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<sst xmlns="http://schemas.openxmlformats.org/spreadsheetml/2006/main" count="3044" uniqueCount="742">
  <si>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</si>
  <si>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</si>
  <si>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</si>
  <si>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</si>
  <si>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</si>
  <si>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</si>
  <si>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</si>
  <si>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</si>
  <si>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</si>
  <si>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</si>
  <si>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</si>
  <si>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</si>
  <si>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</si>
  <si>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</si>
  <si>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</si>
  <si>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</si>
  <si>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</si>
  <si>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</si>
  <si>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</si>
  <si>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</si>
  <si>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</si>
  <si>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</si>
  <si>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</si>
  <si>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</si>
  <si>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</si>
  <si>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</si>
  <si>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</si>
  <si>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</si>
  <si>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</si>
  <si>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</si>
  <si>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</si>
  <si>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</si>
  <si>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</si>
  <si>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</si>
  <si>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</si>
  <si>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</si>
  <si>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</si>
  <si>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</si>
  <si>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</si>
  <si>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</si>
  <si>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</si>
  <si>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</si>
  <si>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</si>
  <si>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</si>
  <si>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</si>
  <si>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</si>
  <si>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</si>
  <si>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</si>
  <si>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</si>
  <si>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</si>
  <si>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</si>
  <si>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</si>
  <si>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</si>
  <si>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</si>
  <si>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</si>
  <si>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</si>
  <si>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</si>
  <si>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</si>
  <si>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</si>
  <si>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</si>
  <si>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</si>
  <si>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</si>
  <si>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</si>
  <si>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</si>
  <si>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</si>
  <si>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</si>
  <si>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</si>
  <si>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</si>
  <si>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</si>
  <si>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</si>
  <si>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</si>
  <si>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</si>
  <si>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</si>
  <si>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</si>
  <si>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</si>
  <si>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</si>
  <si>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</si>
  <si>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</si>
  <si>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</si>
  <si>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</si>
  <si>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</si>
  <si>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</si>
  <si>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</si>
  <si>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</si>
  <si>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</si>
  <si>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</si>
  <si>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</si>
  <si>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</si>
  <si>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</si>
  <si>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</si>
  <si>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</si>
  <si>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</si>
  <si>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</si>
  <si>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</si>
  <si>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</si>
  <si>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</si>
  <si>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</si>
  <si>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</si>
  <si>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</si>
  <si>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</si>
  <si>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</si>
  <si>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</si>
  <si>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</si>
  <si>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</si>
  <si>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</si>
  <si>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</si>
  <si>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</si>
  <si>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</si>
  <si>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</si>
  <si>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</si>
  <si>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</si>
  <si>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</si>
  <si>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</si>
  <si>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</si>
  <si>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</si>
  <si>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</si>
  <si>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</si>
  <si>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</si>
  <si>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</si>
  <si>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</si>
  <si>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</si>
  <si>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</si>
  <si>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</si>
  <si>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</si>
  <si>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</si>
  <si>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</si>
  <si>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</si>
  <si>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</si>
  <si>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</si>
  <si>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</si>
  <si>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</si>
  <si>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</si>
  <si>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</si>
  <si>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</si>
  <si>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</si>
  <si>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</si>
  <si>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</si>
  <si>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</si>
  <si>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</si>
  <si>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</si>
  <si>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</si>
  <si>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</si>
  <si>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</si>
  <si>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</si>
  <si>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</si>
  <si>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</si>
  <si>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</si>
  <si>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</si>
  <si>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</si>
  <si>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</si>
  <si>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</si>
  <si>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</si>
  <si>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</si>
  <si>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</si>
  <si>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</si>
  <si>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</si>
  <si>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</si>
  <si>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</si>
  <si>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</si>
  <si>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</si>
  <si>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</si>
  <si>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</si>
  <si>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</si>
  <si>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</si>
  <si>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</si>
  <si>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</si>
  <si>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</si>
  <si>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</si>
  <si>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</si>
  <si>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</si>
  <si>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</si>
  <si>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</si>
  <si>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</si>
  <si>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</si>
  <si>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</si>
  <si>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</si>
  <si>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</si>
  <si>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</si>
  <si>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</si>
  <si>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</si>
  <si>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</si>
  <si>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</si>
  <si>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</si>
  <si>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</si>
  <si>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</si>
  <si>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</si>
  <si>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</si>
  <si>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</si>
  <si>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</si>
  <si>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</si>
  <si>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</si>
  <si>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</si>
  <si>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</si>
  <si>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</si>
  <si>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</si>
  <si>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</si>
  <si>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</si>
  <si>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</si>
  <si>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</si>
  <si>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</si>
  <si>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</si>
  <si>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</si>
  <si>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</si>
  <si>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</si>
  <si>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</si>
  <si>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</si>
  <si>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</si>
  <si>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</si>
  <si>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</si>
  <si>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</si>
  <si>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</si>
  <si>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</si>
  <si>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</si>
  <si>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</si>
  <si>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</si>
  <si>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</si>
  <si>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</si>
  <si>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</si>
  <si>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</si>
  <si>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</si>
  <si>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</si>
  <si>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</si>
  <si>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</si>
  <si>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</si>
  <si>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</si>
  <si>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</si>
  <si>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</si>
  <si>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</si>
  <si>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</si>
  <si>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</si>
  <si>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</si>
  <si>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</si>
  <si>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</si>
  <si>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</si>
  <si>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</si>
  <si>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</si>
  <si>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</si>
  <si>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</si>
  <si>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</si>
  <si>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</si>
  <si>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</si>
  <si>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</si>
  <si>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</si>
  <si>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</si>
  <si>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</si>
  <si>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</si>
  <si>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</si>
  <si>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</si>
  <si>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</si>
  <si>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</si>
  <si>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</si>
  <si>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</si>
  <si>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</si>
  <si>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</si>
  <si>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</si>
  <si>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</si>
  <si>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</si>
  <si>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</si>
  <si>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</si>
  <si>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</si>
  <si>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</si>
  <si>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</si>
  <si>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</si>
  <si>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</si>
  <si>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</si>
  <si>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</si>
  <si>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</si>
  <si>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</si>
  <si>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</si>
  <si>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</si>
  <si>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</si>
  <si>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</si>
  <si>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</si>
  <si>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</si>
  <si>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</si>
  <si>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</si>
  <si>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</si>
  <si>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</si>
  <si>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</si>
  <si>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</si>
  <si>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</si>
  <si>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</si>
  <si>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</si>
  <si>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</si>
  <si>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</si>
  <si>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</si>
  <si>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</si>
  <si>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</si>
  <si>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</si>
  <si>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</si>
  <si>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</si>
  <si>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</si>
  <si>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</si>
  <si>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</si>
  <si>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</si>
  <si>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</si>
  <si>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</si>
  <si>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</si>
  <si>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</si>
  <si>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</si>
  <si>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</si>
  <si>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</si>
  <si>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</si>
  <si>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</si>
  <si>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</si>
  <si>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</si>
  <si>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</si>
  <si>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</si>
  <si>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</si>
  <si>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</si>
  <si>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</si>
  <si>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</si>
  <si>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</si>
  <si>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</si>
  <si>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</si>
  <si>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</si>
  <si>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</si>
  <si>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</si>
  <si>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</si>
  <si>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</si>
  <si>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</si>
  <si>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</si>
  <si>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</si>
  <si>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</si>
  <si>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</si>
  <si>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</si>
  <si>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</si>
  <si>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</si>
  <si>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</si>
  <si>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</si>
  <si>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</si>
  <si>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</si>
  <si>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</si>
  <si>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</si>
  <si>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</si>
  <si>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</si>
  <si>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</si>
  <si>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</si>
  <si>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</si>
  <si>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</si>
  <si>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</si>
  <si>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</si>
  <si>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</si>
  <si>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</si>
  <si>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</si>
  <si>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</si>
  <si>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</si>
  <si>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</si>
  <si>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</si>
  <si>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</si>
  <si>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</si>
  <si>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</si>
  <si>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</si>
  <si>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</si>
  <si>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</si>
  <si>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</si>
  <si>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</si>
  <si>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</si>
  <si>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</si>
  <si>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</si>
  <si>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</si>
  <si>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</si>
  <si>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</si>
  <si>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</si>
  <si>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</si>
  <si>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</si>
  <si>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</si>
  <si>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</si>
  <si>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</si>
  <si>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</si>
  <si>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</si>
  <si>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</si>
  <si>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</si>
  <si>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</si>
  <si>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</si>
  <si>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</si>
  <si>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</si>
  <si>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</si>
  <si>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</si>
  <si>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</si>
  <si>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</si>
  <si>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</si>
  <si>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</si>
  <si>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</si>
  <si>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</si>
  <si>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</si>
  <si>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</si>
  <si>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</si>
  <si>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</si>
  <si>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</si>
  <si>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</si>
  <si>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</si>
  <si>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</si>
  <si>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</si>
  <si>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</si>
  <si>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</si>
  <si>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</si>
  <si>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</si>
  <si>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</si>
  <si>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</si>
  <si>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</si>
  <si>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</si>
  <si>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</si>
  <si>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</si>
  <si>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</si>
  <si>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</si>
  <si>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</si>
  <si>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</si>
  <si>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</si>
  <si>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</si>
  <si>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</si>
  <si>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</si>
  <si>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</si>
  <si>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</si>
  <si>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</si>
  <si>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</si>
  <si>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</si>
  <si>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</si>
  <si>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</si>
  <si>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</si>
  <si>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</si>
  <si>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</si>
  <si>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</si>
  <si>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</si>
  <si>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</si>
  <si>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</si>
  <si>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</si>
  <si>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</si>
  <si>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</si>
  <si>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</si>
  <si>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</si>
  <si>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</si>
  <si>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</si>
  <si>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</si>
  <si>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</si>
  <si>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</si>
  <si>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</si>
  <si>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</si>
  <si>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</si>
  <si>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</si>
  <si>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</si>
  <si>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</si>
  <si>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</si>
  <si>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</si>
  <si>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</si>
  <si>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</si>
  <si>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</si>
  <si>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</si>
  <si>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</si>
  <si>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</si>
  <si>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</si>
  <si>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</si>
  <si>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</si>
  <si>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</si>
  <si>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</si>
  <si>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</si>
  <si>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</si>
  <si>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</si>
  <si>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</si>
  <si>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</si>
  <si>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</si>
  <si>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</si>
  <si>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</si>
  <si>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</si>
  <si>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</si>
  <si>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</si>
  <si>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</si>
  <si>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</si>
  <si>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</si>
  <si>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</si>
  <si>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</si>
  <si>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</si>
  <si>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</si>
  <si>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</si>
  <si>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</si>
  <si>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</si>
  <si>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</si>
  <si>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</si>
  <si>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</si>
  <si>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</si>
  <si>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</si>
  <si>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</si>
  <si>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</si>
  <si>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</si>
  <si>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</si>
  <si>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</si>
  <si>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</si>
  <si>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</si>
  <si>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</si>
  <si>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</si>
  <si>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</si>
  <si>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</si>
  <si>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</si>
  <si>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</si>
  <si>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</si>
  <si>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</si>
  <si>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</si>
  <si>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</si>
  <si>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</si>
  <si>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</si>
  <si>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</si>
  <si>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</si>
  <si>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</si>
  <si>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</si>
  <si>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</si>
  <si>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</si>
  <si>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</si>
  <si>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</si>
  <si>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</si>
  <si>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</si>
  <si>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</si>
  <si>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</si>
  <si>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</si>
  <si>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</si>
  <si>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</si>
  <si>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</si>
  <si>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</si>
  <si>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</si>
  <si>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</si>
  <si>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</si>
  <si>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</si>
  <si>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</si>
  <si>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</si>
  <si>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</si>
  <si>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</si>
  <si>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</si>
  <si>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</si>
  <si>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</si>
  <si>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</si>
  <si>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</si>
  <si>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</si>
  <si>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</si>
  <si>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</si>
  <si>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</si>
  <si>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</si>
  <si>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</si>
  <si>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</si>
  <si>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</si>
  <si>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</si>
  <si>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</si>
  <si>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</si>
  <si>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</si>
  <si>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</si>
  <si>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</si>
  <si>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</si>
  <si>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</si>
  <si>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</si>
  <si>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</si>
  <si>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</si>
  <si>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</si>
  <si>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</si>
  <si>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</si>
  <si>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</si>
  <si>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</si>
  <si>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</si>
  <si>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</si>
  <si>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</si>
  <si>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</si>
  <si>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</si>
  <si>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</si>
  <si>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</si>
  <si>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</si>
  <si>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</si>
  <si>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</si>
  <si>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</si>
  <si>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長時間労働・過重労働の解消・抑制等経費</t>
    <phoneticPr fontId="5"/>
  </si>
  <si>
    <t>労働基準局</t>
    <phoneticPr fontId="5"/>
  </si>
  <si>
    <t>-</t>
    <phoneticPr fontId="5"/>
  </si>
  <si>
    <t>監督課</t>
    <phoneticPr fontId="5"/>
  </si>
  <si>
    <t>労働者災害補償保険法第29条第1項第3号</t>
    <phoneticPr fontId="5"/>
  </si>
  <si>
    <t>-</t>
    <phoneticPr fontId="5"/>
  </si>
  <si>
    <t>-</t>
    <phoneticPr fontId="5"/>
  </si>
  <si>
    <t>-</t>
    <phoneticPr fontId="5"/>
  </si>
  <si>
    <t>-</t>
    <phoneticPr fontId="5"/>
  </si>
  <si>
    <t>-</t>
    <phoneticPr fontId="5"/>
  </si>
  <si>
    <t>労働災害防止対策事業委託費</t>
    <phoneticPr fontId="5"/>
  </si>
  <si>
    <t>諸謝金</t>
    <phoneticPr fontId="5"/>
  </si>
  <si>
    <t>庁費</t>
    <phoneticPr fontId="5"/>
  </si>
  <si>
    <t>委員等旅費</t>
    <phoneticPr fontId="5"/>
  </si>
  <si>
    <t>職員旅費</t>
    <phoneticPr fontId="5"/>
  </si>
  <si>
    <t>新規委託事業のほか、時間外労働の上限規制いった改正労働基準法の履行を図るための指導員の増員や処遇改善等による、増</t>
    <phoneticPr fontId="5"/>
  </si>
  <si>
    <t>時間外及び休日労働協定の点検件数を400,000件以上とする。</t>
    <phoneticPr fontId="5"/>
  </si>
  <si>
    <t>時間外及び休日労働協定の点検件数</t>
    <phoneticPr fontId="5"/>
  </si>
  <si>
    <t>相談員実績一覧</t>
    <phoneticPr fontId="5"/>
  </si>
  <si>
    <t>労働時間管理適正化指導員が個別訪問した事業場の80％以上から、訪問が参考になったとの回答を得る。</t>
    <phoneticPr fontId="5"/>
  </si>
  <si>
    <t>労働時間管理適正化指導員の個別訪問に対する有用度（大変参考になった及び参考になった回答数／回収した回答数×100）</t>
    <phoneticPr fontId="5"/>
  </si>
  <si>
    <t>労働時間管理適正化指導員の個別訪問に対する有用度（大変参考になった及び参考になった回答数／回収した回答数×100）</t>
    <phoneticPr fontId="5"/>
  </si>
  <si>
    <t>件</t>
    <phoneticPr fontId="5"/>
  </si>
  <si>
    <t>件</t>
    <phoneticPr fontId="5"/>
  </si>
  <si>
    <t>-</t>
    <phoneticPr fontId="5"/>
  </si>
  <si>
    <t>過重労働解消用パンフレットを160,000部作成・配布する。</t>
    <phoneticPr fontId="5"/>
  </si>
  <si>
    <t>労働時間管理適正化指導員による指導事業場数を3,800事業場以上とする。</t>
    <phoneticPr fontId="5"/>
  </si>
  <si>
    <t>インターネット監視による問題事業場の労働局等への情報提供を月平均50件以上とする。</t>
    <phoneticPr fontId="5"/>
  </si>
  <si>
    <t>過重労働セミナーを49回以上開催する。</t>
    <phoneticPr fontId="5"/>
  </si>
  <si>
    <t>件数</t>
    <phoneticPr fontId="5"/>
  </si>
  <si>
    <t>件数</t>
    <phoneticPr fontId="5"/>
  </si>
  <si>
    <t>回</t>
    <phoneticPr fontId="5"/>
  </si>
  <si>
    <t>回</t>
    <phoneticPr fontId="5"/>
  </si>
  <si>
    <t>校</t>
    <phoneticPr fontId="5"/>
  </si>
  <si>
    <t>校</t>
    <phoneticPr fontId="5"/>
  </si>
  <si>
    <t>-</t>
    <phoneticPr fontId="5"/>
  </si>
  <si>
    <t>-</t>
    <phoneticPr fontId="5"/>
  </si>
  <si>
    <t>-</t>
    <phoneticPr fontId="5"/>
  </si>
  <si>
    <t>単位当たりコスト＝X／Y　　　　　　　　　　　　　　　　　　　　　　　　　　　　　　　X：「過重労働解消用パンフレット印刷経費」　　　　　　　　　　　　　　　　　　　Y：「印刷部数」　　　　　　　　　　　　　　　　　　　　　　　　</t>
    <phoneticPr fontId="5"/>
  </si>
  <si>
    <t>円／部</t>
    <phoneticPr fontId="5"/>
  </si>
  <si>
    <t>　　Ｘ/Ｙ</t>
    <phoneticPr fontId="5"/>
  </si>
  <si>
    <t>743,904円／160,000部</t>
    <phoneticPr fontId="5"/>
  </si>
  <si>
    <t>691,086円／160,000部</t>
    <phoneticPr fontId="5"/>
  </si>
  <si>
    <t>-</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</si>
  <si>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</si>
  <si>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</si>
  <si>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1 労働災害による死亡者数</t>
    <phoneticPr fontId="5"/>
  </si>
  <si>
    <t>2 労働災害による死傷者数（休業4日以上）</t>
    <phoneticPr fontId="5"/>
  </si>
  <si>
    <t>人</t>
    <phoneticPr fontId="5"/>
  </si>
  <si>
    <t>人</t>
    <phoneticPr fontId="5"/>
  </si>
  <si>
    <t>人</t>
    <phoneticPr fontId="5"/>
  </si>
  <si>
    <t>-</t>
    <phoneticPr fontId="5"/>
  </si>
  <si>
    <t>-</t>
    <phoneticPr fontId="5"/>
  </si>
  <si>
    <t>-</t>
    <phoneticPr fontId="5"/>
  </si>
  <si>
    <t>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により、長時間労働・過重労働の解消・抑制等対策を推進する。さらに、インターネット監視による労働条件に係る情報収集を行い、問題事業場情報を収集している。このように、本事業は、長時間労働・過重労働を解消・抑制することにより健康障害防止が図られるものであることから、測定指標の1及び2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</si>
  <si>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</si>
  <si>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</si>
  <si>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</si>
  <si>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</si>
  <si>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</si>
  <si>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</si>
  <si>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</si>
  <si>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</si>
  <si>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</si>
  <si>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</si>
  <si>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</si>
  <si>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</si>
  <si>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長時間労働・過重労働の解消・抑制に向けた各種指導や時間外及び休日労働協定の適正化の窓口指導は、都道府県労働局と労働基準監督署が行う業務である。</t>
    <phoneticPr fontId="5"/>
  </si>
  <si>
    <t>無</t>
  </si>
  <si>
    <t>‐</t>
  </si>
  <si>
    <t>△</t>
  </si>
  <si>
    <t>本事業は、長時間にわたる時間外労働の抑制及び過重労働による健康障害の防止を図るものであり、事業者から徴収した労災保険料から経費を支出していることから、受益者との負担関係は妥当である。</t>
    <phoneticPr fontId="5"/>
  </si>
  <si>
    <t>届け出られた時間外及び休日労働協定に関して、助言指導を行う指導員の諸謝金や、過重労働による健康障害防止対策に資するパンフレットの印刷費用等であり、真に必要なものに限定されている。</t>
    <phoneticPr fontId="5"/>
  </si>
  <si>
    <t>委託事業及び時間外及び休日労働協定の点検件数に係る成果実績は、成果目標に見合っている。</t>
    <phoneticPr fontId="5"/>
  </si>
  <si>
    <t>委託事業及び関係パンフレットの活動実績は見込みに見合っている。</t>
    <phoneticPr fontId="5"/>
  </si>
  <si>
    <t>関係パンフレットは、関係機関や事業主へ幅広く提供しており、十分に活用されている。</t>
    <phoneticPr fontId="5"/>
  </si>
  <si>
    <t>-</t>
    <phoneticPr fontId="5"/>
  </si>
  <si>
    <t>点検対象外</t>
    <phoneticPr fontId="5"/>
  </si>
  <si>
    <t>102</t>
    <phoneticPr fontId="5"/>
  </si>
  <si>
    <t>389</t>
    <phoneticPr fontId="5"/>
  </si>
  <si>
    <t>393</t>
    <phoneticPr fontId="5"/>
  </si>
  <si>
    <t>400</t>
    <phoneticPr fontId="5"/>
  </si>
  <si>
    <t>395</t>
    <phoneticPr fontId="5"/>
  </si>
  <si>
    <t>厚生労働省(0402)</t>
    <phoneticPr fontId="5"/>
  </si>
  <si>
    <t>A.東京労働局</t>
    <phoneticPr fontId="5"/>
  </si>
  <si>
    <t>B.株式会社大和プリント</t>
    <phoneticPr fontId="5"/>
  </si>
  <si>
    <t>D.株式会社東京リーガルマインド</t>
    <phoneticPr fontId="5"/>
  </si>
  <si>
    <t>E.株式会社廣済堂</t>
    <phoneticPr fontId="5"/>
  </si>
  <si>
    <t>集団指導を実施するにあたっての必要経費</t>
    <phoneticPr fontId="5"/>
  </si>
  <si>
    <t>諸謝金</t>
    <phoneticPr fontId="5"/>
  </si>
  <si>
    <t>庁費</t>
    <phoneticPr fontId="5"/>
  </si>
  <si>
    <t>委員等旅費</t>
    <phoneticPr fontId="5"/>
  </si>
  <si>
    <t>事業費</t>
    <phoneticPr fontId="5"/>
  </si>
  <si>
    <t>事業費</t>
    <phoneticPr fontId="5"/>
  </si>
  <si>
    <t>事業費</t>
    <phoneticPr fontId="5"/>
  </si>
  <si>
    <t>企画・構成</t>
    <phoneticPr fontId="5"/>
  </si>
  <si>
    <t>消費税</t>
    <phoneticPr fontId="5"/>
  </si>
  <si>
    <t>消費税</t>
    <phoneticPr fontId="5"/>
  </si>
  <si>
    <t>消費税</t>
    <phoneticPr fontId="5"/>
  </si>
  <si>
    <t>消費税</t>
    <phoneticPr fontId="5"/>
  </si>
  <si>
    <t>消費税</t>
    <phoneticPr fontId="5"/>
  </si>
  <si>
    <t>消費税</t>
    <phoneticPr fontId="5"/>
  </si>
  <si>
    <t>印刷費</t>
    <phoneticPr fontId="5"/>
  </si>
  <si>
    <t>管理諸経費</t>
    <phoneticPr fontId="5"/>
  </si>
  <si>
    <t>講師謝金、旅費、印刷費、広報費</t>
    <phoneticPr fontId="5"/>
  </si>
  <si>
    <t>事業運営に必要な諸経費</t>
    <phoneticPr fontId="5"/>
  </si>
  <si>
    <t>システム運用費、人件費、業務改善運営アドバイス謝金</t>
    <phoneticPr fontId="5"/>
  </si>
  <si>
    <t>管理諸経費</t>
    <phoneticPr fontId="5"/>
  </si>
  <si>
    <t>事業運営に必要な諸経費</t>
    <phoneticPr fontId="5"/>
  </si>
  <si>
    <t>-</t>
    <phoneticPr fontId="5"/>
  </si>
  <si>
    <t>株式会社大和プリント</t>
    <phoneticPr fontId="5"/>
  </si>
  <si>
    <t>過重労働解消用パンフレット等の印刷</t>
    <phoneticPr fontId="5"/>
  </si>
  <si>
    <t>過重労働解消用パンフレット等のデザイン</t>
    <phoneticPr fontId="5"/>
  </si>
  <si>
    <t>過重労働解消のためのセミナーの実施</t>
    <phoneticPr fontId="5"/>
  </si>
  <si>
    <t>株式会社廣済堂</t>
    <phoneticPr fontId="5"/>
  </si>
  <si>
    <t>インターネット監視による労働条件に係る情報収集事業</t>
    <phoneticPr fontId="5"/>
  </si>
  <si>
    <t>-</t>
    <phoneticPr fontId="5"/>
  </si>
  <si>
    <t>厚生労働省</t>
  </si>
  <si>
    <t>-</t>
    <phoneticPr fontId="5"/>
  </si>
  <si>
    <t>-</t>
    <phoneticPr fontId="5"/>
  </si>
  <si>
    <t>-</t>
    <phoneticPr fontId="5"/>
  </si>
  <si>
    <t>％</t>
    <phoneticPr fontId="5"/>
  </si>
  <si>
    <t>％</t>
    <phoneticPr fontId="5"/>
  </si>
  <si>
    <t>584,064円／160,000部</t>
    <rPh sb="7" eb="8">
      <t>エン</t>
    </rPh>
    <rPh sb="16" eb="17">
      <t>ブ</t>
    </rPh>
    <phoneticPr fontId="5"/>
  </si>
  <si>
    <t>時間外労働の上限規制等を定めた改正労働基準法が平成31年４月より施行されており、その定着を図る必要がある。労働時間が週60時間以上の労働者は、横ばいで推移するとともに、脳・心臓疾患、精神障害に係る労災認定件数が高水準で推移するなど、依然として恒常的な長時間労働の実態が認められることから、長時間労働・過重労働を解消・抑制することにより労働者の健康障害防止を図る。</t>
    <phoneticPr fontId="5"/>
  </si>
  <si>
    <t>労働時間が週60時間以上の労働者の割合は横ばいで推移するとともに、脳・心臓疾患、精神障害に係る労災認定件数も高水準で推移する中で、長時間労働対策については、時間外労働の上限規制等を定めた改正労働基準法が平成31年４月より施行されており、その定着を図る必要があるなど、社会のニーズがある。</t>
    <rPh sb="65" eb="68">
      <t>チョウジカン</t>
    </rPh>
    <rPh sb="68" eb="70">
      <t>ロウドウ</t>
    </rPh>
    <rPh sb="70" eb="72">
      <t>タイサク</t>
    </rPh>
    <phoneticPr fontId="5"/>
  </si>
  <si>
    <t>労働時間が週60時間以上の労働者の割合は横ばいで推移するとともに、脳・心臓疾患、精神障害に係る労災認定件数も高水準で推移する中で、長時間労働是正対策については、時間外労働の上限規制等を定めた改正労働基準法が平成31年４月より施行されており、その定着を図る必要があるなど、、優先度の高い事業である。</t>
    <phoneticPr fontId="5"/>
  </si>
  <si>
    <t>有</t>
  </si>
  <si>
    <t>過重労働解消のためのセミナーについては、一般競争入札（総合評価落札方式）により委託先を選定しており、競争性が確保されている。　
インターネット監視については、一般競争入札（総合評価落札方式）により委託先を選定したが、令和元年度は一者応札となった。令和２年度事業分の調達においては、複数応札となるよう、十分な公示期間を確保すると共に適切な声掛けを行う等、事業を広く周知すること等の対応をすることとしたい。
　　　　　　　　　　　　　　　　　　　　　　　　　　　　　　　　　　　　　　　　　関係パンフレットの印刷については、予定額が百万円を超えないものであり、随意契約とした。</t>
    <rPh sb="71" eb="73">
      <t>カンシ</t>
    </rPh>
    <rPh sb="79" eb="81">
      <t>イッパン</t>
    </rPh>
    <rPh sb="81" eb="83">
      <t>キョウソウ</t>
    </rPh>
    <rPh sb="83" eb="85">
      <t>ニュウサツ</t>
    </rPh>
    <rPh sb="86" eb="88">
      <t>ソウゴウ</t>
    </rPh>
    <rPh sb="88" eb="90">
      <t>ヒョウカ</t>
    </rPh>
    <rPh sb="90" eb="92">
      <t>ラクサツ</t>
    </rPh>
    <rPh sb="92" eb="94">
      <t>ホウシキ</t>
    </rPh>
    <rPh sb="98" eb="101">
      <t>イタクサキ</t>
    </rPh>
    <rPh sb="102" eb="104">
      <t>センテイ</t>
    </rPh>
    <rPh sb="108" eb="110">
      <t>レイワ</t>
    </rPh>
    <rPh sb="110" eb="113">
      <t>ガンネンド</t>
    </rPh>
    <rPh sb="114" eb="116">
      <t>イッシャ</t>
    </rPh>
    <rPh sb="116" eb="118">
      <t>オウサツ</t>
    </rPh>
    <phoneticPr fontId="5"/>
  </si>
  <si>
    <t>パンフレットの作成について、前年度より単位当たりコストは減少しており、コスト等の水準は妥当である。</t>
    <rPh sb="28" eb="30">
      <t>ゲンショウ</t>
    </rPh>
    <phoneticPr fontId="5"/>
  </si>
  <si>
    <t>C.東京プランニング株式会社</t>
    <rPh sb="2" eb="4">
      <t>トウキョウ</t>
    </rPh>
    <rPh sb="10" eb="14">
      <t>カブシキガイシャ</t>
    </rPh>
    <phoneticPr fontId="5"/>
  </si>
  <si>
    <t>東京プランニング株式会社</t>
    <rPh sb="0" eb="2">
      <t>トウキョウ</t>
    </rPh>
    <rPh sb="8" eb="12">
      <t>カブシキガイシャ</t>
    </rPh>
    <phoneticPr fontId="5"/>
  </si>
  <si>
    <t>F. 株式会社綜合キャリアトラスト</t>
    <rPh sb="3" eb="7">
      <t>カブシキガイシャ</t>
    </rPh>
    <rPh sb="7" eb="9">
      <t>ソウゴウ</t>
    </rPh>
    <phoneticPr fontId="5"/>
  </si>
  <si>
    <t>事業費</t>
    <rPh sb="0" eb="3">
      <t>ジギョウヒ</t>
    </rPh>
    <phoneticPr fontId="5"/>
  </si>
  <si>
    <t>消費税</t>
    <rPh sb="0" eb="3">
      <t>ショウヒゼイ</t>
    </rPh>
    <phoneticPr fontId="5"/>
  </si>
  <si>
    <t>データ入力費</t>
    <rPh sb="3" eb="5">
      <t>ニュウリョク</t>
    </rPh>
    <rPh sb="5" eb="6">
      <t>ヒ</t>
    </rPh>
    <phoneticPr fontId="5"/>
  </si>
  <si>
    <t>株式会社東京リーガルマインド</t>
    <phoneticPr fontId="5"/>
  </si>
  <si>
    <t>株式会社東京リーガルマインド</t>
    <phoneticPr fontId="5"/>
  </si>
  <si>
    <t>株式会社綜合キャリアトラスト</t>
    <rPh sb="0" eb="6">
      <t>カブシキガイシャソウゴウ</t>
    </rPh>
    <phoneticPr fontId="5"/>
  </si>
  <si>
    <t>36協定届出事業場に対する上限規制等に関する説明会の開催等事業</t>
    <phoneticPr fontId="5"/>
  </si>
  <si>
    <t>「時間外労働・休日労働に関する協定届」記載内容の入力業務</t>
    <rPh sb="1" eb="4">
      <t>ジカンガイ</t>
    </rPh>
    <rPh sb="4" eb="6">
      <t>ロウドウ</t>
    </rPh>
    <rPh sb="7" eb="9">
      <t>キュウジツ</t>
    </rPh>
    <rPh sb="9" eb="11">
      <t>ロウドウ</t>
    </rPh>
    <rPh sb="12" eb="13">
      <t>カン</t>
    </rPh>
    <rPh sb="15" eb="17">
      <t>キョウテイ</t>
    </rPh>
    <rPh sb="17" eb="18">
      <t>トド</t>
    </rPh>
    <rPh sb="19" eb="21">
      <t>キサイ</t>
    </rPh>
    <rPh sb="21" eb="23">
      <t>ナイヨウ</t>
    </rPh>
    <rPh sb="24" eb="26">
      <t>ニュウリョク</t>
    </rPh>
    <rPh sb="26" eb="28">
      <t>ギョウム</t>
    </rPh>
    <phoneticPr fontId="5"/>
  </si>
  <si>
    <t>－</t>
    <phoneticPr fontId="5"/>
  </si>
  <si>
    <t>一部の委託事業での執行率が3割程度となるなど、委託事業の執行率が低く、全体の執行率を低下させる原因となっている。そのため、積算等を精査することとしたい。</t>
    <rPh sb="23" eb="25">
      <t>イタク</t>
    </rPh>
    <rPh sb="25" eb="27">
      <t>ジギョウ</t>
    </rPh>
    <rPh sb="28" eb="31">
      <t>シッコウリツ</t>
    </rPh>
    <rPh sb="32" eb="33">
      <t>ヒク</t>
    </rPh>
    <rPh sb="47" eb="49">
      <t>ゲンイン</t>
    </rPh>
    <phoneticPr fontId="5"/>
  </si>
  <si>
    <t xml:space="preserve">集団指導や時間外及び休日労働協定の適正化に係る助言・指導等
</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</si>
  <si>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</si>
  <si>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</si>
  <si>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</si>
  <si>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</si>
  <si>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</si>
  <si>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福島労働局</t>
    <rPh sb="0" eb="2">
      <t>フクシマ</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</si>
  <si>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</si>
  <si>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</si>
  <si>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</si>
  <si>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</si>
  <si>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</si>
  <si>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</si>
  <si>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</si>
  <si>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労働保険業務庁費</t>
    <rPh sb="0" eb="2">
      <t>ロウドウ</t>
    </rPh>
    <rPh sb="2" eb="4">
      <t>ホケン</t>
    </rPh>
    <rPh sb="4" eb="6">
      <t>ギョウム</t>
    </rPh>
    <rPh sb="6" eb="8">
      <t>チョウヒ</t>
    </rPh>
    <phoneticPr fontId="5"/>
  </si>
  <si>
    <t>時間外及び休日労働協定点検指導員等の謝金</t>
    <rPh sb="16" eb="17">
      <t>トウ</t>
    </rPh>
    <phoneticPr fontId="5"/>
  </si>
  <si>
    <t>時間外及び休日労働協定点検指導員等の旅費</t>
    <rPh sb="18" eb="20">
      <t>リョヒ</t>
    </rPh>
    <phoneticPr fontId="5"/>
  </si>
  <si>
    <t>時間外及び休日労働協定点検指導員等の法定福利費</t>
    <rPh sb="18" eb="20">
      <t>ホウテイ</t>
    </rPh>
    <rPh sb="20" eb="23">
      <t>フクリヒ</t>
    </rPh>
    <phoneticPr fontId="5"/>
  </si>
  <si>
    <t>労働災害防止対策事業委託費</t>
    <phoneticPr fontId="5"/>
  </si>
  <si>
    <t>３６協定未届事業場に対する相談指導事業委託費</t>
    <rPh sb="19" eb="22">
      <t>イタクヒ</t>
    </rPh>
    <phoneticPr fontId="5"/>
  </si>
  <si>
    <t>673,018円/160,000部</t>
    <rPh sb="7" eb="8">
      <t>エン</t>
    </rPh>
    <rPh sb="16" eb="17">
      <t>ブ</t>
    </rPh>
    <phoneticPr fontId="5"/>
  </si>
  <si>
    <t>労働時間が週60時間以上の労働者の割合は横ばいで推移するとともに、脳・心臓疾患、精神障害に係る労災認定件数も高水準で推移しており、長時間労働是正対策については、時間外労働の上限規制等を定めた改正労働基準法が平成31年４月より施行されており、その定着を図る必要がある。このため、引き続き、本事業を実施していく必要があると考える。しかしながら、契約差額等により執行率が69％となるなど、委託事業の執行率が低く、積算等を精査することとしたい。</t>
    <rPh sb="170" eb="172">
      <t>ケイヤク</t>
    </rPh>
    <rPh sb="172" eb="174">
      <t>サガク</t>
    </rPh>
    <rPh sb="174" eb="175">
      <t>トウ</t>
    </rPh>
    <rPh sb="203" eb="205">
      <t>セキサン</t>
    </rPh>
    <rPh sb="205" eb="206">
      <t>トウ</t>
    </rPh>
    <rPh sb="207" eb="209">
      <t>セイサ</t>
    </rPh>
    <phoneticPr fontId="5"/>
  </si>
  <si>
    <t>契約差額等により執行率が69％となっているが、過重労働解消用のパンフレットについて集団指導等に活用するべく、アウトプット目標部数を作成・配布しており、目標を達成しており、長時間労働・過重労働の解消・抑制に向け、適切な対応が行われたものと考える。
また、成果目標についてもいずれも達成している。</t>
    <rPh sb="0" eb="2">
      <t>ケイヤク</t>
    </rPh>
    <rPh sb="2" eb="4">
      <t>サガク</t>
    </rPh>
    <rPh sb="4" eb="5">
      <t>トウ</t>
    </rPh>
    <rPh sb="8" eb="11">
      <t>シッコウリツ</t>
    </rPh>
    <phoneticPr fontId="5"/>
  </si>
  <si>
    <t>時間外及び休日労働協定の適正化について、時間外及び休日労働協定点検指導員を労働基準監督署に配置し、窓口指導の徹底を図るとともに、36協定届出事業場に対して集団指導等を実施すること、また、過重労働の解消のためのセミナーや労働基準監督署に届けられた36協定の入力・集計・分析を実施することより、長時間労働・過重労働の解消・抑制等対策を推進する。さらに、インターネット監視による労働条件に係る情報収集を行い、問題事業場情報を収集している。</t>
    <rPh sb="66" eb="68">
      <t>キョウテイ</t>
    </rPh>
    <rPh sb="68" eb="70">
      <t>トドケデ</t>
    </rPh>
    <rPh sb="70" eb="73">
      <t>ジギョウジョウ</t>
    </rPh>
    <rPh sb="74" eb="75">
      <t>タイ</t>
    </rPh>
    <rPh sb="77" eb="79">
      <t>シュウダン</t>
    </rPh>
    <rPh sb="79" eb="81">
      <t>シドウ</t>
    </rPh>
    <rPh sb="81" eb="82">
      <t>トウ</t>
    </rPh>
    <rPh sb="109" eb="111">
      <t>ロウドウ</t>
    </rPh>
    <rPh sb="111" eb="113">
      <t>キジュン</t>
    </rPh>
    <rPh sb="113" eb="116">
      <t>カントクショ</t>
    </rPh>
    <rPh sb="117" eb="118">
      <t>トド</t>
    </rPh>
    <rPh sb="124" eb="126">
      <t>キョウテイ</t>
    </rPh>
    <rPh sb="127" eb="129">
      <t>ニュウリョク</t>
    </rPh>
    <rPh sb="130" eb="132">
      <t>シュウケイ</t>
    </rPh>
    <rPh sb="133" eb="135">
      <t>ブンセキ</t>
    </rPh>
    <phoneticPr fontId="5"/>
  </si>
  <si>
    <t>-</t>
    <phoneticPr fontId="5"/>
  </si>
  <si>
    <t>-</t>
    <phoneticPr fontId="5"/>
  </si>
  <si>
    <t>-</t>
    <phoneticPr fontId="5"/>
  </si>
  <si>
    <t>都道府県労働局等より送付された36協定について、全数の入力・集計・分析を行う。</t>
    <rPh sb="0" eb="4">
      <t>トドウフケン</t>
    </rPh>
    <rPh sb="4" eb="7">
      <t>ロウドウキョク</t>
    </rPh>
    <rPh sb="7" eb="8">
      <t>トウ</t>
    </rPh>
    <rPh sb="10" eb="12">
      <t>ソウフ</t>
    </rPh>
    <rPh sb="17" eb="19">
      <t>キョウテイ</t>
    </rPh>
    <rPh sb="24" eb="26">
      <t>ゼンスウ</t>
    </rPh>
    <rPh sb="27" eb="29">
      <t>ニュウリョク</t>
    </rPh>
    <rPh sb="30" eb="32">
      <t>シュウケイ</t>
    </rPh>
    <rPh sb="33" eb="35">
      <t>ブンセキ</t>
    </rPh>
    <rPh sb="36" eb="37">
      <t>オコナ</t>
    </rPh>
    <phoneticPr fontId="5"/>
  </si>
  <si>
    <t>％</t>
    <phoneticPr fontId="5"/>
  </si>
  <si>
    <t>石垣　健彦</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</si>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</sst>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130969</xdr:colOff>
      <xdr:row>740</xdr:row>
      <xdr:rowOff>83344</xdr:rowOff>
    </xdr:from>
    <xdr:to>
      <xdr:col>33</xdr:col>
      <xdr:colOff>154083</xdr:colOff>
      <xdr:row>742</xdr:row>
      <xdr:rowOff>345283</xdr:rowOff>
    </xdr:to>
    <xdr:sp macro="" textlink="">
      <xdr:nvSpPr>
        <xdr:cNvPr id="3" name="テキスト ボックス 2"/>
        <xdr:cNvSpPr txBox="1"/>
      </xdr:nvSpPr>
      <xdr:spPr>
        <a:xfrm>
          <a:off x="4331494" y="54956869"/>
          <a:ext cx="2423414" cy="9667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1,454.8</a:t>
          </a:r>
          <a:r>
            <a:rPr kumimoji="1" lang="ja-JP" altLang="en-US" sz="1100"/>
            <a:t>百万円</a:t>
          </a:r>
        </a:p>
      </xdr:txBody>
    </xdr:sp>
    <xdr:clientData/>
  </xdr:twoCellAnchor>
  <xdr:twoCellAnchor>
    <xdr:from>
      <xdr:col>21</xdr:col>
      <xdr:colOff>178594</xdr:colOff>
      <xdr:row>743</xdr:row>
      <xdr:rowOff>250032</xdr:rowOff>
    </xdr:from>
    <xdr:to>
      <xdr:col>33</xdr:col>
      <xdr:colOff>130969</xdr:colOff>
      <xdr:row>745</xdr:row>
      <xdr:rowOff>178594</xdr:rowOff>
    </xdr:to>
    <xdr:sp macro="" textlink="">
      <xdr:nvSpPr>
        <xdr:cNvPr id="4" name="大かっこ 3"/>
        <xdr:cNvSpPr/>
      </xdr:nvSpPr>
      <xdr:spPr>
        <a:xfrm>
          <a:off x="4379119" y="56180832"/>
          <a:ext cx="2352675" cy="633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743</xdr:row>
      <xdr:rowOff>119063</xdr:rowOff>
    </xdr:from>
    <xdr:to>
      <xdr:col>32</xdr:col>
      <xdr:colOff>131669</xdr:colOff>
      <xdr:row>745</xdr:row>
      <xdr:rowOff>319367</xdr:rowOff>
    </xdr:to>
    <xdr:sp macro="" textlink="">
      <xdr:nvSpPr>
        <xdr:cNvPr id="5" name="テキスト ボックス 4"/>
        <xdr:cNvSpPr txBox="1"/>
      </xdr:nvSpPr>
      <xdr:spPr>
        <a:xfrm>
          <a:off x="4543425" y="56049863"/>
          <a:ext cx="1989044" cy="9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12</xdr:col>
      <xdr:colOff>47625</xdr:colOff>
      <xdr:row>746</xdr:row>
      <xdr:rowOff>23813</xdr:rowOff>
    </xdr:from>
    <xdr:to>
      <xdr:col>26</xdr:col>
      <xdr:colOff>190500</xdr:colOff>
      <xdr:row>748</xdr:row>
      <xdr:rowOff>273844</xdr:rowOff>
    </xdr:to>
    <xdr:cxnSp macro="">
      <xdr:nvCxnSpPr>
        <xdr:cNvPr id="6" name="直線矢印コネクタ 5"/>
        <xdr:cNvCxnSpPr/>
      </xdr:nvCxnSpPr>
      <xdr:spPr>
        <a:xfrm flipH="1">
          <a:off x="2447925" y="57011888"/>
          <a:ext cx="2943225" cy="9548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166687</xdr:colOff>
      <xdr:row>746</xdr:row>
      <xdr:rowOff>23813</xdr:rowOff>
    </xdr:from>
    <xdr:to>
      <xdr:col>44</xdr:col>
      <xdr:colOff>130969</xdr:colOff>
      <xdr:row>748</xdr:row>
      <xdr:rowOff>107156</xdr:rowOff>
    </xdr:to>
    <xdr:cxnSp macro="">
      <xdr:nvCxnSpPr>
        <xdr:cNvPr id="7" name="直線矢印コネクタ 6"/>
        <xdr:cNvCxnSpPr/>
      </xdr:nvCxnSpPr>
      <xdr:spPr>
        <a:xfrm>
          <a:off x="5367337" y="57011888"/>
          <a:ext cx="3564732" cy="7881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178593</xdr:colOff>
      <xdr:row>746</xdr:row>
      <xdr:rowOff>23813</xdr:rowOff>
    </xdr:from>
    <xdr:to>
      <xdr:col>32</xdr:col>
      <xdr:colOff>119063</xdr:colOff>
      <xdr:row>748</xdr:row>
      <xdr:rowOff>95250</xdr:rowOff>
    </xdr:to>
    <xdr:cxnSp macro="">
      <xdr:nvCxnSpPr>
        <xdr:cNvPr id="8" name="直線矢印コネクタ 7"/>
        <xdr:cNvCxnSpPr/>
      </xdr:nvCxnSpPr>
      <xdr:spPr>
        <a:xfrm>
          <a:off x="5379243" y="57011888"/>
          <a:ext cx="1140620" cy="7762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189099</xdr:colOff>
      <xdr:row>746</xdr:row>
      <xdr:rowOff>47624</xdr:rowOff>
    </xdr:from>
    <xdr:to>
      <xdr:col>27</xdr:col>
      <xdr:colOff>0</xdr:colOff>
      <xdr:row>754</xdr:row>
      <xdr:rowOff>940594</xdr:rowOff>
    </xdr:to>
    <xdr:cxnSp macro="">
      <xdr:nvCxnSpPr>
        <xdr:cNvPr id="9" name="直線矢印コネクタ 8"/>
        <xdr:cNvCxnSpPr/>
      </xdr:nvCxnSpPr>
      <xdr:spPr>
        <a:xfrm>
          <a:off x="5389749" y="57035699"/>
          <a:ext cx="10926" cy="37123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83344</xdr:colOff>
      <xdr:row>746</xdr:row>
      <xdr:rowOff>23812</xdr:rowOff>
    </xdr:from>
    <xdr:to>
      <xdr:col>26</xdr:col>
      <xdr:colOff>177193</xdr:colOff>
      <xdr:row>754</xdr:row>
      <xdr:rowOff>428625</xdr:rowOff>
    </xdr:to>
    <xdr:cxnSp macro="">
      <xdr:nvCxnSpPr>
        <xdr:cNvPr id="10" name="直線矢印コネクタ 9"/>
        <xdr:cNvCxnSpPr/>
      </xdr:nvCxnSpPr>
      <xdr:spPr>
        <a:xfrm flipH="1">
          <a:off x="3083719" y="57011887"/>
          <a:ext cx="2294124" cy="3224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749</xdr:row>
      <xdr:rowOff>0</xdr:rowOff>
    </xdr:from>
    <xdr:to>
      <xdr:col>16</xdr:col>
      <xdr:colOff>44822</xdr:colOff>
      <xdr:row>751</xdr:row>
      <xdr:rowOff>217812</xdr:rowOff>
    </xdr:to>
    <xdr:sp macro="" textlink="">
      <xdr:nvSpPr>
        <xdr:cNvPr id="11" name="テキスト ボックス 10"/>
        <xdr:cNvSpPr txBox="1"/>
      </xdr:nvSpPr>
      <xdr:spPr>
        <a:xfrm>
          <a:off x="1600200" y="58045350"/>
          <a:ext cx="1645022" cy="9226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r>
            <a:rPr kumimoji="1" lang="en-US" altLang="ja-JP" sz="1100"/>
            <a:t>1,283</a:t>
          </a:r>
          <a:r>
            <a:rPr kumimoji="1" lang="ja-JP" altLang="en-US" sz="1100"/>
            <a:t>百万円　　　　　　　　　　　　　　　</a:t>
          </a:r>
        </a:p>
      </xdr:txBody>
    </xdr:sp>
    <xdr:clientData/>
  </xdr:twoCellAnchor>
  <xdr:twoCellAnchor>
    <xdr:from>
      <xdr:col>7</xdr:col>
      <xdr:colOff>95249</xdr:colOff>
      <xdr:row>751</xdr:row>
      <xdr:rowOff>357187</xdr:rowOff>
    </xdr:from>
    <xdr:to>
      <xdr:col>16</xdr:col>
      <xdr:colOff>0</xdr:colOff>
      <xdr:row>754</xdr:row>
      <xdr:rowOff>166687</xdr:rowOff>
    </xdr:to>
    <xdr:sp macro="" textlink="">
      <xdr:nvSpPr>
        <xdr:cNvPr id="12" name="大かっこ 11"/>
        <xdr:cNvSpPr/>
      </xdr:nvSpPr>
      <xdr:spPr>
        <a:xfrm>
          <a:off x="1495424" y="59107387"/>
          <a:ext cx="1704976" cy="866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154782</xdr:colOff>
      <xdr:row>752</xdr:row>
      <xdr:rowOff>23813</xdr:rowOff>
    </xdr:from>
    <xdr:to>
      <xdr:col>15</xdr:col>
      <xdr:colOff>191903</xdr:colOff>
      <xdr:row>754</xdr:row>
      <xdr:rowOff>314464</xdr:rowOff>
    </xdr:to>
    <xdr:sp macro="" textlink="">
      <xdr:nvSpPr>
        <xdr:cNvPr id="13" name="テキスト ボックス 12"/>
        <xdr:cNvSpPr txBox="1"/>
      </xdr:nvSpPr>
      <xdr:spPr>
        <a:xfrm>
          <a:off x="1554957" y="59126438"/>
          <a:ext cx="1637321" cy="995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集団指導や時間外</a:t>
          </a:r>
          <a:endParaRPr kumimoji="1" lang="en-US" altLang="ja-JP" sz="1100"/>
        </a:p>
        <a:p>
          <a:pPr algn="ctr"/>
          <a:r>
            <a:rPr kumimoji="1" lang="ja-JP" altLang="en-US" sz="1100"/>
            <a:t>及び休日労働協定</a:t>
          </a:r>
          <a:endParaRPr kumimoji="1" lang="en-US" altLang="ja-JP" sz="1100"/>
        </a:p>
        <a:p>
          <a:pPr algn="ctr"/>
          <a:r>
            <a:rPr kumimoji="1" lang="ja-JP" altLang="en-US" sz="1100"/>
            <a:t>の適正化に係る</a:t>
          </a:r>
          <a:endParaRPr kumimoji="1" lang="en-US" altLang="ja-JP" sz="1100"/>
        </a:p>
        <a:p>
          <a:pPr algn="ctr"/>
          <a:r>
            <a:rPr kumimoji="1" lang="ja-JP" altLang="en-US" sz="1100"/>
            <a:t>助言・指導等</a:t>
          </a:r>
        </a:p>
      </xdr:txBody>
    </xdr:sp>
    <xdr:clientData/>
  </xdr:twoCellAnchor>
  <xdr:twoCellAnchor>
    <xdr:from>
      <xdr:col>8</xdr:col>
      <xdr:colOff>65325</xdr:colOff>
      <xdr:row>754</xdr:row>
      <xdr:rowOff>350108</xdr:rowOff>
    </xdr:from>
    <xdr:to>
      <xdr:col>20</xdr:col>
      <xdr:colOff>61784</xdr:colOff>
      <xdr:row>755</xdr:row>
      <xdr:rowOff>228805</xdr:rowOff>
    </xdr:to>
    <xdr:sp macro="" textlink="">
      <xdr:nvSpPr>
        <xdr:cNvPr id="14" name="テキスト ボックス 13"/>
        <xdr:cNvSpPr txBox="1"/>
      </xdr:nvSpPr>
      <xdr:spPr>
        <a:xfrm>
          <a:off x="1548136" y="65284865"/>
          <a:ext cx="2220675" cy="23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8</xdr:col>
      <xdr:colOff>23812</xdr:colOff>
      <xdr:row>755</xdr:row>
      <xdr:rowOff>207015</xdr:rowOff>
    </xdr:from>
    <xdr:to>
      <xdr:col>20</xdr:col>
      <xdr:colOff>144161</xdr:colOff>
      <xdr:row>756</xdr:row>
      <xdr:rowOff>370702</xdr:rowOff>
    </xdr:to>
    <xdr:sp macro="" textlink="">
      <xdr:nvSpPr>
        <xdr:cNvPr id="15" name="テキスト ボックス 14"/>
        <xdr:cNvSpPr txBox="1"/>
      </xdr:nvSpPr>
      <xdr:spPr>
        <a:xfrm>
          <a:off x="1506623" y="65502177"/>
          <a:ext cx="2344565" cy="5240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株式会社東京リーガルマインド</a:t>
          </a:r>
          <a:endParaRPr kumimoji="1" lang="en-US" altLang="ja-JP" sz="1100"/>
        </a:p>
        <a:p>
          <a:pPr algn="ctr"/>
          <a:r>
            <a:rPr kumimoji="1" lang="en-US" altLang="ja-JP" sz="1100"/>
            <a:t>114</a:t>
          </a:r>
          <a:r>
            <a:rPr kumimoji="1" lang="ja-JP" altLang="en-US" sz="1100"/>
            <a:t>百万円</a:t>
          </a:r>
        </a:p>
      </xdr:txBody>
    </xdr:sp>
    <xdr:clientData/>
  </xdr:twoCellAnchor>
  <xdr:twoCellAnchor>
    <xdr:from>
      <xdr:col>22</xdr:col>
      <xdr:colOff>130969</xdr:colOff>
      <xdr:row>754</xdr:row>
      <xdr:rowOff>347842</xdr:rowOff>
    </xdr:from>
    <xdr:to>
      <xdr:col>32</xdr:col>
      <xdr:colOff>155482</xdr:colOff>
      <xdr:row>755</xdr:row>
      <xdr:rowOff>311170</xdr:rowOff>
    </xdr:to>
    <xdr:sp macro="" textlink="">
      <xdr:nvSpPr>
        <xdr:cNvPr id="16" name="テキスト ボックス 15"/>
        <xdr:cNvSpPr txBox="1"/>
      </xdr:nvSpPr>
      <xdr:spPr>
        <a:xfrm>
          <a:off x="4208699" y="65282599"/>
          <a:ext cx="1878026" cy="323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22</xdr:col>
      <xdr:colOff>59531</xdr:colOff>
      <xdr:row>755</xdr:row>
      <xdr:rowOff>226542</xdr:rowOff>
    </xdr:from>
    <xdr:to>
      <xdr:col>32</xdr:col>
      <xdr:colOff>156884</xdr:colOff>
      <xdr:row>756</xdr:row>
      <xdr:rowOff>411892</xdr:rowOff>
    </xdr:to>
    <xdr:sp macro="" textlink="">
      <xdr:nvSpPr>
        <xdr:cNvPr id="17" name="テキスト ボックス 16"/>
        <xdr:cNvSpPr txBox="1"/>
      </xdr:nvSpPr>
      <xdr:spPr>
        <a:xfrm>
          <a:off x="4137261" y="65521704"/>
          <a:ext cx="1950866" cy="5457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　株式会社廣済堂</a:t>
          </a:r>
          <a:endParaRPr kumimoji="1" lang="en-US" altLang="ja-JP" sz="1100"/>
        </a:p>
        <a:p>
          <a:pPr algn="ctr"/>
          <a:r>
            <a:rPr kumimoji="1" lang="ja-JP" altLang="en-US" sz="1100"/>
            <a:t>　　</a:t>
          </a:r>
          <a:r>
            <a:rPr kumimoji="1" lang="en-US" altLang="ja-JP" sz="1100"/>
            <a:t>37</a:t>
          </a:r>
          <a:r>
            <a:rPr kumimoji="1" lang="ja-JP" altLang="en-US" sz="1100"/>
            <a:t>百万円</a:t>
          </a:r>
        </a:p>
      </xdr:txBody>
    </xdr:sp>
    <xdr:clientData/>
  </xdr:twoCellAnchor>
  <xdr:twoCellAnchor>
    <xdr:from>
      <xdr:col>22</xdr:col>
      <xdr:colOff>35718</xdr:colOff>
      <xdr:row>756</xdr:row>
      <xdr:rowOff>487835</xdr:rowOff>
    </xdr:from>
    <xdr:to>
      <xdr:col>32</xdr:col>
      <xdr:colOff>178594</xdr:colOff>
      <xdr:row>757</xdr:row>
      <xdr:rowOff>370703</xdr:rowOff>
    </xdr:to>
    <xdr:sp macro="" textlink="">
      <xdr:nvSpPr>
        <xdr:cNvPr id="18" name="大かっこ 17"/>
        <xdr:cNvSpPr/>
      </xdr:nvSpPr>
      <xdr:spPr>
        <a:xfrm>
          <a:off x="4113448" y="66143403"/>
          <a:ext cx="1996389" cy="541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154781</xdr:colOff>
      <xdr:row>756</xdr:row>
      <xdr:rowOff>467240</xdr:rowOff>
    </xdr:from>
    <xdr:to>
      <xdr:col>32</xdr:col>
      <xdr:colOff>71438</xdr:colOff>
      <xdr:row>757</xdr:row>
      <xdr:rowOff>483973</xdr:rowOff>
    </xdr:to>
    <xdr:sp macro="" textlink="">
      <xdr:nvSpPr>
        <xdr:cNvPr id="19" name="テキスト ボックス 18"/>
        <xdr:cNvSpPr txBox="1"/>
      </xdr:nvSpPr>
      <xdr:spPr>
        <a:xfrm>
          <a:off x="4232511" y="66122808"/>
          <a:ext cx="1770170" cy="67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インターネット監視による労働条件に係る情報収集事業</a:t>
          </a:r>
          <a:endParaRPr kumimoji="1" lang="ja-JP" altLang="en-US" sz="1100"/>
        </a:p>
      </xdr:txBody>
    </xdr:sp>
    <xdr:clientData/>
  </xdr:twoCellAnchor>
  <xdr:twoCellAnchor>
    <xdr:from>
      <xdr:col>29</xdr:col>
      <xdr:colOff>142875</xdr:colOff>
      <xdr:row>748</xdr:row>
      <xdr:rowOff>130968</xdr:rowOff>
    </xdr:from>
    <xdr:to>
      <xdr:col>38</xdr:col>
      <xdr:colOff>120462</xdr:colOff>
      <xdr:row>749</xdr:row>
      <xdr:rowOff>63735</xdr:rowOff>
    </xdr:to>
    <xdr:sp macro="" textlink="">
      <xdr:nvSpPr>
        <xdr:cNvPr id="20" name="テキスト ボックス 19"/>
        <xdr:cNvSpPr txBox="1"/>
      </xdr:nvSpPr>
      <xdr:spPr>
        <a:xfrm>
          <a:off x="5943600" y="57823893"/>
          <a:ext cx="1777812" cy="28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41</xdr:col>
      <xdr:colOff>59531</xdr:colOff>
      <xdr:row>748</xdr:row>
      <xdr:rowOff>154782</xdr:rowOff>
    </xdr:from>
    <xdr:to>
      <xdr:col>49</xdr:col>
      <xdr:colOff>239525</xdr:colOff>
      <xdr:row>749</xdr:row>
      <xdr:rowOff>87549</xdr:rowOff>
    </xdr:to>
    <xdr:sp macro="" textlink="">
      <xdr:nvSpPr>
        <xdr:cNvPr id="21" name="テキスト ボックス 20"/>
        <xdr:cNvSpPr txBox="1"/>
      </xdr:nvSpPr>
      <xdr:spPr>
        <a:xfrm>
          <a:off x="8260556" y="57847707"/>
          <a:ext cx="1780194" cy="28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154782</xdr:colOff>
      <xdr:row>749</xdr:row>
      <xdr:rowOff>130969</xdr:rowOff>
    </xdr:from>
    <xdr:to>
      <xdr:col>38</xdr:col>
      <xdr:colOff>178595</xdr:colOff>
      <xdr:row>752</xdr:row>
      <xdr:rowOff>15406</xdr:rowOff>
    </xdr:to>
    <xdr:sp macro="" textlink="">
      <xdr:nvSpPr>
        <xdr:cNvPr id="22" name="テキスト ボックス 21"/>
        <xdr:cNvSpPr txBox="1"/>
      </xdr:nvSpPr>
      <xdr:spPr>
        <a:xfrm>
          <a:off x="5955507" y="58176319"/>
          <a:ext cx="1824038" cy="9417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株式会社大和プリント　　　　　　　　　　　　　　　　　</a:t>
          </a:r>
          <a:r>
            <a:rPr kumimoji="1" lang="en-US" altLang="ja-JP" sz="1100"/>
            <a:t>0.6</a:t>
          </a:r>
          <a:r>
            <a:rPr kumimoji="1" lang="ja-JP" altLang="en-US" sz="1100"/>
            <a:t>百万円</a:t>
          </a:r>
        </a:p>
      </xdr:txBody>
    </xdr:sp>
    <xdr:clientData/>
  </xdr:twoCellAnchor>
  <xdr:twoCellAnchor>
    <xdr:from>
      <xdr:col>41</xdr:col>
      <xdr:colOff>47625</xdr:colOff>
      <xdr:row>749</xdr:row>
      <xdr:rowOff>154782</xdr:rowOff>
    </xdr:from>
    <xdr:to>
      <xdr:col>49</xdr:col>
      <xdr:colOff>220807</xdr:colOff>
      <xdr:row>752</xdr:row>
      <xdr:rowOff>39219</xdr:rowOff>
    </xdr:to>
    <xdr:sp macro="" textlink="">
      <xdr:nvSpPr>
        <xdr:cNvPr id="23" name="テキスト ボックス 22"/>
        <xdr:cNvSpPr txBox="1"/>
      </xdr:nvSpPr>
      <xdr:spPr>
        <a:xfrm>
          <a:off x="8248650" y="58200132"/>
          <a:ext cx="1773382" cy="9417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東京プランニング</a:t>
          </a:r>
          <a:endParaRPr kumimoji="1" lang="en-US" altLang="ja-JP" sz="1100"/>
        </a:p>
        <a:p>
          <a:pPr algn="ctr"/>
          <a:r>
            <a:rPr kumimoji="1" lang="ja-JP" altLang="en-US" sz="1100"/>
            <a:t>株式会社　　　　　　　　　　　　　　　　　　</a:t>
          </a:r>
          <a:r>
            <a:rPr kumimoji="1" lang="en-US" altLang="ja-JP" sz="1100"/>
            <a:t>0.2</a:t>
          </a:r>
          <a:r>
            <a:rPr kumimoji="1" lang="ja-JP" altLang="en-US" sz="1100"/>
            <a:t>百万円</a:t>
          </a:r>
        </a:p>
      </xdr:txBody>
    </xdr:sp>
    <xdr:clientData/>
  </xdr:twoCellAnchor>
  <xdr:twoCellAnchor>
    <xdr:from>
      <xdr:col>29</xdr:col>
      <xdr:colOff>142876</xdr:colOff>
      <xdr:row>752</xdr:row>
      <xdr:rowOff>107155</xdr:rowOff>
    </xdr:from>
    <xdr:to>
      <xdr:col>38</xdr:col>
      <xdr:colOff>108558</xdr:colOff>
      <xdr:row>754</xdr:row>
      <xdr:rowOff>322869</xdr:rowOff>
    </xdr:to>
    <xdr:sp macro="" textlink="">
      <xdr:nvSpPr>
        <xdr:cNvPr id="24" name="大かっこ 23"/>
        <xdr:cNvSpPr/>
      </xdr:nvSpPr>
      <xdr:spPr>
        <a:xfrm>
          <a:off x="5943601" y="59209780"/>
          <a:ext cx="1765907" cy="920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130969</xdr:colOff>
      <xdr:row>752</xdr:row>
      <xdr:rowOff>107155</xdr:rowOff>
    </xdr:from>
    <xdr:to>
      <xdr:col>38</xdr:col>
      <xdr:colOff>108557</xdr:colOff>
      <xdr:row>754</xdr:row>
      <xdr:rowOff>334776</xdr:rowOff>
    </xdr:to>
    <xdr:sp macro="" textlink="">
      <xdr:nvSpPr>
        <xdr:cNvPr id="25" name="テキスト ボックス 24"/>
        <xdr:cNvSpPr txBox="1"/>
      </xdr:nvSpPr>
      <xdr:spPr>
        <a:xfrm>
          <a:off x="5931694" y="59209780"/>
          <a:ext cx="1777813" cy="93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パンフレット等の印刷・発送</a:t>
          </a:r>
        </a:p>
      </xdr:txBody>
    </xdr:sp>
    <xdr:clientData/>
  </xdr:twoCellAnchor>
  <xdr:twoCellAnchor>
    <xdr:from>
      <xdr:col>41</xdr:col>
      <xdr:colOff>71437</xdr:colOff>
      <xdr:row>752</xdr:row>
      <xdr:rowOff>119063</xdr:rowOff>
    </xdr:from>
    <xdr:to>
      <xdr:col>49</xdr:col>
      <xdr:colOff>333376</xdr:colOff>
      <xdr:row>754</xdr:row>
      <xdr:rowOff>334777</xdr:rowOff>
    </xdr:to>
    <xdr:sp macro="" textlink="">
      <xdr:nvSpPr>
        <xdr:cNvPr id="26" name="大かっこ 25"/>
        <xdr:cNvSpPr/>
      </xdr:nvSpPr>
      <xdr:spPr>
        <a:xfrm>
          <a:off x="8272462" y="59221688"/>
          <a:ext cx="1862139" cy="920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35719</xdr:colOff>
      <xdr:row>752</xdr:row>
      <xdr:rowOff>119062</xdr:rowOff>
    </xdr:from>
    <xdr:to>
      <xdr:col>49</xdr:col>
      <xdr:colOff>329046</xdr:colOff>
      <xdr:row>754</xdr:row>
      <xdr:rowOff>346683</xdr:rowOff>
    </xdr:to>
    <xdr:sp macro="" textlink="">
      <xdr:nvSpPr>
        <xdr:cNvPr id="27" name="テキスト ボックス 26"/>
        <xdr:cNvSpPr txBox="1"/>
      </xdr:nvSpPr>
      <xdr:spPr>
        <a:xfrm>
          <a:off x="8236744" y="59221687"/>
          <a:ext cx="1893527" cy="93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過重労働解消用　　　　　　　　　　　　　　　　　パンフレット等のデザイン</a:t>
          </a:r>
        </a:p>
      </xdr:txBody>
    </xdr:sp>
    <xdr:clientData/>
  </xdr:twoCellAnchor>
  <xdr:twoCellAnchor>
    <xdr:from>
      <xdr:col>8</xdr:col>
      <xdr:colOff>154781</xdr:colOff>
      <xdr:row>756</xdr:row>
      <xdr:rowOff>390654</xdr:rowOff>
    </xdr:from>
    <xdr:to>
      <xdr:col>19</xdr:col>
      <xdr:colOff>109256</xdr:colOff>
      <xdr:row>757</xdr:row>
      <xdr:rowOff>624840</xdr:rowOff>
    </xdr:to>
    <xdr:sp macro="" textlink="">
      <xdr:nvSpPr>
        <xdr:cNvPr id="28" name="大かっこ 27"/>
        <xdr:cNvSpPr/>
      </xdr:nvSpPr>
      <xdr:spPr>
        <a:xfrm>
          <a:off x="1617821" y="66128394"/>
          <a:ext cx="1966155" cy="897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34110</xdr:colOff>
      <xdr:row>756</xdr:row>
      <xdr:rowOff>339810</xdr:rowOff>
    </xdr:from>
    <xdr:to>
      <xdr:col>19</xdr:col>
      <xdr:colOff>22904</xdr:colOff>
      <xdr:row>758</xdr:row>
      <xdr:rowOff>7619</xdr:rowOff>
    </xdr:to>
    <xdr:sp macro="" textlink="">
      <xdr:nvSpPr>
        <xdr:cNvPr id="29" name="テキスト ボックス 28"/>
        <xdr:cNvSpPr txBox="1"/>
      </xdr:nvSpPr>
      <xdr:spPr>
        <a:xfrm>
          <a:off x="1680030" y="66077550"/>
          <a:ext cx="1817594" cy="99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過重労働解消のためのセミナーの実施及び</a:t>
          </a:r>
          <a:r>
            <a:rPr kumimoji="1" lang="en-US" altLang="ja-JP" sz="900"/>
            <a:t>36</a:t>
          </a:r>
          <a:r>
            <a:rPr kumimoji="1" lang="ja-JP" altLang="en-US" sz="900"/>
            <a:t>協定届出事業場に対する上限規制等に関する説明会の開催事業</a:t>
          </a:r>
        </a:p>
      </xdr:txBody>
    </xdr:sp>
    <xdr:clientData/>
  </xdr:twoCellAnchor>
  <xdr:twoCellAnchor>
    <xdr:from>
      <xdr:col>35</xdr:col>
      <xdr:colOff>0</xdr:colOff>
      <xdr:row>755</xdr:row>
      <xdr:rowOff>0</xdr:rowOff>
    </xdr:from>
    <xdr:to>
      <xdr:col>45</xdr:col>
      <xdr:colOff>24513</xdr:colOff>
      <xdr:row>755</xdr:row>
      <xdr:rowOff>321468</xdr:rowOff>
    </xdr:to>
    <xdr:sp macro="" textlink="">
      <xdr:nvSpPr>
        <xdr:cNvPr id="36" name="テキスト ボックス 35"/>
        <xdr:cNvSpPr txBox="1"/>
      </xdr:nvSpPr>
      <xdr:spPr>
        <a:xfrm>
          <a:off x="6400800" y="65379600"/>
          <a:ext cx="1853313"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p>
      </xdr:txBody>
    </xdr:sp>
    <xdr:clientData/>
  </xdr:twoCellAnchor>
  <xdr:twoCellAnchor>
    <xdr:from>
      <xdr:col>35</xdr:col>
      <xdr:colOff>0</xdr:colOff>
      <xdr:row>755</xdr:row>
      <xdr:rowOff>243840</xdr:rowOff>
    </xdr:from>
    <xdr:to>
      <xdr:col>46</xdr:col>
      <xdr:colOff>91440</xdr:colOff>
      <xdr:row>756</xdr:row>
      <xdr:rowOff>429190</xdr:rowOff>
    </xdr:to>
    <xdr:sp macro="" textlink="">
      <xdr:nvSpPr>
        <xdr:cNvPr id="39" name="テキスト ボックス 38"/>
        <xdr:cNvSpPr txBox="1"/>
      </xdr:nvSpPr>
      <xdr:spPr>
        <a:xfrm>
          <a:off x="6400800" y="65623440"/>
          <a:ext cx="2103120" cy="5434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　株式会社綜合キャイアトラスト</a:t>
          </a:r>
          <a:endParaRPr kumimoji="1" lang="en-US" altLang="ja-JP" sz="1100"/>
        </a:p>
        <a:p>
          <a:pPr algn="ctr"/>
          <a:r>
            <a:rPr kumimoji="1" lang="ja-JP" altLang="en-US" sz="1100"/>
            <a:t>　　</a:t>
          </a:r>
          <a:r>
            <a:rPr kumimoji="1" lang="en-US" altLang="ja-JP" sz="1100"/>
            <a:t>20</a:t>
          </a:r>
          <a:r>
            <a:rPr kumimoji="1" lang="ja-JP" altLang="en-US" sz="1100"/>
            <a:t>百万円</a:t>
          </a:r>
        </a:p>
      </xdr:txBody>
    </xdr:sp>
    <xdr:clientData/>
  </xdr:twoCellAnchor>
  <xdr:twoCellAnchor>
    <xdr:from>
      <xdr:col>36</xdr:col>
      <xdr:colOff>45720</xdr:colOff>
      <xdr:row>756</xdr:row>
      <xdr:rowOff>419100</xdr:rowOff>
    </xdr:from>
    <xdr:to>
      <xdr:col>45</xdr:col>
      <xdr:colOff>145257</xdr:colOff>
      <xdr:row>757</xdr:row>
      <xdr:rowOff>435833</xdr:rowOff>
    </xdr:to>
    <xdr:sp macro="" textlink="">
      <xdr:nvSpPr>
        <xdr:cNvPr id="40" name="テキスト ボックス 39"/>
        <xdr:cNvSpPr txBox="1"/>
      </xdr:nvSpPr>
      <xdr:spPr>
        <a:xfrm>
          <a:off x="6629400" y="66156840"/>
          <a:ext cx="1745457" cy="67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「時間外労働・休日労働に関する協定届」記載内容の入力</a:t>
          </a:r>
          <a:endParaRPr kumimoji="1" lang="ja-JP" altLang="en-US" sz="1100"/>
        </a:p>
      </xdr:txBody>
    </xdr:sp>
    <xdr:clientData/>
  </xdr:twoCellAnchor>
  <xdr:twoCellAnchor>
    <xdr:from>
      <xdr:col>35</xdr:col>
      <xdr:colOff>76200</xdr:colOff>
      <xdr:row>756</xdr:row>
      <xdr:rowOff>472440</xdr:rowOff>
    </xdr:from>
    <xdr:to>
      <xdr:col>46</xdr:col>
      <xdr:colOff>36196</xdr:colOff>
      <xdr:row>757</xdr:row>
      <xdr:rowOff>355308</xdr:rowOff>
    </xdr:to>
    <xdr:sp macro="" textlink="">
      <xdr:nvSpPr>
        <xdr:cNvPr id="43" name="大かっこ 42"/>
        <xdr:cNvSpPr/>
      </xdr:nvSpPr>
      <xdr:spPr>
        <a:xfrm>
          <a:off x="6477000" y="66210180"/>
          <a:ext cx="1971676" cy="545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90" zoomScaleNormal="75" zoomScaleSheetLayoutView="9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417</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682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186</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568</v>
      </c>
      <c r="AF5" s="700"/>
      <c r="AG5" s="700"/>
      <c r="AH5" s="700"/>
      <c r="AI5" s="700"/>
      <c r="AJ5" s="700"/>
      <c r="AK5" s="700"/>
      <c r="AL5" s="700"/>
      <c r="AM5" s="700"/>
      <c r="AN5" s="700"/>
      <c r="AO5" s="700"/>
      <c r="AP5" s="701"/>
      <c r="AQ5" s="702" t="s">
        <v>737</v>
      </c>
      <c r="AR5" s="703"/>
      <c r="AS5" s="703"/>
      <c r="AT5" s="703"/>
      <c r="AU5" s="703"/>
      <c r="AV5" s="703"/>
      <c r="AW5" s="703"/>
      <c r="AX5" s="704"/>
    </row>
    <row r="6" spans="1:50" ht="39" customHeight="1" x14ac:dyDescent="0.15">
      <c r="A6" s="707" t="s">
        <v>4</v>
      </c>
      <c r="B6" s="708"/>
      <c r="C6" s="708"/>
      <c r="D6" s="708"/>
      <c r="E6" s="708"/>
      <c r="F6" s="708"/>
      <c r="G6" s="396" t="str">
        <f>入力規則等!F39</f>
        <v>労働保険特別会計労災勘定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569</v>
      </c>
      <c r="H7" s="500"/>
      <c r="I7" s="500"/>
      <c r="J7" s="500"/>
      <c r="K7" s="500"/>
      <c r="L7" s="500"/>
      <c r="M7" s="500"/>
      <c r="N7" s="500"/>
      <c r="O7" s="500"/>
      <c r="P7" s="500"/>
      <c r="Q7" s="500"/>
      <c r="R7" s="500"/>
      <c r="S7" s="500"/>
      <c r="T7" s="500"/>
      <c r="U7" s="500"/>
      <c r="V7" s="500"/>
      <c r="W7" s="500"/>
      <c r="X7" s="501"/>
      <c r="Y7" s="923" t="s">
        <v>511</v>
      </c>
      <c r="Z7" s="444"/>
      <c r="AA7" s="444"/>
      <c r="AB7" s="444"/>
      <c r="AC7" s="444"/>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男女共同参画</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689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731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502</v>
      </c>
      <c r="Q13" s="659"/>
      <c r="R13" s="659"/>
      <c r="S13" s="659"/>
      <c r="T13" s="659"/>
      <c r="U13" s="659"/>
      <c r="V13" s="660"/>
      <c r="W13" s="658">
        <v>911</v>
      </c>
      <c r="X13" s="659"/>
      <c r="Y13" s="659"/>
      <c r="Z13" s="659"/>
      <c r="AA13" s="659"/>
      <c r="AB13" s="659"/>
      <c r="AC13" s="660"/>
      <c r="AD13" s="658">
        <v>2098</v>
      </c>
      <c r="AE13" s="659"/>
      <c r="AF13" s="659"/>
      <c r="AG13" s="659"/>
      <c r="AH13" s="659"/>
      <c r="AI13" s="659"/>
      <c r="AJ13" s="660"/>
      <c r="AK13" s="658">
        <v>2573</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573</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t="s">
        <v>570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570</v>
      </c>
      <c r="X15" s="659"/>
      <c r="Y15" s="659"/>
      <c r="Z15" s="659"/>
      <c r="AA15" s="659"/>
      <c r="AB15" s="659"/>
      <c r="AC15" s="660"/>
      <c r="AD15" s="658" t="s">
        <v>571</v>
      </c>
      <c r="AE15" s="659"/>
      <c r="AF15" s="659"/>
      <c r="AG15" s="659"/>
      <c r="AH15" s="659"/>
      <c r="AI15" s="659"/>
      <c r="AJ15" s="660"/>
      <c r="AK15" s="658" t="s">
        <v>570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573</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t="s">
        <v>567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574</v>
      </c>
      <c r="Q17" s="659"/>
      <c r="R17" s="659"/>
      <c r="S17" s="659"/>
      <c r="T17" s="659"/>
      <c r="U17" s="659"/>
      <c r="V17" s="660"/>
      <c r="W17" s="658" t="s">
        <v>571</v>
      </c>
      <c r="X17" s="659"/>
      <c r="Y17" s="659"/>
      <c r="Z17" s="659"/>
      <c r="AA17" s="659"/>
      <c r="AB17" s="659"/>
      <c r="AC17" s="660"/>
      <c r="AD17" s="658" t="s">
        <v>572</v>
      </c>
      <c r="AE17" s="659"/>
      <c r="AF17" s="659"/>
      <c r="AG17" s="659"/>
      <c r="AH17" s="659"/>
      <c r="AI17" s="659"/>
      <c r="AJ17" s="660"/>
      <c r="AK17" s="658" t="s">
        <v>567</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502</v>
      </c>
      <c r="Q18" s="880"/>
      <c r="R18" s="880"/>
      <c r="S18" s="880"/>
      <c r="T18" s="880"/>
      <c r="U18" s="880"/>
      <c r="V18" s="881"/>
      <c r="W18" s="879">
        <f>SUM(W13:AC17)</f>
        <v>911</v>
      </c>
      <c r="X18" s="880"/>
      <c r="Y18" s="880"/>
      <c r="Z18" s="880"/>
      <c r="AA18" s="880"/>
      <c r="AB18" s="880"/>
      <c r="AC18" s="881"/>
      <c r="AD18" s="879">
        <f>SUM(AD13:AJ17)</f>
        <v>2098</v>
      </c>
      <c r="AE18" s="880"/>
      <c r="AF18" s="880"/>
      <c r="AG18" s="880"/>
      <c r="AH18" s="880"/>
      <c r="AI18" s="880"/>
      <c r="AJ18" s="881"/>
      <c r="AK18" s="879">
        <f>SUM(AK13:AQ17)</f>
        <v>2573</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446</v>
      </c>
      <c r="Q19" s="659"/>
      <c r="R19" s="659"/>
      <c r="S19" s="659"/>
      <c r="T19" s="659"/>
      <c r="U19" s="659"/>
      <c r="V19" s="660"/>
      <c r="W19" s="658">
        <v>810</v>
      </c>
      <c r="X19" s="659"/>
      <c r="Y19" s="659"/>
      <c r="Z19" s="659"/>
      <c r="AA19" s="659"/>
      <c r="AB19" s="659"/>
      <c r="AC19" s="660"/>
      <c r="AD19" s="658">
        <v>1455</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0.88844621513944222</v>
      </c>
      <c r="Q20" s="319"/>
      <c r="R20" s="319"/>
      <c r="S20" s="319"/>
      <c r="T20" s="319"/>
      <c r="U20" s="319"/>
      <c r="V20" s="319"/>
      <c r="W20" s="319">
        <f t="shared" ref="W20" si="0">IF(W18=0, "-", SUM(W19)/W18)</f>
        <v>0.88913282107574099</v>
      </c>
      <c r="X20" s="319"/>
      <c r="Y20" s="319"/>
      <c r="Z20" s="319"/>
      <c r="AA20" s="319"/>
      <c r="AB20" s="319"/>
      <c r="AC20" s="319"/>
      <c r="AD20" s="319">
        <f t="shared" ref="AD20" si="1">IF(AD18=0, "-", SUM(AD19)/AD18)</f>
        <v>0.69351763584366066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474</v>
      </c>
      <c r="H21" s="318"/>
      <c r="I21" s="318"/>
      <c r="J21" s="318"/>
      <c r="K21" s="318"/>
      <c r="L21" s="318"/>
      <c r="M21" s="318"/>
      <c r="N21" s="318"/>
      <c r="O21" s="318"/>
      <c r="P21" s="319">
        <f>IF(P19=0, "-", SUM(P19)/SUM(P13,P14))</f>
        <v>0.88844621513944222</v>
      </c>
      <c r="Q21" s="319"/>
      <c r="R21" s="319"/>
      <c r="S21" s="319"/>
      <c r="T21" s="319"/>
      <c r="U21" s="319"/>
      <c r="V21" s="319"/>
      <c r="W21" s="319">
        <f t="shared" ref="W21" si="2">IF(W19=0, "-", SUM(W19)/SUM(W13,W14))</f>
        <v>0.88913282107574099</v>
      </c>
      <c r="X21" s="319"/>
      <c r="Y21" s="319"/>
      <c r="Z21" s="319"/>
      <c r="AA21" s="319"/>
      <c r="AB21" s="319"/>
      <c r="AC21" s="319"/>
      <c r="AD21" s="319">
        <f t="shared" ref="AD21" si="3">IF(AD19=0, "-", SUM(AD19)/SUM(AD13,AD14))</f>
        <v>0.69351763584366066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555</v>
      </c>
      <c r="B22" s="966"/>
      <c r="C22" s="966"/>
      <c r="D22" s="966"/>
      <c r="E22" s="966"/>
      <c r="F22" s="967"/>
      <c r="G22" s="952" t="s">
        <v>453</v>
      </c>
      <c r="H22" s="223"/>
      <c r="I22" s="223"/>
      <c r="J22" s="223"/>
      <c r="K22" s="223"/>
      <c r="L22" s="223"/>
      <c r="M22" s="223"/>
      <c r="N22" s="223"/>
      <c r="O22" s="224"/>
      <c r="P22" s="937" t="s">
        <v>516</v>
      </c>
      <c r="Q22" s="223"/>
      <c r="R22" s="223"/>
      <c r="S22" s="223"/>
      <c r="T22" s="223"/>
      <c r="U22" s="223"/>
      <c r="V22" s="224"/>
      <c r="W22" s="937" t="s">
        <v>512</v>
      </c>
      <c r="X22" s="223"/>
      <c r="Y22" s="223"/>
      <c r="Z22" s="223"/>
      <c r="AA22" s="223"/>
      <c r="AB22" s="223"/>
      <c r="AC22" s="224"/>
      <c r="AD22" s="937" t="s">
        <v>452</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575</v>
      </c>
      <c r="H23" s="954"/>
      <c r="I23" s="954"/>
      <c r="J23" s="954"/>
      <c r="K23" s="954"/>
      <c r="L23" s="954"/>
      <c r="M23" s="954"/>
      <c r="N23" s="954"/>
      <c r="O23" s="955"/>
      <c r="P23" s="920">
        <v>1429</v>
      </c>
      <c r="Q23" s="921"/>
      <c r="R23" s="921"/>
      <c r="S23" s="921"/>
      <c r="T23" s="921"/>
      <c r="U23" s="921"/>
      <c r="V23" s="938"/>
      <c r="W23" s="920"/>
      <c r="X23" s="921"/>
      <c r="Y23" s="921"/>
      <c r="Z23" s="921"/>
      <c r="AA23" s="921"/>
      <c r="AB23" s="921"/>
      <c r="AC23" s="938"/>
      <c r="AD23" s="975" t="s">
        <v>580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576</v>
      </c>
      <c r="H24" s="957"/>
      <c r="I24" s="957"/>
      <c r="J24" s="957"/>
      <c r="K24" s="957"/>
      <c r="L24" s="957"/>
      <c r="M24" s="957"/>
      <c r="N24" s="957"/>
      <c r="O24" s="958"/>
      <c r="P24" s="658">
        <v>957</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577</v>
      </c>
      <c r="H25" s="957"/>
      <c r="I25" s="957"/>
      <c r="J25" s="957"/>
      <c r="K25" s="957"/>
      <c r="L25" s="957"/>
      <c r="M25" s="957"/>
      <c r="N25" s="957"/>
      <c r="O25" s="958"/>
      <c r="P25" s="658">
        <v>57</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578</v>
      </c>
      <c r="H26" s="957"/>
      <c r="I26" s="957"/>
      <c r="J26" s="957"/>
      <c r="K26" s="957"/>
      <c r="L26" s="957"/>
      <c r="M26" s="957"/>
      <c r="N26" s="957"/>
      <c r="O26" s="958"/>
      <c r="P26" s="658">
        <v>11</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579</v>
      </c>
      <c r="H27" s="957"/>
      <c r="I27" s="957"/>
      <c r="J27" s="957"/>
      <c r="K27" s="957"/>
      <c r="L27" s="957"/>
      <c r="M27" s="957"/>
      <c r="N27" s="957"/>
      <c r="O27" s="958"/>
      <c r="P27" s="658">
        <v>9</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457</v>
      </c>
      <c r="H28" s="960"/>
      <c r="I28" s="960"/>
      <c r="J28" s="960"/>
      <c r="K28" s="960"/>
      <c r="L28" s="960"/>
      <c r="M28" s="960"/>
      <c r="N28" s="960"/>
      <c r="O28" s="961"/>
      <c r="P28" s="879">
        <f>P29-SUM(P23:P27)</f>
        <v>110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58">
        <f>AK13</f>
        <v>2573</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589</v>
      </c>
      <c r="AR31" s="201"/>
      <c r="AS31" s="134" t="s">
        <v>355</v>
      </c>
      <c r="AT31" s="135"/>
      <c r="AU31" s="200">
        <v>31</v>
      </c>
      <c r="AV31" s="200"/>
      <c r="AW31" s="399" t="s">
        <v>300</v>
      </c>
      <c r="AX31" s="400"/>
    </row>
    <row r="32" spans="1:50" ht="23.25" customHeight="1" x14ac:dyDescent="0.15">
      <c r="A32" s="404"/>
      <c r="B32" s="402"/>
      <c r="C32" s="402"/>
      <c r="D32" s="402"/>
      <c r="E32" s="402"/>
      <c r="F32" s="403"/>
      <c r="G32" s="565" t="s">
        <v>581</v>
      </c>
      <c r="H32" s="566"/>
      <c r="I32" s="566"/>
      <c r="J32" s="566"/>
      <c r="K32" s="566"/>
      <c r="L32" s="566"/>
      <c r="M32" s="566"/>
      <c r="N32" s="566"/>
      <c r="O32" s="567"/>
      <c r="P32" s="106" t="s">
        <v>582</v>
      </c>
      <c r="Q32" s="106"/>
      <c r="R32" s="106"/>
      <c r="S32" s="106"/>
      <c r="T32" s="106"/>
      <c r="U32" s="106"/>
      <c r="V32" s="106"/>
      <c r="W32" s="106"/>
      <c r="X32" s="107"/>
      <c r="Y32" s="472" t="s">
        <v>12</v>
      </c>
      <c r="Z32" s="532"/>
      <c r="AA32" s="533"/>
      <c r="AB32" s="462" t="s">
        <v>587</v>
      </c>
      <c r="AC32" s="462"/>
      <c r="AD32" s="462"/>
      <c r="AE32" s="219">
        <v>564567</v>
      </c>
      <c r="AF32" s="220"/>
      <c r="AG32" s="220"/>
      <c r="AH32" s="220"/>
      <c r="AI32" s="219">
        <v>595171</v>
      </c>
      <c r="AJ32" s="220"/>
      <c r="AK32" s="220"/>
      <c r="AL32" s="220"/>
      <c r="AM32" s="219">
        <v>939765</v>
      </c>
      <c r="AN32" s="220"/>
      <c r="AO32" s="220"/>
      <c r="AP32" s="220"/>
      <c r="AQ32" s="341" t="s">
        <v>683</v>
      </c>
      <c r="AR32" s="208"/>
      <c r="AS32" s="208"/>
      <c r="AT32" s="342"/>
      <c r="AU32" s="220" t="s">
        <v>685</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588</v>
      </c>
      <c r="AC33" s="524"/>
      <c r="AD33" s="524"/>
      <c r="AE33" s="219">
        <v>400000</v>
      </c>
      <c r="AF33" s="220"/>
      <c r="AG33" s="220"/>
      <c r="AH33" s="220"/>
      <c r="AI33" s="219">
        <v>400000</v>
      </c>
      <c r="AJ33" s="220"/>
      <c r="AK33" s="220"/>
      <c r="AL33" s="220"/>
      <c r="AM33" s="219">
        <v>400000</v>
      </c>
      <c r="AN33" s="220"/>
      <c r="AO33" s="220"/>
      <c r="AP33" s="220"/>
      <c r="AQ33" s="341" t="s">
        <v>684</v>
      </c>
      <c r="AR33" s="208"/>
      <c r="AS33" s="208"/>
      <c r="AT33" s="342"/>
      <c r="AU33" s="220">
        <v>700000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141.1</v>
      </c>
      <c r="AF34" s="220"/>
      <c r="AG34" s="220"/>
      <c r="AH34" s="220"/>
      <c r="AI34" s="219">
        <v>148.80000000000001</v>
      </c>
      <c r="AJ34" s="220"/>
      <c r="AK34" s="220"/>
      <c r="AL34" s="220"/>
      <c r="AM34" s="219">
        <v>228.7</v>
      </c>
      <c r="AN34" s="220"/>
      <c r="AO34" s="220"/>
      <c r="AP34" s="220"/>
      <c r="AQ34" s="341" t="s">
        <v>683</v>
      </c>
      <c r="AR34" s="208"/>
      <c r="AS34" s="208"/>
      <c r="AT34" s="342"/>
      <c r="AU34" s="220" t="s">
        <v>684</v>
      </c>
      <c r="AV34" s="220"/>
      <c r="AW34" s="220"/>
      <c r="AX34" s="222"/>
    </row>
    <row r="35" spans="1:50" ht="23.25" customHeight="1" x14ac:dyDescent="0.15">
      <c r="A35" s="227" t="s">
        <v>501</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469</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589</v>
      </c>
      <c r="AR38" s="201"/>
      <c r="AS38" s="134" t="s">
        <v>355</v>
      </c>
      <c r="AT38" s="135"/>
      <c r="AU38" s="200">
        <v>31</v>
      </c>
      <c r="AV38" s="200"/>
      <c r="AW38" s="399" t="s">
        <v>300</v>
      </c>
      <c r="AX38" s="400"/>
    </row>
    <row r="39" spans="1:50" ht="23.25" customHeight="1" x14ac:dyDescent="0.15">
      <c r="A39" s="404"/>
      <c r="B39" s="402"/>
      <c r="C39" s="402"/>
      <c r="D39" s="402"/>
      <c r="E39" s="402"/>
      <c r="F39" s="403"/>
      <c r="G39" s="565" t="s">
        <v>584</v>
      </c>
      <c r="H39" s="566"/>
      <c r="I39" s="566"/>
      <c r="J39" s="566"/>
      <c r="K39" s="566"/>
      <c r="L39" s="566"/>
      <c r="M39" s="566"/>
      <c r="N39" s="566"/>
      <c r="O39" s="567"/>
      <c r="P39" s="106" t="s">
        <v>585</v>
      </c>
      <c r="Q39" s="106"/>
      <c r="R39" s="106"/>
      <c r="S39" s="106"/>
      <c r="T39" s="106"/>
      <c r="U39" s="106"/>
      <c r="V39" s="106"/>
      <c r="W39" s="106"/>
      <c r="X39" s="107"/>
      <c r="Y39" s="472" t="s">
        <v>12</v>
      </c>
      <c r="Z39" s="532"/>
      <c r="AA39" s="533"/>
      <c r="AB39" s="462" t="s">
        <v>686</v>
      </c>
      <c r="AC39" s="462"/>
      <c r="AD39" s="462"/>
      <c r="AE39" s="219">
        <v>96.8</v>
      </c>
      <c r="AF39" s="220"/>
      <c r="AG39" s="220"/>
      <c r="AH39" s="220"/>
      <c r="AI39" s="219">
        <v>94.9</v>
      </c>
      <c r="AJ39" s="220"/>
      <c r="AK39" s="220"/>
      <c r="AL39" s="220"/>
      <c r="AM39" s="219">
        <v>96.6</v>
      </c>
      <c r="AN39" s="220"/>
      <c r="AO39" s="220"/>
      <c r="AP39" s="220"/>
      <c r="AQ39" s="341" t="s">
        <v>684</v>
      </c>
      <c r="AR39" s="208"/>
      <c r="AS39" s="208"/>
      <c r="AT39" s="342"/>
      <c r="AU39" s="220" t="s">
        <v>684</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687</v>
      </c>
      <c r="AC40" s="524"/>
      <c r="AD40" s="524"/>
      <c r="AE40" s="219">
        <v>80</v>
      </c>
      <c r="AF40" s="220"/>
      <c r="AG40" s="220"/>
      <c r="AH40" s="220"/>
      <c r="AI40" s="219">
        <v>80</v>
      </c>
      <c r="AJ40" s="220"/>
      <c r="AK40" s="220"/>
      <c r="AL40" s="220"/>
      <c r="AM40" s="219">
        <v>80</v>
      </c>
      <c r="AN40" s="220"/>
      <c r="AO40" s="220"/>
      <c r="AP40" s="220"/>
      <c r="AQ40" s="341" t="s">
        <v>683</v>
      </c>
      <c r="AR40" s="208"/>
      <c r="AS40" s="208"/>
      <c r="AT40" s="342"/>
      <c r="AU40" s="220">
        <v>80</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121</v>
      </c>
      <c r="AF41" s="220"/>
      <c r="AG41" s="220"/>
      <c r="AH41" s="220"/>
      <c r="AI41" s="219">
        <v>119</v>
      </c>
      <c r="AJ41" s="220"/>
      <c r="AK41" s="220"/>
      <c r="AL41" s="220"/>
      <c r="AM41" s="219">
        <v>121</v>
      </c>
      <c r="AN41" s="220"/>
      <c r="AO41" s="220"/>
      <c r="AP41" s="220"/>
      <c r="AQ41" s="341" t="s">
        <v>683</v>
      </c>
      <c r="AR41" s="208"/>
      <c r="AS41" s="208"/>
      <c r="AT41" s="342"/>
      <c r="AU41" s="220" t="s">
        <v>683</v>
      </c>
      <c r="AV41" s="220"/>
      <c r="AW41" s="220"/>
      <c r="AX41" s="222"/>
    </row>
    <row r="42" spans="1:50" ht="23.25" customHeight="1" x14ac:dyDescent="0.15">
      <c r="A42" s="227" t="s">
        <v>501</v>
      </c>
      <c r="B42" s="228"/>
      <c r="C42" s="228"/>
      <c r="D42" s="228"/>
      <c r="E42" s="228"/>
      <c r="F42" s="229"/>
      <c r="G42" s="233" t="s">
        <v>586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469</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468</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475</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470</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504</v>
      </c>
      <c r="B78" s="337"/>
      <c r="C78" s="337"/>
      <c r="D78" s="337"/>
      <c r="E78" s="334" t="s">
        <v>447</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464</v>
      </c>
      <c r="AP79" s="280"/>
      <c r="AQ79" s="280"/>
      <c r="AR79" s="81" t="s">
        <v>462</v>
      </c>
      <c r="AS79" s="279"/>
      <c r="AT79" s="280"/>
      <c r="AU79" s="280"/>
      <c r="AV79" s="280"/>
      <c r="AW79" s="280"/>
      <c r="AX79" s="948"/>
    </row>
    <row r="80" spans="1:50" ht="18.75" hidden="1" customHeight="1" x14ac:dyDescent="0.15">
      <c r="A80" s="865"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thickBot="1" x14ac:dyDescent="0.2">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590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594</v>
      </c>
      <c r="AC101" s="462"/>
      <c r="AD101" s="462"/>
      <c r="AE101" s="219">
        <v>160000</v>
      </c>
      <c r="AF101" s="220"/>
      <c r="AG101" s="220"/>
      <c r="AH101" s="221"/>
      <c r="AI101" s="219">
        <v>160000</v>
      </c>
      <c r="AJ101" s="220"/>
      <c r="AK101" s="220"/>
      <c r="AL101" s="221"/>
      <c r="AM101" s="219">
        <v>160000</v>
      </c>
      <c r="AN101" s="220"/>
      <c r="AO101" s="220"/>
      <c r="AP101" s="221"/>
      <c r="AQ101" s="219" t="s">
        <v>600</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595</v>
      </c>
      <c r="AC102" s="462"/>
      <c r="AD102" s="462"/>
      <c r="AE102" s="419">
        <v>160000</v>
      </c>
      <c r="AF102" s="419"/>
      <c r="AG102" s="419"/>
      <c r="AH102" s="419"/>
      <c r="AI102" s="419">
        <v>160000</v>
      </c>
      <c r="AJ102" s="419"/>
      <c r="AK102" s="419"/>
      <c r="AL102" s="419"/>
      <c r="AM102" s="419">
        <v>160000</v>
      </c>
      <c r="AN102" s="419"/>
      <c r="AO102" s="419"/>
      <c r="AP102" s="419"/>
      <c r="AQ102" s="274">
        <v>160000</v>
      </c>
      <c r="AR102" s="275"/>
      <c r="AS102" s="275"/>
      <c r="AT102" s="320"/>
      <c r="AU102" s="274"/>
      <c r="AV102" s="275"/>
      <c r="AW102" s="275"/>
      <c r="AX102" s="320"/>
    </row>
    <row r="103" spans="1:60" ht="31.5" customHeight="1" x14ac:dyDescent="0.15">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customHeight="1" x14ac:dyDescent="0.15">
      <c r="A104" s="423"/>
      <c r="B104" s="424"/>
      <c r="C104" s="424"/>
      <c r="D104" s="424"/>
      <c r="E104" s="424"/>
      <c r="F104" s="425"/>
      <c r="G104" s="106" t="s">
        <v>591</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596</v>
      </c>
      <c r="AC104" s="547"/>
      <c r="AD104" s="548"/>
      <c r="AE104" s="219">
        <v>5102</v>
      </c>
      <c r="AF104" s="220"/>
      <c r="AG104" s="220"/>
      <c r="AH104" s="221"/>
      <c r="AI104" s="219">
        <v>7275</v>
      </c>
      <c r="AJ104" s="220"/>
      <c r="AK104" s="220"/>
      <c r="AL104" s="221"/>
      <c r="AM104" s="219">
        <v>6883</v>
      </c>
      <c r="AN104" s="220"/>
      <c r="AO104" s="220"/>
      <c r="AP104" s="221"/>
      <c r="AQ104" s="219" t="s">
        <v>570</v>
      </c>
      <c r="AR104" s="220"/>
      <c r="AS104" s="220"/>
      <c r="AT104" s="221"/>
      <c r="AU104" s="219"/>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597</v>
      </c>
      <c r="AC105" s="470"/>
      <c r="AD105" s="471"/>
      <c r="AE105" s="419">
        <v>3800</v>
      </c>
      <c r="AF105" s="419"/>
      <c r="AG105" s="419"/>
      <c r="AH105" s="419"/>
      <c r="AI105" s="419">
        <v>3800</v>
      </c>
      <c r="AJ105" s="419"/>
      <c r="AK105" s="419"/>
      <c r="AL105" s="419"/>
      <c r="AM105" s="419">
        <v>3800</v>
      </c>
      <c r="AN105" s="419"/>
      <c r="AO105" s="419"/>
      <c r="AP105" s="419"/>
      <c r="AQ105" s="219">
        <v>6420</v>
      </c>
      <c r="AR105" s="220"/>
      <c r="AS105" s="220"/>
      <c r="AT105" s="221"/>
      <c r="AU105" s="274"/>
      <c r="AV105" s="275"/>
      <c r="AW105" s="275"/>
      <c r="AX105" s="320"/>
    </row>
    <row r="106" spans="1:60" ht="31.5" customHeight="1" x14ac:dyDescent="0.15">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customHeight="1" x14ac:dyDescent="0.15">
      <c r="A107" s="423"/>
      <c r="B107" s="424"/>
      <c r="C107" s="424"/>
      <c r="D107" s="424"/>
      <c r="E107" s="424"/>
      <c r="F107" s="425"/>
      <c r="G107" s="106" t="s">
        <v>592</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598</v>
      </c>
      <c r="AC107" s="547"/>
      <c r="AD107" s="548"/>
      <c r="AE107" s="419">
        <v>55.5</v>
      </c>
      <c r="AF107" s="419"/>
      <c r="AG107" s="419"/>
      <c r="AH107" s="419"/>
      <c r="AI107" s="419">
        <v>62.7</v>
      </c>
      <c r="AJ107" s="419"/>
      <c r="AK107" s="419"/>
      <c r="AL107" s="419"/>
      <c r="AM107" s="419">
        <v>67.599999999999994</v>
      </c>
      <c r="AN107" s="419"/>
      <c r="AO107" s="419"/>
      <c r="AP107" s="419"/>
      <c r="AQ107" s="219" t="s">
        <v>574</v>
      </c>
      <c r="AR107" s="220"/>
      <c r="AS107" s="220"/>
      <c r="AT107" s="221"/>
      <c r="AU107" s="219"/>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599</v>
      </c>
      <c r="AC108" s="470"/>
      <c r="AD108" s="471"/>
      <c r="AE108" s="419">
        <v>50</v>
      </c>
      <c r="AF108" s="419"/>
      <c r="AG108" s="419"/>
      <c r="AH108" s="419"/>
      <c r="AI108" s="419">
        <v>50</v>
      </c>
      <c r="AJ108" s="419"/>
      <c r="AK108" s="419"/>
      <c r="AL108" s="419"/>
      <c r="AM108" s="419">
        <v>50</v>
      </c>
      <c r="AN108" s="419"/>
      <c r="AO108" s="419"/>
      <c r="AP108" s="419"/>
      <c r="AQ108" s="219">
        <v>60</v>
      </c>
      <c r="AR108" s="220"/>
      <c r="AS108" s="220"/>
      <c r="AT108" s="221"/>
      <c r="AU108" s="274"/>
      <c r="AV108" s="275"/>
      <c r="AW108" s="275"/>
      <c r="AX108" s="320"/>
    </row>
    <row r="109" spans="1:60" ht="31.5" customHeight="1" x14ac:dyDescent="0.15">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customHeight="1" x14ac:dyDescent="0.15">
      <c r="A110" s="423"/>
      <c r="B110" s="424"/>
      <c r="C110" s="424"/>
      <c r="D110" s="424"/>
      <c r="E110" s="424"/>
      <c r="F110" s="425"/>
      <c r="G110" s="106" t="s">
        <v>593</v>
      </c>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t="s">
        <v>597</v>
      </c>
      <c r="AC110" s="547"/>
      <c r="AD110" s="548"/>
      <c r="AE110" s="419" t="s">
        <v>601</v>
      </c>
      <c r="AF110" s="419"/>
      <c r="AG110" s="419"/>
      <c r="AH110" s="419"/>
      <c r="AI110" s="419">
        <v>83</v>
      </c>
      <c r="AJ110" s="419"/>
      <c r="AK110" s="419"/>
      <c r="AL110" s="419"/>
      <c r="AM110" s="419">
        <v>64</v>
      </c>
      <c r="AN110" s="419"/>
      <c r="AO110" s="419"/>
      <c r="AP110" s="419"/>
      <c r="AQ110" s="219" t="s">
        <v>602</v>
      </c>
      <c r="AR110" s="220"/>
      <c r="AS110" s="220"/>
      <c r="AT110" s="221"/>
      <c r="AU110" s="219"/>
      <c r="AV110" s="220"/>
      <c r="AW110" s="220"/>
      <c r="AX110" s="221"/>
    </row>
    <row r="111" spans="1:60" ht="23.25"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t="s">
        <v>597</v>
      </c>
      <c r="AC111" s="470"/>
      <c r="AD111" s="471"/>
      <c r="AE111" s="419" t="s">
        <v>570</v>
      </c>
      <c r="AF111" s="419"/>
      <c r="AG111" s="419"/>
      <c r="AH111" s="419"/>
      <c r="AI111" s="419">
        <v>49</v>
      </c>
      <c r="AJ111" s="419"/>
      <c r="AK111" s="419"/>
      <c r="AL111" s="419"/>
      <c r="AM111" s="419">
        <v>49</v>
      </c>
      <c r="AN111" s="419"/>
      <c r="AO111" s="419"/>
      <c r="AP111" s="419"/>
      <c r="AQ111" s="219">
        <v>49</v>
      </c>
      <c r="AR111" s="220"/>
      <c r="AS111" s="220"/>
      <c r="AT111" s="221"/>
      <c r="AU111" s="274"/>
      <c r="AV111" s="275"/>
      <c r="AW111" s="275"/>
      <c r="AX111" s="320"/>
    </row>
    <row r="112" spans="1:60" ht="31.5" customHeight="1" x14ac:dyDescent="0.15">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customHeight="1" x14ac:dyDescent="0.15">
      <c r="A113" s="423"/>
      <c r="B113" s="424"/>
      <c r="C113" s="424"/>
      <c r="D113" s="424"/>
      <c r="E113" s="424"/>
      <c r="F113" s="425"/>
      <c r="G113" s="106" t="s">
        <v>735</v>
      </c>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t="s">
        <v>736</v>
      </c>
      <c r="AC113" s="547"/>
      <c r="AD113" s="548"/>
      <c r="AE113" s="419" t="s">
        <v>732</v>
      </c>
      <c r="AF113" s="419"/>
      <c r="AG113" s="419"/>
      <c r="AH113" s="419"/>
      <c r="AI113" s="419" t="s">
        <v>733</v>
      </c>
      <c r="AJ113" s="419"/>
      <c r="AK113" s="419"/>
      <c r="AL113" s="419"/>
      <c r="AM113" s="419" t="s">
        <v>733</v>
      </c>
      <c r="AN113" s="419"/>
      <c r="AO113" s="419"/>
      <c r="AP113" s="419"/>
      <c r="AQ113" s="219" t="s">
        <v>734</v>
      </c>
      <c r="AR113" s="220"/>
      <c r="AS113" s="220"/>
      <c r="AT113" s="221"/>
      <c r="AU113" s="219"/>
      <c r="AV113" s="220"/>
      <c r="AW113" s="220"/>
      <c r="AX113" s="221"/>
    </row>
    <row r="114" spans="1:50" ht="23.25"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t="s">
        <v>14</v>
      </c>
      <c r="AC114" s="470"/>
      <c r="AD114" s="471"/>
      <c r="AE114" s="419" t="s">
        <v>733</v>
      </c>
      <c r="AF114" s="419"/>
      <c r="AG114" s="419"/>
      <c r="AH114" s="419"/>
      <c r="AI114" s="419" t="s">
        <v>732</v>
      </c>
      <c r="AJ114" s="419"/>
      <c r="AK114" s="419"/>
      <c r="AL114" s="419"/>
      <c r="AM114" s="419" t="s">
        <v>733</v>
      </c>
      <c r="AN114" s="419"/>
      <c r="AO114" s="419"/>
      <c r="AP114" s="419"/>
      <c r="AQ114" s="219">
        <v>100</v>
      </c>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603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604</v>
      </c>
      <c r="AC116" s="464"/>
      <c r="AD116" s="465"/>
      <c r="AE116" s="419">
        <v>4.5999999999999996</v>
      </c>
      <c r="AF116" s="419"/>
      <c r="AG116" s="419"/>
      <c r="AH116" s="419"/>
      <c r="AI116" s="419">
        <v>4.3</v>
      </c>
      <c r="AJ116" s="419"/>
      <c r="AK116" s="419"/>
      <c r="AL116" s="419"/>
      <c r="AM116" s="419">
        <v>3.7</v>
      </c>
      <c r="AN116" s="419"/>
      <c r="AO116" s="419"/>
      <c r="AP116" s="419"/>
      <c r="AQ116" s="219">
        <v>4.2</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605</v>
      </c>
      <c r="AC117" s="474"/>
      <c r="AD117" s="475"/>
      <c r="AE117" s="552" t="s">
        <v>606</v>
      </c>
      <c r="AF117" s="552"/>
      <c r="AG117" s="552"/>
      <c r="AH117" s="552"/>
      <c r="AI117" s="552" t="s">
        <v>607</v>
      </c>
      <c r="AJ117" s="552"/>
      <c r="AK117" s="552"/>
      <c r="AL117" s="552"/>
      <c r="AM117" s="552" t="s">
        <v>688</v>
      </c>
      <c r="AN117" s="552"/>
      <c r="AO117" s="552"/>
      <c r="AP117" s="552"/>
      <c r="AQ117" s="552" t="s">
        <v>728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479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480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480</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478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480</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561</v>
      </c>
      <c r="B130" s="186"/>
      <c r="C130" s="185" t="s">
        <v>358</v>
      </c>
      <c r="D130" s="186"/>
      <c r="E130" s="170" t="s">
        <v>387</v>
      </c>
      <c r="F130" s="171"/>
      <c r="G130" s="172" t="s">
        <v>609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616</v>
      </c>
      <c r="AR133" s="200"/>
      <c r="AS133" s="134" t="s">
        <v>355</v>
      </c>
      <c r="AT133" s="135"/>
      <c r="AU133" s="201">
        <v>34</v>
      </c>
      <c r="AV133" s="201"/>
      <c r="AW133" s="134" t="s">
        <v>300</v>
      </c>
      <c r="AX133" s="196"/>
    </row>
    <row r="134" spans="1:50" ht="39.75" customHeight="1" x14ac:dyDescent="0.15">
      <c r="A134" s="190"/>
      <c r="B134" s="187"/>
      <c r="C134" s="181"/>
      <c r="D134" s="187"/>
      <c r="E134" s="181"/>
      <c r="F134" s="182"/>
      <c r="G134" s="105" t="s">
        <v>611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613</v>
      </c>
      <c r="AC134" s="206"/>
      <c r="AD134" s="206"/>
      <c r="AE134" s="207">
        <v>928</v>
      </c>
      <c r="AF134" s="208"/>
      <c r="AG134" s="208"/>
      <c r="AH134" s="208"/>
      <c r="AI134" s="207">
        <v>978</v>
      </c>
      <c r="AJ134" s="208"/>
      <c r="AK134" s="208"/>
      <c r="AL134" s="208"/>
      <c r="AM134" s="207">
        <v>909</v>
      </c>
      <c r="AN134" s="208"/>
      <c r="AO134" s="208"/>
      <c r="AP134" s="208"/>
      <c r="AQ134" s="207" t="s">
        <v>573</v>
      </c>
      <c r="AR134" s="208"/>
      <c r="AS134" s="208"/>
      <c r="AT134" s="208"/>
      <c r="AU134" s="207" t="s">
        <v>574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614</v>
      </c>
      <c r="AC135" s="214"/>
      <c r="AD135" s="214"/>
      <c r="AE135" s="207" t="s">
        <v>573</v>
      </c>
      <c r="AF135" s="208"/>
      <c r="AG135" s="208"/>
      <c r="AH135" s="208"/>
      <c r="AI135" s="207">
        <v>929</v>
      </c>
      <c r="AJ135" s="208"/>
      <c r="AK135" s="208"/>
      <c r="AL135" s="208"/>
      <c r="AM135" s="207">
        <v>948</v>
      </c>
      <c r="AN135" s="208"/>
      <c r="AO135" s="208"/>
      <c r="AP135" s="208"/>
      <c r="AQ135" s="207" t="s">
        <v>617</v>
      </c>
      <c r="AR135" s="208"/>
      <c r="AS135" s="208"/>
      <c r="AT135" s="208"/>
      <c r="AU135" s="207">
        <v>831</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573</v>
      </c>
      <c r="AR137" s="200"/>
      <c r="AS137" s="134" t="s">
        <v>355</v>
      </c>
      <c r="AT137" s="135"/>
      <c r="AU137" s="201">
        <v>34</v>
      </c>
      <c r="AV137" s="201"/>
      <c r="AW137" s="134" t="s">
        <v>300</v>
      </c>
      <c r="AX137" s="196"/>
    </row>
    <row r="138" spans="1:50" ht="39.75" customHeight="1" x14ac:dyDescent="0.15">
      <c r="A138" s="190"/>
      <c r="B138" s="187"/>
      <c r="C138" s="181"/>
      <c r="D138" s="187"/>
      <c r="E138" s="181"/>
      <c r="F138" s="182"/>
      <c r="G138" s="105" t="s">
        <v>612</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615</v>
      </c>
      <c r="AC138" s="206"/>
      <c r="AD138" s="206"/>
      <c r="AE138" s="207">
        <v>117910</v>
      </c>
      <c r="AF138" s="208"/>
      <c r="AG138" s="208"/>
      <c r="AH138" s="208"/>
      <c r="AI138" s="207">
        <v>120460</v>
      </c>
      <c r="AJ138" s="208"/>
      <c r="AK138" s="208"/>
      <c r="AL138" s="208"/>
      <c r="AM138" s="207">
        <v>127329</v>
      </c>
      <c r="AN138" s="208"/>
      <c r="AO138" s="208"/>
      <c r="AP138" s="208"/>
      <c r="AQ138" s="207" t="s">
        <v>570</v>
      </c>
      <c r="AR138" s="208"/>
      <c r="AS138" s="208"/>
      <c r="AT138" s="208"/>
      <c r="AU138" s="207" t="s">
        <v>618</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615</v>
      </c>
      <c r="AC139" s="214"/>
      <c r="AD139" s="214"/>
      <c r="AE139" s="207" t="s">
        <v>570</v>
      </c>
      <c r="AF139" s="208"/>
      <c r="AG139" s="208"/>
      <c r="AH139" s="208"/>
      <c r="AI139" s="207">
        <v>101639</v>
      </c>
      <c r="AJ139" s="208"/>
      <c r="AK139" s="208"/>
      <c r="AL139" s="208"/>
      <c r="AM139" s="207">
        <v>119255</v>
      </c>
      <c r="AN139" s="208"/>
      <c r="AO139" s="208"/>
      <c r="AP139" s="208"/>
      <c r="AQ139" s="207" t="s">
        <v>570</v>
      </c>
      <c r="AR139" s="208"/>
      <c r="AS139" s="208"/>
      <c r="AT139" s="208"/>
      <c r="AU139" s="207">
        <v>114437</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15">
      <c r="A428" s="190"/>
      <c r="B428" s="187"/>
      <c r="C428" s="181"/>
      <c r="D428" s="187"/>
      <c r="E428" s="126" t="s">
        <v>619</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57.6"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32"/>
      <c r="E430" s="175" t="s">
        <v>541</v>
      </c>
      <c r="F430" s="899"/>
      <c r="G430" s="900" t="s">
        <v>374</v>
      </c>
      <c r="H430" s="124"/>
      <c r="I430" s="124"/>
      <c r="J430" s="901" t="s">
        <v>573</v>
      </c>
      <c r="K430" s="902"/>
      <c r="L430" s="902"/>
      <c r="M430" s="902"/>
      <c r="N430" s="902"/>
      <c r="O430" s="902"/>
      <c r="P430" s="902"/>
      <c r="Q430" s="902"/>
      <c r="R430" s="902"/>
      <c r="S430" s="902"/>
      <c r="T430" s="903"/>
      <c r="U430" s="589" t="s">
        <v>620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602</v>
      </c>
      <c r="AF432" s="201"/>
      <c r="AG432" s="134" t="s">
        <v>355</v>
      </c>
      <c r="AH432" s="135"/>
      <c r="AI432" s="157"/>
      <c r="AJ432" s="157"/>
      <c r="AK432" s="157"/>
      <c r="AL432" s="155"/>
      <c r="AM432" s="157"/>
      <c r="AN432" s="157"/>
      <c r="AO432" s="157"/>
      <c r="AP432" s="155"/>
      <c r="AQ432" s="591" t="s">
        <v>573</v>
      </c>
      <c r="AR432" s="201"/>
      <c r="AS432" s="134" t="s">
        <v>355</v>
      </c>
      <c r="AT432" s="135"/>
      <c r="AU432" s="201" t="s">
        <v>624</v>
      </c>
      <c r="AV432" s="201"/>
      <c r="AW432" s="134" t="s">
        <v>300</v>
      </c>
      <c r="AX432" s="196"/>
    </row>
    <row r="433" spans="1:50" ht="23.25" customHeight="1" x14ac:dyDescent="0.15">
      <c r="A433" s="190"/>
      <c r="B433" s="187"/>
      <c r="C433" s="181"/>
      <c r="D433" s="187"/>
      <c r="E433" s="343"/>
      <c r="F433" s="344"/>
      <c r="G433" s="105" t="s">
        <v>738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573</v>
      </c>
      <c r="AC433" s="214"/>
      <c r="AD433" s="214"/>
      <c r="AE433" s="341" t="s">
        <v>570</v>
      </c>
      <c r="AF433" s="208"/>
      <c r="AG433" s="208"/>
      <c r="AH433" s="208"/>
      <c r="AI433" s="341" t="s">
        <v>573</v>
      </c>
      <c r="AJ433" s="208"/>
      <c r="AK433" s="208"/>
      <c r="AL433" s="208"/>
      <c r="AM433" s="341" t="s">
        <v>570</v>
      </c>
      <c r="AN433" s="208"/>
      <c r="AO433" s="208"/>
      <c r="AP433" s="342"/>
      <c r="AQ433" s="341" t="s">
        <v>622</v>
      </c>
      <c r="AR433" s="208"/>
      <c r="AS433" s="208"/>
      <c r="AT433" s="342"/>
      <c r="AU433" s="208" t="s">
        <v>625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570</v>
      </c>
      <c r="AC434" s="206"/>
      <c r="AD434" s="206"/>
      <c r="AE434" s="341" t="s">
        <v>621</v>
      </c>
      <c r="AF434" s="208"/>
      <c r="AG434" s="208"/>
      <c r="AH434" s="342"/>
      <c r="AI434" s="341" t="s">
        <v>589</v>
      </c>
      <c r="AJ434" s="208"/>
      <c r="AK434" s="208"/>
      <c r="AL434" s="208"/>
      <c r="AM434" s="341" t="s">
        <v>573</v>
      </c>
      <c r="AN434" s="208"/>
      <c r="AO434" s="208"/>
      <c r="AP434" s="342"/>
      <c r="AQ434" s="341" t="s">
        <v>570</v>
      </c>
      <c r="AR434" s="208"/>
      <c r="AS434" s="208"/>
      <c r="AT434" s="342"/>
      <c r="AU434" s="208" t="s">
        <v>626</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573</v>
      </c>
      <c r="AF435" s="208"/>
      <c r="AG435" s="208"/>
      <c r="AH435" s="342"/>
      <c r="AI435" s="341" t="s">
        <v>573</v>
      </c>
      <c r="AJ435" s="208"/>
      <c r="AK435" s="208"/>
      <c r="AL435" s="208"/>
      <c r="AM435" s="341" t="s">
        <v>589</v>
      </c>
      <c r="AN435" s="208"/>
      <c r="AO435" s="208"/>
      <c r="AP435" s="342"/>
      <c r="AQ435" s="341" t="s">
        <v>623</v>
      </c>
      <c r="AR435" s="208"/>
      <c r="AS435" s="208"/>
      <c r="AT435" s="342"/>
      <c r="AU435" s="208" t="s">
        <v>627</v>
      </c>
      <c r="AV435" s="208"/>
      <c r="AW435" s="208"/>
      <c r="AX435" s="209"/>
    </row>
    <row r="436" spans="1:50" ht="18.75"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t="s">
        <v>570</v>
      </c>
      <c r="AF437" s="201"/>
      <c r="AG437" s="134" t="s">
        <v>355</v>
      </c>
      <c r="AH437" s="135"/>
      <c r="AI437" s="157"/>
      <c r="AJ437" s="157"/>
      <c r="AK437" s="157"/>
      <c r="AL437" s="155"/>
      <c r="AM437" s="157"/>
      <c r="AN437" s="157"/>
      <c r="AO437" s="157"/>
      <c r="AP437" s="155"/>
      <c r="AQ437" s="591" t="s">
        <v>570</v>
      </c>
      <c r="AR437" s="201"/>
      <c r="AS437" s="134" t="s">
        <v>355</v>
      </c>
      <c r="AT437" s="135"/>
      <c r="AU437" s="201" t="s">
        <v>571</v>
      </c>
      <c r="AV437" s="201"/>
      <c r="AW437" s="134" t="s">
        <v>300</v>
      </c>
      <c r="AX437" s="196"/>
    </row>
    <row r="438" spans="1:50" ht="23.25" customHeight="1" x14ac:dyDescent="0.15">
      <c r="A438" s="190"/>
      <c r="B438" s="187"/>
      <c r="C438" s="181"/>
      <c r="D438" s="187"/>
      <c r="E438" s="343"/>
      <c r="F438" s="344"/>
      <c r="G438" s="105" t="s">
        <v>739</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570</v>
      </c>
      <c r="AC438" s="214"/>
      <c r="AD438" s="214"/>
      <c r="AE438" s="341" t="s">
        <v>570</v>
      </c>
      <c r="AF438" s="208"/>
      <c r="AG438" s="208"/>
      <c r="AH438" s="208"/>
      <c r="AI438" s="341" t="s">
        <v>573</v>
      </c>
      <c r="AJ438" s="208"/>
      <c r="AK438" s="208"/>
      <c r="AL438" s="208"/>
      <c r="AM438" s="341" t="s">
        <v>570</v>
      </c>
      <c r="AN438" s="208"/>
      <c r="AO438" s="208"/>
      <c r="AP438" s="342"/>
      <c r="AQ438" s="341" t="s">
        <v>570</v>
      </c>
      <c r="AR438" s="208"/>
      <c r="AS438" s="208"/>
      <c r="AT438" s="342"/>
      <c r="AU438" s="208" t="s">
        <v>570</v>
      </c>
      <c r="AV438" s="208"/>
      <c r="AW438" s="208"/>
      <c r="AX438" s="209"/>
    </row>
    <row r="439" spans="1:50" ht="23.25"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t="s">
        <v>570</v>
      </c>
      <c r="AC439" s="206"/>
      <c r="AD439" s="206"/>
      <c r="AE439" s="341" t="s">
        <v>570</v>
      </c>
      <c r="AF439" s="208"/>
      <c r="AG439" s="208"/>
      <c r="AH439" s="342"/>
      <c r="AI439" s="341" t="s">
        <v>629</v>
      </c>
      <c r="AJ439" s="208"/>
      <c r="AK439" s="208"/>
      <c r="AL439" s="208"/>
      <c r="AM439" s="341" t="s">
        <v>626</v>
      </c>
      <c r="AN439" s="208"/>
      <c r="AO439" s="208"/>
      <c r="AP439" s="342"/>
      <c r="AQ439" s="341" t="s">
        <v>570</v>
      </c>
      <c r="AR439" s="208"/>
      <c r="AS439" s="208"/>
      <c r="AT439" s="342"/>
      <c r="AU439" s="208" t="s">
        <v>622</v>
      </c>
      <c r="AV439" s="208"/>
      <c r="AW439" s="208"/>
      <c r="AX439" s="209"/>
    </row>
    <row r="440" spans="1:50" ht="23.25" customHeight="1" thickBo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t="s">
        <v>628</v>
      </c>
      <c r="AF440" s="208"/>
      <c r="AG440" s="208"/>
      <c r="AH440" s="342"/>
      <c r="AI440" s="341" t="s">
        <v>626</v>
      </c>
      <c r="AJ440" s="208"/>
      <c r="AK440" s="208"/>
      <c r="AL440" s="208"/>
      <c r="AM440" s="341" t="s">
        <v>630</v>
      </c>
      <c r="AN440" s="208"/>
      <c r="AO440" s="208"/>
      <c r="AP440" s="342"/>
      <c r="AQ440" s="341" t="s">
        <v>570</v>
      </c>
      <c r="AR440" s="208"/>
      <c r="AS440" s="208"/>
      <c r="AT440" s="342"/>
      <c r="AU440" s="208" t="s">
        <v>601</v>
      </c>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94.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631</v>
      </c>
      <c r="AE702" s="347"/>
      <c r="AF702" s="347"/>
      <c r="AG702" s="386" t="s">
        <v>690</v>
      </c>
      <c r="AH702" s="387"/>
      <c r="AI702" s="387"/>
      <c r="AJ702" s="387"/>
      <c r="AK702" s="387"/>
      <c r="AL702" s="387"/>
      <c r="AM702" s="387"/>
      <c r="AN702" s="387"/>
      <c r="AO702" s="387"/>
      <c r="AP702" s="387"/>
      <c r="AQ702" s="387"/>
      <c r="AR702" s="387"/>
      <c r="AS702" s="387"/>
      <c r="AT702" s="387"/>
      <c r="AU702" s="387"/>
      <c r="AV702" s="387"/>
      <c r="AW702" s="387"/>
      <c r="AX702" s="388"/>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631</v>
      </c>
      <c r="AE703" s="330"/>
      <c r="AF703" s="330"/>
      <c r="AG703" s="102" t="s">
        <v>632</v>
      </c>
      <c r="AH703" s="103"/>
      <c r="AI703" s="103"/>
      <c r="AJ703" s="103"/>
      <c r="AK703" s="103"/>
      <c r="AL703" s="103"/>
      <c r="AM703" s="103"/>
      <c r="AN703" s="103"/>
      <c r="AO703" s="103"/>
      <c r="AP703" s="103"/>
      <c r="AQ703" s="103"/>
      <c r="AR703" s="103"/>
      <c r="AS703" s="103"/>
      <c r="AT703" s="103"/>
      <c r="AU703" s="103"/>
      <c r="AV703" s="103"/>
      <c r="AW703" s="103"/>
      <c r="AX703" s="104"/>
    </row>
    <row r="704" spans="1:50" ht="126.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631</v>
      </c>
      <c r="AE704" s="784"/>
      <c r="AF704" s="784"/>
      <c r="AG704" s="168" t="s">
        <v>691</v>
      </c>
      <c r="AH704" s="109"/>
      <c r="AI704" s="109"/>
      <c r="AJ704" s="109"/>
      <c r="AK704" s="109"/>
      <c r="AL704" s="109"/>
      <c r="AM704" s="109"/>
      <c r="AN704" s="109"/>
      <c r="AO704" s="109"/>
      <c r="AP704" s="109"/>
      <c r="AQ704" s="109"/>
      <c r="AR704" s="109"/>
      <c r="AS704" s="109"/>
      <c r="AT704" s="109"/>
      <c r="AU704" s="109"/>
      <c r="AV704" s="109"/>
      <c r="AW704" s="109"/>
      <c r="AX704" s="169"/>
    </row>
    <row r="705" spans="1:50" ht="67.900000000000006"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631</v>
      </c>
      <c r="AE705" s="716"/>
      <c r="AF705" s="716"/>
      <c r="AG705" s="126" t="s">
        <v>693</v>
      </c>
      <c r="AH705" s="106"/>
      <c r="AI705" s="106"/>
      <c r="AJ705" s="106"/>
      <c r="AK705" s="106"/>
      <c r="AL705" s="106"/>
      <c r="AM705" s="106"/>
      <c r="AN705" s="106"/>
      <c r="AO705" s="106"/>
      <c r="AP705" s="106"/>
      <c r="AQ705" s="106"/>
      <c r="AR705" s="106"/>
      <c r="AS705" s="106"/>
      <c r="AT705" s="106"/>
      <c r="AU705" s="106"/>
      <c r="AV705" s="106"/>
      <c r="AW705" s="106"/>
      <c r="AX705" s="127"/>
    </row>
    <row r="706" spans="1:50" ht="55.1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692</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50.4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633</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63"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631</v>
      </c>
      <c r="AE708" s="606"/>
      <c r="AF708" s="606"/>
      <c r="AG708" s="743" t="s">
        <v>636</v>
      </c>
      <c r="AH708" s="744"/>
      <c r="AI708" s="744"/>
      <c r="AJ708" s="744"/>
      <c r="AK708" s="744"/>
      <c r="AL708" s="744"/>
      <c r="AM708" s="744"/>
      <c r="AN708" s="744"/>
      <c r="AO708" s="744"/>
      <c r="AP708" s="744"/>
      <c r="AQ708" s="744"/>
      <c r="AR708" s="744"/>
      <c r="AS708" s="744"/>
      <c r="AT708" s="744"/>
      <c r="AU708" s="744"/>
      <c r="AV708" s="744"/>
      <c r="AW708" s="744"/>
      <c r="AX708" s="745"/>
    </row>
    <row r="709" spans="1:50" ht="64.900000000000006"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631</v>
      </c>
      <c r="AE709" s="330"/>
      <c r="AF709" s="330"/>
      <c r="AG709" s="102" t="s">
        <v>694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634</v>
      </c>
      <c r="AE710" s="330"/>
      <c r="AF710" s="330"/>
      <c r="AG710" s="102" t="s">
        <v>624</v>
      </c>
      <c r="AH710" s="103"/>
      <c r="AI710" s="103"/>
      <c r="AJ710" s="103"/>
      <c r="AK710" s="103"/>
      <c r="AL710" s="103"/>
      <c r="AM710" s="103"/>
      <c r="AN710" s="103"/>
      <c r="AO710" s="103"/>
      <c r="AP710" s="103"/>
      <c r="AQ710" s="103"/>
      <c r="AR710" s="103"/>
      <c r="AS710" s="103"/>
      <c r="AT710" s="103"/>
      <c r="AU710" s="103"/>
      <c r="AV710" s="103"/>
      <c r="AW710" s="103"/>
      <c r="AX710" s="104"/>
    </row>
    <row r="711" spans="1:50" ht="64.900000000000006"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631</v>
      </c>
      <c r="AE711" s="330"/>
      <c r="AF711" s="330"/>
      <c r="AG711" s="102" t="s">
        <v>637</v>
      </c>
      <c r="AH711" s="103"/>
      <c r="AI711" s="103"/>
      <c r="AJ711" s="103"/>
      <c r="AK711" s="103"/>
      <c r="AL711" s="103"/>
      <c r="AM711" s="103"/>
      <c r="AN711" s="103"/>
      <c r="AO711" s="103"/>
      <c r="AP711" s="103"/>
      <c r="AQ711" s="103"/>
      <c r="AR711" s="103"/>
      <c r="AS711" s="103"/>
      <c r="AT711" s="103"/>
      <c r="AU711" s="103"/>
      <c r="AV711" s="103"/>
      <c r="AW711" s="103"/>
      <c r="AX711" s="104"/>
    </row>
    <row r="712" spans="1:50" ht="63"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635</v>
      </c>
      <c r="AE712" s="784"/>
      <c r="AF712" s="784"/>
      <c r="AG712" s="811" t="s">
        <v>707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634</v>
      </c>
      <c r="AE713" s="330"/>
      <c r="AF713" s="664"/>
      <c r="AG713" s="102" t="s">
        <v>629</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634</v>
      </c>
      <c r="AE714" s="809"/>
      <c r="AF714" s="810"/>
      <c r="AG714" s="737" t="s">
        <v>570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631</v>
      </c>
      <c r="AE715" s="606"/>
      <c r="AF715" s="657"/>
      <c r="AG715" s="743" t="s">
        <v>638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634</v>
      </c>
      <c r="AE716" s="628"/>
      <c r="AF716" s="628"/>
      <c r="AG716" s="102" t="s">
        <v>608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631</v>
      </c>
      <c r="AE717" s="330"/>
      <c r="AF717" s="330"/>
      <c r="AG717" s="102" t="s">
        <v>639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631</v>
      </c>
      <c r="AE718" s="330"/>
      <c r="AF718" s="330"/>
      <c r="AG718" s="128" t="s">
        <v>640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634</v>
      </c>
      <c r="AE719" s="606"/>
      <c r="AF719" s="606"/>
      <c r="AG719" s="126" t="s">
        <v>641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t="s">
        <v>741</v>
      </c>
      <c r="K721" s="292"/>
      <c r="L721" s="83" t="str">
        <f>IF(M721="","","-")</f>
        <v/>
      </c>
      <c r="M721" s="84"/>
      <c r="N721" s="305" t="s">
        <v>740</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730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79.150000000000006" customHeight="1" thickBot="1" x14ac:dyDescent="0.2">
      <c r="A727" s="804"/>
      <c r="B727" s="805"/>
      <c r="C727" s="749" t="s">
        <v>57</v>
      </c>
      <c r="D727" s="750"/>
      <c r="E727" s="750"/>
      <c r="F727" s="751"/>
      <c r="G727" s="576" t="s">
        <v>729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642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2"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1"/>
      <c r="C737" s="211"/>
      <c r="D737" s="212"/>
      <c r="E737" s="991" t="s">
        <v>570</v>
      </c>
      <c r="F737" s="991"/>
      <c r="G737" s="991"/>
      <c r="H737" s="991"/>
      <c r="I737" s="991"/>
      <c r="J737" s="991"/>
      <c r="K737" s="991"/>
      <c r="L737" s="991"/>
      <c r="M737" s="991"/>
      <c r="N737" s="366" t="s">
        <v>538</v>
      </c>
      <c r="O737" s="366"/>
      <c r="P737" s="366"/>
      <c r="Q737" s="366"/>
      <c r="R737" s="991" t="s">
        <v>573</v>
      </c>
      <c r="S737" s="991"/>
      <c r="T737" s="991"/>
      <c r="U737" s="991"/>
      <c r="V737" s="991"/>
      <c r="W737" s="991"/>
      <c r="X737" s="991"/>
      <c r="Y737" s="991"/>
      <c r="Z737" s="991"/>
      <c r="AA737" s="366" t="s">
        <v>537</v>
      </c>
      <c r="AB737" s="366"/>
      <c r="AC737" s="366"/>
      <c r="AD737" s="366"/>
      <c r="AE737" s="991" t="s">
        <v>643</v>
      </c>
      <c r="AF737" s="991"/>
      <c r="AG737" s="991"/>
      <c r="AH737" s="991"/>
      <c r="AI737" s="991"/>
      <c r="AJ737" s="991"/>
      <c r="AK737" s="991"/>
      <c r="AL737" s="991"/>
      <c r="AM737" s="991"/>
      <c r="AN737" s="366" t="s">
        <v>536</v>
      </c>
      <c r="AO737" s="366"/>
      <c r="AP737" s="366"/>
      <c r="AQ737" s="366"/>
      <c r="AR737" s="983" t="s">
        <v>644</v>
      </c>
      <c r="AS737" s="984"/>
      <c r="AT737" s="984"/>
      <c r="AU737" s="984"/>
      <c r="AV737" s="984"/>
      <c r="AW737" s="984"/>
      <c r="AX737" s="985"/>
      <c r="AY737" s="89"/>
      <c r="AZ737" s="89"/>
    </row>
    <row r="738" spans="1:52" ht="24.75" customHeight="1" x14ac:dyDescent="0.15">
      <c r="A738" s="992" t="s">
        <v>535</v>
      </c>
      <c r="B738" s="211"/>
      <c r="C738" s="211"/>
      <c r="D738" s="212"/>
      <c r="E738" s="991" t="s">
        <v>645</v>
      </c>
      <c r="F738" s="991"/>
      <c r="G738" s="991"/>
      <c r="H738" s="991"/>
      <c r="I738" s="991"/>
      <c r="J738" s="991"/>
      <c r="K738" s="991"/>
      <c r="L738" s="991"/>
      <c r="M738" s="991"/>
      <c r="N738" s="366" t="s">
        <v>534</v>
      </c>
      <c r="O738" s="366"/>
      <c r="P738" s="366"/>
      <c r="Q738" s="366"/>
      <c r="R738" s="991" t="s">
        <v>646</v>
      </c>
      <c r="S738" s="991"/>
      <c r="T738" s="991"/>
      <c r="U738" s="991"/>
      <c r="V738" s="991"/>
      <c r="W738" s="991"/>
      <c r="X738" s="991"/>
      <c r="Y738" s="991"/>
      <c r="Z738" s="991"/>
      <c r="AA738" s="366" t="s">
        <v>533</v>
      </c>
      <c r="AB738" s="366"/>
      <c r="AC738" s="366"/>
      <c r="AD738" s="366"/>
      <c r="AE738" s="991" t="s">
        <v>647</v>
      </c>
      <c r="AF738" s="991"/>
      <c r="AG738" s="991"/>
      <c r="AH738" s="991"/>
      <c r="AI738" s="991"/>
      <c r="AJ738" s="991"/>
      <c r="AK738" s="991"/>
      <c r="AL738" s="991"/>
      <c r="AM738" s="991"/>
      <c r="AN738" s="366" t="s">
        <v>529</v>
      </c>
      <c r="AO738" s="366"/>
      <c r="AP738" s="366"/>
      <c r="AQ738" s="366"/>
      <c r="AR738" s="983" t="s">
        <v>648</v>
      </c>
      <c r="AS738" s="984"/>
      <c r="AT738" s="984"/>
      <c r="AU738" s="984"/>
      <c r="AV738" s="984"/>
      <c r="AW738" s="984"/>
      <c r="AX738" s="985"/>
    </row>
    <row r="739" spans="1:52" ht="24.75" customHeight="1" thickBot="1" x14ac:dyDescent="0.2">
      <c r="A739" s="993" t="s">
        <v>525</v>
      </c>
      <c r="B739" s="994"/>
      <c r="C739" s="994"/>
      <c r="D739" s="995"/>
      <c r="E739" s="996" t="s">
        <v>682</v>
      </c>
      <c r="F739" s="986"/>
      <c r="G739" s="986"/>
      <c r="H739" s="93" t="str">
        <f>IF(E739="", "", "(")</f>
        <v>(</v>
      </c>
      <c r="I739" s="986"/>
      <c r="J739" s="986"/>
      <c r="K739" s="93" t="str">
        <f>IF(OR(I739="　", I739=""), "", "-")</f>
        <v/>
      </c>
      <c r="L739" s="987">
        <v>406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1"/>
    </row>
    <row r="742" spans="1:52" ht="28.35" customHeight="1" x14ac:dyDescent="0.15">
      <c r="A742" s="615"/>
      <c r="B742" s="616"/>
      <c r="C742" s="616"/>
      <c r="D742" s="616"/>
      <c r="E742" s="616"/>
      <c r="F742" s="617"/>
      <c r="G742" s="46"/>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1"/>
    </row>
    <row r="743" spans="1:52" ht="28.35" customHeight="1" x14ac:dyDescent="0.15">
      <c r="A743" s="615"/>
      <c r="B743" s="616"/>
      <c r="C743" s="616"/>
      <c r="D743" s="616"/>
      <c r="E743" s="616"/>
      <c r="F743" s="617"/>
      <c r="G743" s="46"/>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1"/>
    </row>
    <row r="744" spans="1:52" ht="27.75" customHeight="1" x14ac:dyDescent="0.15">
      <c r="A744" s="615"/>
      <c r="B744" s="616"/>
      <c r="C744" s="616"/>
      <c r="D744" s="616"/>
      <c r="E744" s="616"/>
      <c r="F744" s="617"/>
      <c r="G744" s="46"/>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1"/>
    </row>
    <row r="745" spans="1:52" ht="28.35" customHeight="1" x14ac:dyDescent="0.15">
      <c r="A745" s="615"/>
      <c r="B745" s="616"/>
      <c r="C745" s="616"/>
      <c r="D745" s="616"/>
      <c r="E745" s="616"/>
      <c r="F745" s="617"/>
      <c r="G745" s="46"/>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1"/>
    </row>
    <row r="746" spans="1:52" ht="28.35" customHeight="1" x14ac:dyDescent="0.15">
      <c r="A746" s="615"/>
      <c r="B746" s="616"/>
      <c r="C746" s="616"/>
      <c r="D746" s="616"/>
      <c r="E746" s="616"/>
      <c r="F746" s="617"/>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1"/>
    </row>
    <row r="747" spans="1:52" ht="27.75" customHeight="1" x14ac:dyDescent="0.15">
      <c r="A747" s="615"/>
      <c r="B747" s="616"/>
      <c r="C747" s="616"/>
      <c r="D747" s="616"/>
      <c r="E747" s="616"/>
      <c r="F747" s="617"/>
      <c r="G747" s="46"/>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1"/>
    </row>
    <row r="748" spans="1:52" ht="28.35" customHeight="1" x14ac:dyDescent="0.15">
      <c r="A748" s="615"/>
      <c r="B748" s="616"/>
      <c r="C748" s="616"/>
      <c r="D748" s="616"/>
      <c r="E748" s="616"/>
      <c r="F748" s="617"/>
      <c r="G748" s="46"/>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1"/>
    </row>
    <row r="749" spans="1:52" ht="28.35" customHeight="1" x14ac:dyDescent="0.15">
      <c r="A749" s="615"/>
      <c r="B749" s="616"/>
      <c r="C749" s="616"/>
      <c r="D749" s="616"/>
      <c r="E749" s="616"/>
      <c r="F749" s="617"/>
      <c r="G749" s="46"/>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1"/>
    </row>
    <row r="750" spans="1:52" ht="28.35" customHeight="1" x14ac:dyDescent="0.15">
      <c r="A750" s="615"/>
      <c r="B750" s="616"/>
      <c r="C750" s="616"/>
      <c r="D750" s="616"/>
      <c r="E750" s="616"/>
      <c r="F750" s="617"/>
      <c r="G750" s="46"/>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1"/>
    </row>
    <row r="751" spans="1:52" ht="28.35" customHeight="1" x14ac:dyDescent="0.15">
      <c r="A751" s="615"/>
      <c r="B751" s="616"/>
      <c r="C751" s="616"/>
      <c r="D751" s="616"/>
      <c r="E751" s="616"/>
      <c r="F751" s="617"/>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1"/>
    </row>
    <row r="752" spans="1:52" ht="28.35" customHeight="1" x14ac:dyDescent="0.15">
      <c r="A752" s="615"/>
      <c r="B752" s="616"/>
      <c r="C752" s="616"/>
      <c r="D752" s="616"/>
      <c r="E752" s="616"/>
      <c r="F752" s="617"/>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1"/>
    </row>
    <row r="753" spans="1:50" ht="27.75" customHeight="1" x14ac:dyDescent="0.15">
      <c r="A753" s="615"/>
      <c r="B753" s="616"/>
      <c r="C753" s="616"/>
      <c r="D753" s="616"/>
      <c r="E753" s="616"/>
      <c r="F753" s="617"/>
      <c r="G753" s="46"/>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1"/>
    </row>
    <row r="754" spans="1:50" ht="28.35" customHeight="1" x14ac:dyDescent="0.15">
      <c r="A754" s="615"/>
      <c r="B754" s="616"/>
      <c r="C754" s="616"/>
      <c r="D754" s="616"/>
      <c r="E754" s="616"/>
      <c r="F754" s="617"/>
      <c r="G754" s="46"/>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1"/>
    </row>
    <row r="755" spans="1:50" ht="28.35" customHeight="1" x14ac:dyDescent="0.15">
      <c r="A755" s="615"/>
      <c r="B755" s="616"/>
      <c r="C755" s="616"/>
      <c r="D755" s="616"/>
      <c r="E755" s="616"/>
      <c r="F755" s="617"/>
      <c r="G755" s="46"/>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1"/>
    </row>
    <row r="756" spans="1:50" ht="28.35" customHeight="1" x14ac:dyDescent="0.15">
      <c r="A756" s="615"/>
      <c r="B756" s="616"/>
      <c r="C756" s="616"/>
      <c r="D756" s="616"/>
      <c r="E756" s="616"/>
      <c r="F756" s="617"/>
      <c r="G756" s="46"/>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1"/>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649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654</v>
      </c>
      <c r="H781" s="672"/>
      <c r="I781" s="672"/>
      <c r="J781" s="672"/>
      <c r="K781" s="673"/>
      <c r="L781" s="665" t="s">
        <v>723</v>
      </c>
      <c r="M781" s="666"/>
      <c r="N781" s="666"/>
      <c r="O781" s="666"/>
      <c r="P781" s="666"/>
      <c r="Q781" s="666"/>
      <c r="R781" s="666"/>
      <c r="S781" s="666"/>
      <c r="T781" s="666"/>
      <c r="U781" s="666"/>
      <c r="V781" s="666"/>
      <c r="W781" s="666"/>
      <c r="X781" s="667"/>
      <c r="Y781" s="389">
        <v>100.6</v>
      </c>
      <c r="Z781" s="390"/>
      <c r="AA781" s="390"/>
      <c r="AB781" s="806"/>
      <c r="AC781" s="671" t="s">
        <v>658</v>
      </c>
      <c r="AD781" s="672"/>
      <c r="AE781" s="672"/>
      <c r="AF781" s="672"/>
      <c r="AG781" s="673"/>
      <c r="AH781" s="665" t="s">
        <v>667</v>
      </c>
      <c r="AI781" s="666"/>
      <c r="AJ781" s="666"/>
      <c r="AK781" s="666"/>
      <c r="AL781" s="666"/>
      <c r="AM781" s="666"/>
      <c r="AN781" s="666"/>
      <c r="AO781" s="666"/>
      <c r="AP781" s="666"/>
      <c r="AQ781" s="666"/>
      <c r="AR781" s="666"/>
      <c r="AS781" s="666"/>
      <c r="AT781" s="667"/>
      <c r="AU781" s="389">
        <v>0.54</v>
      </c>
      <c r="AV781" s="390"/>
      <c r="AW781" s="390"/>
      <c r="AX781" s="391"/>
    </row>
    <row r="782" spans="1:50" ht="24.75" customHeight="1" x14ac:dyDescent="0.15">
      <c r="A782" s="632"/>
      <c r="B782" s="633"/>
      <c r="C782" s="633"/>
      <c r="D782" s="633"/>
      <c r="E782" s="633"/>
      <c r="F782" s="634"/>
      <c r="G782" s="607" t="s">
        <v>655</v>
      </c>
      <c r="H782" s="608"/>
      <c r="I782" s="608"/>
      <c r="J782" s="608"/>
      <c r="K782" s="609"/>
      <c r="L782" s="599" t="s">
        <v>653</v>
      </c>
      <c r="M782" s="600"/>
      <c r="N782" s="600"/>
      <c r="O782" s="600"/>
      <c r="P782" s="600"/>
      <c r="Q782" s="600"/>
      <c r="R782" s="600"/>
      <c r="S782" s="600"/>
      <c r="T782" s="600"/>
      <c r="U782" s="600"/>
      <c r="V782" s="600"/>
      <c r="W782" s="600"/>
      <c r="X782" s="601"/>
      <c r="Y782" s="602">
        <v>12.8</v>
      </c>
      <c r="Z782" s="603"/>
      <c r="AA782" s="603"/>
      <c r="AB782" s="613"/>
      <c r="AC782" s="607" t="s">
        <v>663</v>
      </c>
      <c r="AD782" s="608"/>
      <c r="AE782" s="608"/>
      <c r="AF782" s="608"/>
      <c r="AG782" s="609"/>
      <c r="AH782" s="599" t="s">
        <v>664</v>
      </c>
      <c r="AI782" s="600"/>
      <c r="AJ782" s="600"/>
      <c r="AK782" s="600"/>
      <c r="AL782" s="600"/>
      <c r="AM782" s="600"/>
      <c r="AN782" s="600"/>
      <c r="AO782" s="600"/>
      <c r="AP782" s="600"/>
      <c r="AQ782" s="600"/>
      <c r="AR782" s="600"/>
      <c r="AS782" s="600"/>
      <c r="AT782" s="601"/>
      <c r="AU782" s="602">
        <v>5.0999999999999997E-2</v>
      </c>
      <c r="AV782" s="603"/>
      <c r="AW782" s="603"/>
      <c r="AX782" s="604"/>
    </row>
    <row r="783" spans="1:50" ht="24.75" customHeight="1" x14ac:dyDescent="0.15">
      <c r="A783" s="632"/>
      <c r="B783" s="633"/>
      <c r="C783" s="633"/>
      <c r="D783" s="633"/>
      <c r="E783" s="633"/>
      <c r="F783" s="634"/>
      <c r="G783" s="607" t="s">
        <v>656</v>
      </c>
      <c r="H783" s="608"/>
      <c r="I783" s="608"/>
      <c r="J783" s="608"/>
      <c r="K783" s="609"/>
      <c r="L783" s="599" t="s">
        <v>724</v>
      </c>
      <c r="M783" s="600"/>
      <c r="N783" s="600"/>
      <c r="O783" s="600"/>
      <c r="P783" s="600"/>
      <c r="Q783" s="600"/>
      <c r="R783" s="600"/>
      <c r="S783" s="600"/>
      <c r="T783" s="600"/>
      <c r="U783" s="600"/>
      <c r="V783" s="600"/>
      <c r="W783" s="600"/>
      <c r="X783" s="601"/>
      <c r="Y783" s="602">
        <v>0.06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722</v>
      </c>
      <c r="H784" s="608"/>
      <c r="I784" s="608"/>
      <c r="J784" s="608"/>
      <c r="K784" s="609"/>
      <c r="L784" s="599" t="s">
        <v>725</v>
      </c>
      <c r="M784" s="600"/>
      <c r="N784" s="600"/>
      <c r="O784" s="600"/>
      <c r="P784" s="600"/>
      <c r="Q784" s="600"/>
      <c r="R784" s="600"/>
      <c r="S784" s="600"/>
      <c r="T784" s="600"/>
      <c r="U784" s="600"/>
      <c r="V784" s="600"/>
      <c r="W784" s="600"/>
      <c r="X784" s="601"/>
      <c r="Y784" s="602">
        <v>8</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726</v>
      </c>
      <c r="H785" s="608"/>
      <c r="I785" s="608"/>
      <c r="J785" s="608"/>
      <c r="K785" s="609"/>
      <c r="L785" s="599" t="s">
        <v>727</v>
      </c>
      <c r="M785" s="600"/>
      <c r="N785" s="600"/>
      <c r="O785" s="600"/>
      <c r="P785" s="600"/>
      <c r="Q785" s="600"/>
      <c r="R785" s="600"/>
      <c r="S785" s="600"/>
      <c r="T785" s="600"/>
      <c r="U785" s="600"/>
      <c r="V785" s="600"/>
      <c r="W785" s="600"/>
      <c r="X785" s="601"/>
      <c r="Y785" s="602">
        <v>20.5</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141.95999999999998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0.59100000000000008</v>
      </c>
      <c r="AV791" s="833"/>
      <c r="AW791" s="833"/>
      <c r="AX791" s="835"/>
    </row>
    <row r="792" spans="1:50" ht="24.75" customHeight="1" x14ac:dyDescent="0.15">
      <c r="A792" s="632"/>
      <c r="B792" s="633"/>
      <c r="C792" s="633"/>
      <c r="D792" s="633"/>
      <c r="E792" s="633"/>
      <c r="F792" s="634"/>
      <c r="G792" s="596" t="s">
        <v>695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651</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657</v>
      </c>
      <c r="H794" s="672"/>
      <c r="I794" s="672"/>
      <c r="J794" s="672"/>
      <c r="K794" s="673"/>
      <c r="L794" s="665" t="s">
        <v>660</v>
      </c>
      <c r="M794" s="666"/>
      <c r="N794" s="666"/>
      <c r="O794" s="666"/>
      <c r="P794" s="666"/>
      <c r="Q794" s="666"/>
      <c r="R794" s="666"/>
      <c r="S794" s="666"/>
      <c r="T794" s="666"/>
      <c r="U794" s="666"/>
      <c r="V794" s="666"/>
      <c r="W794" s="666"/>
      <c r="X794" s="667"/>
      <c r="Y794" s="389">
        <v>0.18</v>
      </c>
      <c r="Z794" s="390"/>
      <c r="AA794" s="390"/>
      <c r="AB794" s="806"/>
      <c r="AC794" s="671" t="s">
        <v>657</v>
      </c>
      <c r="AD794" s="672"/>
      <c r="AE794" s="672"/>
      <c r="AF794" s="672"/>
      <c r="AG794" s="673"/>
      <c r="AH794" s="665" t="s">
        <v>669</v>
      </c>
      <c r="AI794" s="666"/>
      <c r="AJ794" s="666"/>
      <c r="AK794" s="666"/>
      <c r="AL794" s="666"/>
      <c r="AM794" s="666"/>
      <c r="AN794" s="666"/>
      <c r="AO794" s="666"/>
      <c r="AP794" s="666"/>
      <c r="AQ794" s="666"/>
      <c r="AR794" s="666"/>
      <c r="AS794" s="666"/>
      <c r="AT794" s="667"/>
      <c r="AU794" s="389">
        <v>99</v>
      </c>
      <c r="AV794" s="390"/>
      <c r="AW794" s="390"/>
      <c r="AX794" s="391"/>
    </row>
    <row r="795" spans="1:50" ht="24.75" customHeight="1" x14ac:dyDescent="0.15">
      <c r="A795" s="632"/>
      <c r="B795" s="633"/>
      <c r="C795" s="633"/>
      <c r="D795" s="633"/>
      <c r="E795" s="633"/>
      <c r="F795" s="634"/>
      <c r="G795" s="607" t="s">
        <v>661</v>
      </c>
      <c r="H795" s="608"/>
      <c r="I795" s="608"/>
      <c r="J795" s="608"/>
      <c r="K795" s="609"/>
      <c r="L795" s="599" t="s">
        <v>662</v>
      </c>
      <c r="M795" s="600"/>
      <c r="N795" s="600"/>
      <c r="O795" s="600"/>
      <c r="P795" s="600"/>
      <c r="Q795" s="600"/>
      <c r="R795" s="600"/>
      <c r="S795" s="600"/>
      <c r="T795" s="600"/>
      <c r="U795" s="600"/>
      <c r="V795" s="600"/>
      <c r="W795" s="600"/>
      <c r="X795" s="601"/>
      <c r="Y795" s="602">
        <v>0.01</v>
      </c>
      <c r="Z795" s="603"/>
      <c r="AA795" s="603"/>
      <c r="AB795" s="613"/>
      <c r="AC795" s="607" t="s">
        <v>668</v>
      </c>
      <c r="AD795" s="608"/>
      <c r="AE795" s="608"/>
      <c r="AF795" s="608"/>
      <c r="AG795" s="609"/>
      <c r="AH795" s="599" t="s">
        <v>670</v>
      </c>
      <c r="AI795" s="600"/>
      <c r="AJ795" s="600"/>
      <c r="AK795" s="600"/>
      <c r="AL795" s="600"/>
      <c r="AM795" s="600"/>
      <c r="AN795" s="600"/>
      <c r="AO795" s="600"/>
      <c r="AP795" s="600"/>
      <c r="AQ795" s="600"/>
      <c r="AR795" s="600"/>
      <c r="AS795" s="600"/>
      <c r="AT795" s="601"/>
      <c r="AU795" s="602">
        <v>6</v>
      </c>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665</v>
      </c>
      <c r="AD796" s="608"/>
      <c r="AE796" s="608"/>
      <c r="AF796" s="608"/>
      <c r="AG796" s="609"/>
      <c r="AH796" s="599" t="s">
        <v>664</v>
      </c>
      <c r="AI796" s="600"/>
      <c r="AJ796" s="600"/>
      <c r="AK796" s="600"/>
      <c r="AL796" s="600"/>
      <c r="AM796" s="600"/>
      <c r="AN796" s="600"/>
      <c r="AO796" s="600"/>
      <c r="AP796" s="600"/>
      <c r="AQ796" s="600"/>
      <c r="AR796" s="600"/>
      <c r="AS796" s="600"/>
      <c r="AT796" s="601"/>
      <c r="AU796" s="602">
        <v>9</v>
      </c>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0.19</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114</v>
      </c>
      <c r="AV804" s="833"/>
      <c r="AW804" s="833"/>
      <c r="AX804" s="835"/>
    </row>
    <row r="805" spans="1:50" ht="24.75" customHeight="1" x14ac:dyDescent="0.15">
      <c r="A805" s="632"/>
      <c r="B805" s="633"/>
      <c r="C805" s="633"/>
      <c r="D805" s="633"/>
      <c r="E805" s="633"/>
      <c r="F805" s="634"/>
      <c r="G805" s="596" t="s">
        <v>652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697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659</v>
      </c>
      <c r="H807" s="672"/>
      <c r="I807" s="672"/>
      <c r="J807" s="672"/>
      <c r="K807" s="673"/>
      <c r="L807" s="665" t="s">
        <v>671</v>
      </c>
      <c r="M807" s="666"/>
      <c r="N807" s="666"/>
      <c r="O807" s="666"/>
      <c r="P807" s="666"/>
      <c r="Q807" s="666"/>
      <c r="R807" s="666"/>
      <c r="S807" s="666"/>
      <c r="T807" s="666"/>
      <c r="U807" s="666"/>
      <c r="V807" s="666"/>
      <c r="W807" s="666"/>
      <c r="X807" s="667"/>
      <c r="Y807" s="389">
        <v>33</v>
      </c>
      <c r="Z807" s="390"/>
      <c r="AA807" s="390"/>
      <c r="AB807" s="806"/>
      <c r="AC807" s="671" t="s">
        <v>698</v>
      </c>
      <c r="AD807" s="672"/>
      <c r="AE807" s="672"/>
      <c r="AF807" s="672"/>
      <c r="AG807" s="673"/>
      <c r="AH807" s="665" t="s">
        <v>700</v>
      </c>
      <c r="AI807" s="666"/>
      <c r="AJ807" s="666"/>
      <c r="AK807" s="666"/>
      <c r="AL807" s="666"/>
      <c r="AM807" s="666"/>
      <c r="AN807" s="666"/>
      <c r="AO807" s="666"/>
      <c r="AP807" s="666"/>
      <c r="AQ807" s="666"/>
      <c r="AR807" s="666"/>
      <c r="AS807" s="666"/>
      <c r="AT807" s="667"/>
      <c r="AU807" s="389">
        <v>18.5</v>
      </c>
      <c r="AV807" s="390"/>
      <c r="AW807" s="390"/>
      <c r="AX807" s="391"/>
    </row>
    <row r="808" spans="1:50" ht="24.75" customHeight="1" x14ac:dyDescent="0.15">
      <c r="A808" s="632"/>
      <c r="B808" s="633"/>
      <c r="C808" s="633"/>
      <c r="D808" s="633"/>
      <c r="E808" s="633"/>
      <c r="F808" s="634"/>
      <c r="G808" s="607" t="s">
        <v>672</v>
      </c>
      <c r="H808" s="608"/>
      <c r="I808" s="608"/>
      <c r="J808" s="608"/>
      <c r="K808" s="609"/>
      <c r="L808" s="599" t="s">
        <v>673</v>
      </c>
      <c r="M808" s="600"/>
      <c r="N808" s="600"/>
      <c r="O808" s="600"/>
      <c r="P808" s="600"/>
      <c r="Q808" s="600"/>
      <c r="R808" s="600"/>
      <c r="S808" s="600"/>
      <c r="T808" s="600"/>
      <c r="U808" s="600"/>
      <c r="V808" s="600"/>
      <c r="W808" s="600"/>
      <c r="X808" s="601"/>
      <c r="Y808" s="602">
        <v>2</v>
      </c>
      <c r="Z808" s="603"/>
      <c r="AA808" s="603"/>
      <c r="AB808" s="613"/>
      <c r="AC808" s="607" t="s">
        <v>699</v>
      </c>
      <c r="AD808" s="608"/>
      <c r="AE808" s="608"/>
      <c r="AF808" s="608"/>
      <c r="AG808" s="609"/>
      <c r="AH808" s="599" t="s">
        <v>699</v>
      </c>
      <c r="AI808" s="600"/>
      <c r="AJ808" s="600"/>
      <c r="AK808" s="600"/>
      <c r="AL808" s="600"/>
      <c r="AM808" s="600"/>
      <c r="AN808" s="600"/>
      <c r="AO808" s="600"/>
      <c r="AP808" s="600"/>
      <c r="AQ808" s="600"/>
      <c r="AR808" s="600"/>
      <c r="AS808" s="600"/>
      <c r="AT808" s="601"/>
      <c r="AU808" s="602">
        <v>1.5</v>
      </c>
      <c r="AV808" s="603"/>
      <c r="AW808" s="603"/>
      <c r="AX808" s="604"/>
    </row>
    <row r="809" spans="1:50" ht="24.75" customHeight="1" x14ac:dyDescent="0.15">
      <c r="A809" s="632"/>
      <c r="B809" s="633"/>
      <c r="C809" s="633"/>
      <c r="D809" s="633"/>
      <c r="E809" s="633"/>
      <c r="F809" s="634"/>
      <c r="G809" s="607" t="s">
        <v>663</v>
      </c>
      <c r="H809" s="608"/>
      <c r="I809" s="608"/>
      <c r="J809" s="608"/>
      <c r="K809" s="609"/>
      <c r="L809" s="599" t="s">
        <v>666</v>
      </c>
      <c r="M809" s="600"/>
      <c r="N809" s="600"/>
      <c r="O809" s="600"/>
      <c r="P809" s="600"/>
      <c r="Q809" s="600"/>
      <c r="R809" s="600"/>
      <c r="S809" s="600"/>
      <c r="T809" s="600"/>
      <c r="U809" s="600"/>
      <c r="V809" s="600"/>
      <c r="W809" s="600"/>
      <c r="X809" s="601"/>
      <c r="Y809" s="602">
        <v>2</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37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20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712</v>
      </c>
      <c r="D837" s="348"/>
      <c r="E837" s="348"/>
      <c r="F837" s="348"/>
      <c r="G837" s="348"/>
      <c r="H837" s="348"/>
      <c r="I837" s="348"/>
      <c r="J837" s="349" t="s">
        <v>709</v>
      </c>
      <c r="K837" s="350"/>
      <c r="L837" s="350"/>
      <c r="M837" s="350"/>
      <c r="N837" s="350"/>
      <c r="O837" s="350"/>
      <c r="P837" s="363" t="s">
        <v>708</v>
      </c>
      <c r="Q837" s="351"/>
      <c r="R837" s="351"/>
      <c r="S837" s="351"/>
      <c r="T837" s="351"/>
      <c r="U837" s="351"/>
      <c r="V837" s="351"/>
      <c r="W837" s="351"/>
      <c r="X837" s="351"/>
      <c r="Y837" s="352">
        <v>142</v>
      </c>
      <c r="Z837" s="353"/>
      <c r="AA837" s="353"/>
      <c r="AB837" s="354"/>
      <c r="AC837" s="364" t="s">
        <v>196</v>
      </c>
      <c r="AD837" s="372"/>
      <c r="AE837" s="372"/>
      <c r="AF837" s="372"/>
      <c r="AG837" s="372"/>
      <c r="AH837" s="373" t="s">
        <v>710</v>
      </c>
      <c r="AI837" s="374"/>
      <c r="AJ837" s="374"/>
      <c r="AK837" s="374"/>
      <c r="AL837" s="358" t="s">
        <v>710</v>
      </c>
      <c r="AM837" s="359"/>
      <c r="AN837" s="359"/>
      <c r="AO837" s="360"/>
      <c r="AP837" s="361" t="s">
        <v>711</v>
      </c>
      <c r="AQ837" s="361"/>
      <c r="AR837" s="361"/>
      <c r="AS837" s="361"/>
      <c r="AT837" s="361"/>
      <c r="AU837" s="361"/>
      <c r="AV837" s="361"/>
      <c r="AW837" s="361"/>
      <c r="AX837" s="361"/>
    </row>
    <row r="838" spans="1:50" ht="30" customHeight="1" x14ac:dyDescent="0.15">
      <c r="A838" s="377">
        <v>2</v>
      </c>
      <c r="B838" s="377">
        <v>1</v>
      </c>
      <c r="C838" s="362" t="s">
        <v>713</v>
      </c>
      <c r="D838" s="348"/>
      <c r="E838" s="348"/>
      <c r="F838" s="348"/>
      <c r="G838" s="348"/>
      <c r="H838" s="348"/>
      <c r="I838" s="348"/>
      <c r="J838" s="349" t="s">
        <v>709</v>
      </c>
      <c r="K838" s="350"/>
      <c r="L838" s="350"/>
      <c r="M838" s="350"/>
      <c r="N838" s="350"/>
      <c r="O838" s="350"/>
      <c r="P838" s="363" t="s">
        <v>708</v>
      </c>
      <c r="Q838" s="351"/>
      <c r="R838" s="351"/>
      <c r="S838" s="351"/>
      <c r="T838" s="351"/>
      <c r="U838" s="351"/>
      <c r="V838" s="351"/>
      <c r="W838" s="351"/>
      <c r="X838" s="351"/>
      <c r="Y838" s="352">
        <v>77</v>
      </c>
      <c r="Z838" s="353"/>
      <c r="AA838" s="353"/>
      <c r="AB838" s="354"/>
      <c r="AC838" s="364" t="s">
        <v>196</v>
      </c>
      <c r="AD838" s="372"/>
      <c r="AE838" s="372"/>
      <c r="AF838" s="372"/>
      <c r="AG838" s="372"/>
      <c r="AH838" s="373" t="s">
        <v>710</v>
      </c>
      <c r="AI838" s="374"/>
      <c r="AJ838" s="374"/>
      <c r="AK838" s="374"/>
      <c r="AL838" s="358" t="s">
        <v>710</v>
      </c>
      <c r="AM838" s="359"/>
      <c r="AN838" s="359"/>
      <c r="AO838" s="360"/>
      <c r="AP838" s="361" t="s">
        <v>711</v>
      </c>
      <c r="AQ838" s="361"/>
      <c r="AR838" s="361"/>
      <c r="AS838" s="361"/>
      <c r="AT838" s="361"/>
      <c r="AU838" s="361"/>
      <c r="AV838" s="361"/>
      <c r="AW838" s="361"/>
      <c r="AX838" s="361"/>
    </row>
    <row r="839" spans="1:50" ht="30" customHeight="1" x14ac:dyDescent="0.15">
      <c r="A839" s="377">
        <v>3</v>
      </c>
      <c r="B839" s="377">
        <v>1</v>
      </c>
      <c r="C839" s="362" t="s">
        <v>714</v>
      </c>
      <c r="D839" s="348"/>
      <c r="E839" s="348"/>
      <c r="F839" s="348"/>
      <c r="G839" s="348"/>
      <c r="H839" s="348"/>
      <c r="I839" s="348"/>
      <c r="J839" s="349" t="s">
        <v>709</v>
      </c>
      <c r="K839" s="350"/>
      <c r="L839" s="350"/>
      <c r="M839" s="350"/>
      <c r="N839" s="350"/>
      <c r="O839" s="350"/>
      <c r="P839" s="363" t="s">
        <v>708</v>
      </c>
      <c r="Q839" s="351"/>
      <c r="R839" s="351"/>
      <c r="S839" s="351"/>
      <c r="T839" s="351"/>
      <c r="U839" s="351"/>
      <c r="V839" s="351"/>
      <c r="W839" s="351"/>
      <c r="X839" s="351"/>
      <c r="Y839" s="352">
        <v>65</v>
      </c>
      <c r="Z839" s="353"/>
      <c r="AA839" s="353"/>
      <c r="AB839" s="354"/>
      <c r="AC839" s="364" t="s">
        <v>196</v>
      </c>
      <c r="AD839" s="372"/>
      <c r="AE839" s="372"/>
      <c r="AF839" s="372"/>
      <c r="AG839" s="372"/>
      <c r="AH839" s="373" t="s">
        <v>710</v>
      </c>
      <c r="AI839" s="374"/>
      <c r="AJ839" s="374"/>
      <c r="AK839" s="374"/>
      <c r="AL839" s="358" t="s">
        <v>710</v>
      </c>
      <c r="AM839" s="359"/>
      <c r="AN839" s="359"/>
      <c r="AO839" s="360"/>
      <c r="AP839" s="361" t="s">
        <v>711</v>
      </c>
      <c r="AQ839" s="361"/>
      <c r="AR839" s="361"/>
      <c r="AS839" s="361"/>
      <c r="AT839" s="361"/>
      <c r="AU839" s="361"/>
      <c r="AV839" s="361"/>
      <c r="AW839" s="361"/>
      <c r="AX839" s="361"/>
    </row>
    <row r="840" spans="1:50" ht="30" customHeight="1" x14ac:dyDescent="0.15">
      <c r="A840" s="377">
        <v>4</v>
      </c>
      <c r="B840" s="377">
        <v>1</v>
      </c>
      <c r="C840" s="362" t="s">
        <v>715</v>
      </c>
      <c r="D840" s="348"/>
      <c r="E840" s="348"/>
      <c r="F840" s="348"/>
      <c r="G840" s="348"/>
      <c r="H840" s="348"/>
      <c r="I840" s="348"/>
      <c r="J840" s="349" t="s">
        <v>709</v>
      </c>
      <c r="K840" s="350"/>
      <c r="L840" s="350"/>
      <c r="M840" s="350"/>
      <c r="N840" s="350"/>
      <c r="O840" s="350"/>
      <c r="P840" s="363" t="s">
        <v>708</v>
      </c>
      <c r="Q840" s="351"/>
      <c r="R840" s="351"/>
      <c r="S840" s="351"/>
      <c r="T840" s="351"/>
      <c r="U840" s="351"/>
      <c r="V840" s="351"/>
      <c r="W840" s="351"/>
      <c r="X840" s="351"/>
      <c r="Y840" s="352">
        <v>62</v>
      </c>
      <c r="Z840" s="353"/>
      <c r="AA840" s="353"/>
      <c r="AB840" s="354"/>
      <c r="AC840" s="364" t="s">
        <v>196</v>
      </c>
      <c r="AD840" s="372"/>
      <c r="AE840" s="372"/>
      <c r="AF840" s="372"/>
      <c r="AG840" s="372"/>
      <c r="AH840" s="373" t="s">
        <v>710</v>
      </c>
      <c r="AI840" s="374"/>
      <c r="AJ840" s="374"/>
      <c r="AK840" s="374"/>
      <c r="AL840" s="358" t="s">
        <v>710</v>
      </c>
      <c r="AM840" s="359"/>
      <c r="AN840" s="359"/>
      <c r="AO840" s="360"/>
      <c r="AP840" s="361" t="s">
        <v>711</v>
      </c>
      <c r="AQ840" s="361"/>
      <c r="AR840" s="361"/>
      <c r="AS840" s="361"/>
      <c r="AT840" s="361"/>
      <c r="AU840" s="361"/>
      <c r="AV840" s="361"/>
      <c r="AW840" s="361"/>
      <c r="AX840" s="361"/>
    </row>
    <row r="841" spans="1:50" ht="30" customHeight="1" x14ac:dyDescent="0.15">
      <c r="A841" s="377">
        <v>5</v>
      </c>
      <c r="B841" s="377">
        <v>1</v>
      </c>
      <c r="C841" s="362" t="s">
        <v>716</v>
      </c>
      <c r="D841" s="348"/>
      <c r="E841" s="348"/>
      <c r="F841" s="348"/>
      <c r="G841" s="348"/>
      <c r="H841" s="348"/>
      <c r="I841" s="348"/>
      <c r="J841" s="349" t="s">
        <v>709</v>
      </c>
      <c r="K841" s="350"/>
      <c r="L841" s="350"/>
      <c r="M841" s="350"/>
      <c r="N841" s="350"/>
      <c r="O841" s="350"/>
      <c r="P841" s="363" t="s">
        <v>708</v>
      </c>
      <c r="Q841" s="351"/>
      <c r="R841" s="351"/>
      <c r="S841" s="351"/>
      <c r="T841" s="351"/>
      <c r="U841" s="351"/>
      <c r="V841" s="351"/>
      <c r="W841" s="351"/>
      <c r="X841" s="351"/>
      <c r="Y841" s="352">
        <v>53</v>
      </c>
      <c r="Z841" s="353"/>
      <c r="AA841" s="353"/>
      <c r="AB841" s="354"/>
      <c r="AC841" s="364" t="s">
        <v>196</v>
      </c>
      <c r="AD841" s="372"/>
      <c r="AE841" s="372"/>
      <c r="AF841" s="372"/>
      <c r="AG841" s="372"/>
      <c r="AH841" s="373" t="s">
        <v>710</v>
      </c>
      <c r="AI841" s="374"/>
      <c r="AJ841" s="374"/>
      <c r="AK841" s="374"/>
      <c r="AL841" s="358" t="s">
        <v>710</v>
      </c>
      <c r="AM841" s="359"/>
      <c r="AN841" s="359"/>
      <c r="AO841" s="360"/>
      <c r="AP841" s="361" t="s">
        <v>711</v>
      </c>
      <c r="AQ841" s="361"/>
      <c r="AR841" s="361"/>
      <c r="AS841" s="361"/>
      <c r="AT841" s="361"/>
      <c r="AU841" s="361"/>
      <c r="AV841" s="361"/>
      <c r="AW841" s="361"/>
      <c r="AX841" s="361"/>
    </row>
    <row r="842" spans="1:50" ht="30" customHeight="1" x14ac:dyDescent="0.15">
      <c r="A842" s="377">
        <v>6</v>
      </c>
      <c r="B842" s="377">
        <v>1</v>
      </c>
      <c r="C842" s="362" t="s">
        <v>717</v>
      </c>
      <c r="D842" s="348"/>
      <c r="E842" s="348"/>
      <c r="F842" s="348"/>
      <c r="G842" s="348"/>
      <c r="H842" s="348"/>
      <c r="I842" s="348"/>
      <c r="J842" s="349" t="s">
        <v>709</v>
      </c>
      <c r="K842" s="350"/>
      <c r="L842" s="350"/>
      <c r="M842" s="350"/>
      <c r="N842" s="350"/>
      <c r="O842" s="350"/>
      <c r="P842" s="363" t="s">
        <v>708</v>
      </c>
      <c r="Q842" s="351"/>
      <c r="R842" s="351"/>
      <c r="S842" s="351"/>
      <c r="T842" s="351"/>
      <c r="U842" s="351"/>
      <c r="V842" s="351"/>
      <c r="W842" s="351"/>
      <c r="X842" s="351"/>
      <c r="Y842" s="352">
        <v>52</v>
      </c>
      <c r="Z842" s="353"/>
      <c r="AA842" s="353"/>
      <c r="AB842" s="354"/>
      <c r="AC842" s="364" t="s">
        <v>196</v>
      </c>
      <c r="AD842" s="372"/>
      <c r="AE842" s="372"/>
      <c r="AF842" s="372"/>
      <c r="AG842" s="372"/>
      <c r="AH842" s="373" t="s">
        <v>710</v>
      </c>
      <c r="AI842" s="374"/>
      <c r="AJ842" s="374"/>
      <c r="AK842" s="374"/>
      <c r="AL842" s="358" t="s">
        <v>710</v>
      </c>
      <c r="AM842" s="359"/>
      <c r="AN842" s="359"/>
      <c r="AO842" s="360"/>
      <c r="AP842" s="361" t="s">
        <v>711</v>
      </c>
      <c r="AQ842" s="361"/>
      <c r="AR842" s="361"/>
      <c r="AS842" s="361"/>
      <c r="AT842" s="361"/>
      <c r="AU842" s="361"/>
      <c r="AV842" s="361"/>
      <c r="AW842" s="361"/>
      <c r="AX842" s="361"/>
    </row>
    <row r="843" spans="1:50" ht="30" customHeight="1" x14ac:dyDescent="0.15">
      <c r="A843" s="377">
        <v>7</v>
      </c>
      <c r="B843" s="377">
        <v>1</v>
      </c>
      <c r="C843" s="362" t="s">
        <v>718</v>
      </c>
      <c r="D843" s="348"/>
      <c r="E843" s="348"/>
      <c r="F843" s="348"/>
      <c r="G843" s="348"/>
      <c r="H843" s="348"/>
      <c r="I843" s="348"/>
      <c r="J843" s="349" t="s">
        <v>709</v>
      </c>
      <c r="K843" s="350"/>
      <c r="L843" s="350"/>
      <c r="M843" s="350"/>
      <c r="N843" s="350"/>
      <c r="O843" s="350"/>
      <c r="P843" s="363" t="s">
        <v>708</v>
      </c>
      <c r="Q843" s="351"/>
      <c r="R843" s="351"/>
      <c r="S843" s="351"/>
      <c r="T843" s="351"/>
      <c r="U843" s="351"/>
      <c r="V843" s="351"/>
      <c r="W843" s="351"/>
      <c r="X843" s="351"/>
      <c r="Y843" s="352">
        <v>51</v>
      </c>
      <c r="Z843" s="353"/>
      <c r="AA843" s="353"/>
      <c r="AB843" s="354"/>
      <c r="AC843" s="364" t="s">
        <v>196</v>
      </c>
      <c r="AD843" s="372"/>
      <c r="AE843" s="372"/>
      <c r="AF843" s="372"/>
      <c r="AG843" s="372"/>
      <c r="AH843" s="373" t="s">
        <v>710</v>
      </c>
      <c r="AI843" s="374"/>
      <c r="AJ843" s="374"/>
      <c r="AK843" s="374"/>
      <c r="AL843" s="358" t="s">
        <v>710</v>
      </c>
      <c r="AM843" s="359"/>
      <c r="AN843" s="359"/>
      <c r="AO843" s="360"/>
      <c r="AP843" s="361" t="s">
        <v>711</v>
      </c>
      <c r="AQ843" s="361"/>
      <c r="AR843" s="361"/>
      <c r="AS843" s="361"/>
      <c r="AT843" s="361"/>
      <c r="AU843" s="361"/>
      <c r="AV843" s="361"/>
      <c r="AW843" s="361"/>
      <c r="AX843" s="361"/>
    </row>
    <row r="844" spans="1:50" ht="30" customHeight="1" x14ac:dyDescent="0.15">
      <c r="A844" s="377">
        <v>8</v>
      </c>
      <c r="B844" s="377">
        <v>1</v>
      </c>
      <c r="C844" s="362" t="s">
        <v>719</v>
      </c>
      <c r="D844" s="348"/>
      <c r="E844" s="348"/>
      <c r="F844" s="348"/>
      <c r="G844" s="348"/>
      <c r="H844" s="348"/>
      <c r="I844" s="348"/>
      <c r="J844" s="349" t="s">
        <v>709</v>
      </c>
      <c r="K844" s="350"/>
      <c r="L844" s="350"/>
      <c r="M844" s="350"/>
      <c r="N844" s="350"/>
      <c r="O844" s="350"/>
      <c r="P844" s="363" t="s">
        <v>708</v>
      </c>
      <c r="Q844" s="351"/>
      <c r="R844" s="351"/>
      <c r="S844" s="351"/>
      <c r="T844" s="351"/>
      <c r="U844" s="351"/>
      <c r="V844" s="351"/>
      <c r="W844" s="351"/>
      <c r="X844" s="351"/>
      <c r="Y844" s="352">
        <v>50</v>
      </c>
      <c r="Z844" s="353"/>
      <c r="AA844" s="353"/>
      <c r="AB844" s="354"/>
      <c r="AC844" s="364" t="s">
        <v>196</v>
      </c>
      <c r="AD844" s="372"/>
      <c r="AE844" s="372"/>
      <c r="AF844" s="372"/>
      <c r="AG844" s="372"/>
      <c r="AH844" s="373" t="s">
        <v>710</v>
      </c>
      <c r="AI844" s="374"/>
      <c r="AJ844" s="374"/>
      <c r="AK844" s="374"/>
      <c r="AL844" s="358" t="s">
        <v>710</v>
      </c>
      <c r="AM844" s="359"/>
      <c r="AN844" s="359"/>
      <c r="AO844" s="360"/>
      <c r="AP844" s="361" t="s">
        <v>711</v>
      </c>
      <c r="AQ844" s="361"/>
      <c r="AR844" s="361"/>
      <c r="AS844" s="361"/>
      <c r="AT844" s="361"/>
      <c r="AU844" s="361"/>
      <c r="AV844" s="361"/>
      <c r="AW844" s="361"/>
      <c r="AX844" s="361"/>
    </row>
    <row r="845" spans="1:50" ht="30" customHeight="1" x14ac:dyDescent="0.15">
      <c r="A845" s="377">
        <v>9</v>
      </c>
      <c r="B845" s="377">
        <v>1</v>
      </c>
      <c r="C845" s="362" t="s">
        <v>720</v>
      </c>
      <c r="D845" s="348"/>
      <c r="E845" s="348"/>
      <c r="F845" s="348"/>
      <c r="G845" s="348"/>
      <c r="H845" s="348"/>
      <c r="I845" s="348"/>
      <c r="J845" s="349" t="s">
        <v>709</v>
      </c>
      <c r="K845" s="350"/>
      <c r="L845" s="350"/>
      <c r="M845" s="350"/>
      <c r="N845" s="350"/>
      <c r="O845" s="350"/>
      <c r="P845" s="363" t="s">
        <v>708</v>
      </c>
      <c r="Q845" s="351"/>
      <c r="R845" s="351"/>
      <c r="S845" s="351"/>
      <c r="T845" s="351"/>
      <c r="U845" s="351"/>
      <c r="V845" s="351"/>
      <c r="W845" s="351"/>
      <c r="X845" s="351"/>
      <c r="Y845" s="352">
        <v>50</v>
      </c>
      <c r="Z845" s="353"/>
      <c r="AA845" s="353"/>
      <c r="AB845" s="354"/>
      <c r="AC845" s="364" t="s">
        <v>196</v>
      </c>
      <c r="AD845" s="372"/>
      <c r="AE845" s="372"/>
      <c r="AF845" s="372"/>
      <c r="AG845" s="372"/>
      <c r="AH845" s="373" t="s">
        <v>710</v>
      </c>
      <c r="AI845" s="374"/>
      <c r="AJ845" s="374"/>
      <c r="AK845" s="374"/>
      <c r="AL845" s="358" t="s">
        <v>710</v>
      </c>
      <c r="AM845" s="359"/>
      <c r="AN845" s="359"/>
      <c r="AO845" s="360"/>
      <c r="AP845" s="361" t="s">
        <v>711</v>
      </c>
      <c r="AQ845" s="361"/>
      <c r="AR845" s="361"/>
      <c r="AS845" s="361"/>
      <c r="AT845" s="361"/>
      <c r="AU845" s="361"/>
      <c r="AV845" s="361"/>
      <c r="AW845" s="361"/>
      <c r="AX845" s="361"/>
    </row>
    <row r="846" spans="1:50" ht="30" customHeight="1" x14ac:dyDescent="0.15">
      <c r="A846" s="377">
        <v>10</v>
      </c>
      <c r="B846" s="377">
        <v>1</v>
      </c>
      <c r="C846" s="362" t="s">
        <v>721</v>
      </c>
      <c r="D846" s="348"/>
      <c r="E846" s="348"/>
      <c r="F846" s="348"/>
      <c r="G846" s="348"/>
      <c r="H846" s="348"/>
      <c r="I846" s="348"/>
      <c r="J846" s="349" t="s">
        <v>709</v>
      </c>
      <c r="K846" s="350"/>
      <c r="L846" s="350"/>
      <c r="M846" s="350"/>
      <c r="N846" s="350"/>
      <c r="O846" s="350"/>
      <c r="P846" s="363" t="s">
        <v>708</v>
      </c>
      <c r="Q846" s="351"/>
      <c r="R846" s="351"/>
      <c r="S846" s="351"/>
      <c r="T846" s="351"/>
      <c r="U846" s="351"/>
      <c r="V846" s="351"/>
      <c r="W846" s="351"/>
      <c r="X846" s="351"/>
      <c r="Y846" s="352">
        <v>38</v>
      </c>
      <c r="Z846" s="353"/>
      <c r="AA846" s="353"/>
      <c r="AB846" s="354"/>
      <c r="AC846" s="364" t="s">
        <v>196</v>
      </c>
      <c r="AD846" s="372"/>
      <c r="AE846" s="372"/>
      <c r="AF846" s="372"/>
      <c r="AG846" s="372"/>
      <c r="AH846" s="373" t="s">
        <v>710</v>
      </c>
      <c r="AI846" s="374"/>
      <c r="AJ846" s="374"/>
      <c r="AK846" s="374"/>
      <c r="AL846" s="358" t="s">
        <v>710</v>
      </c>
      <c r="AM846" s="359"/>
      <c r="AN846" s="359"/>
      <c r="AO846" s="360"/>
      <c r="AP846" s="361" t="s">
        <v>711</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675</v>
      </c>
      <c r="D870" s="348"/>
      <c r="E870" s="348"/>
      <c r="F870" s="348"/>
      <c r="G870" s="348"/>
      <c r="H870" s="348"/>
      <c r="I870" s="348"/>
      <c r="J870" s="349">
        <v>2010501030336</v>
      </c>
      <c r="K870" s="350"/>
      <c r="L870" s="350"/>
      <c r="M870" s="350"/>
      <c r="N870" s="350"/>
      <c r="O870" s="350"/>
      <c r="P870" s="363" t="s">
        <v>676</v>
      </c>
      <c r="Q870" s="351"/>
      <c r="R870" s="351"/>
      <c r="S870" s="351"/>
      <c r="T870" s="351"/>
      <c r="U870" s="351"/>
      <c r="V870" s="351"/>
      <c r="W870" s="351"/>
      <c r="X870" s="351"/>
      <c r="Y870" s="352">
        <v>0.6</v>
      </c>
      <c r="Z870" s="353"/>
      <c r="AA870" s="353"/>
      <c r="AB870" s="354"/>
      <c r="AC870" s="364" t="s">
        <v>499</v>
      </c>
      <c r="AD870" s="372"/>
      <c r="AE870" s="372"/>
      <c r="AF870" s="372"/>
      <c r="AG870" s="372"/>
      <c r="AH870" s="373" t="s">
        <v>570</v>
      </c>
      <c r="AI870" s="374"/>
      <c r="AJ870" s="374"/>
      <c r="AK870" s="374"/>
      <c r="AL870" s="358">
        <v>99.4</v>
      </c>
      <c r="AM870" s="359"/>
      <c r="AN870" s="359"/>
      <c r="AO870" s="360"/>
      <c r="AP870" s="361" t="s">
        <v>573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696</v>
      </c>
      <c r="D903" s="348"/>
      <c r="E903" s="348"/>
      <c r="F903" s="348"/>
      <c r="G903" s="348"/>
      <c r="H903" s="348"/>
      <c r="I903" s="348"/>
      <c r="J903" s="349">
        <v>1013301026827</v>
      </c>
      <c r="K903" s="350"/>
      <c r="L903" s="350"/>
      <c r="M903" s="350"/>
      <c r="N903" s="350"/>
      <c r="O903" s="350"/>
      <c r="P903" s="363" t="s">
        <v>677</v>
      </c>
      <c r="Q903" s="351"/>
      <c r="R903" s="351"/>
      <c r="S903" s="351"/>
      <c r="T903" s="351"/>
      <c r="U903" s="351"/>
      <c r="V903" s="351"/>
      <c r="W903" s="351"/>
      <c r="X903" s="351"/>
      <c r="Y903" s="352">
        <v>0.2</v>
      </c>
      <c r="Z903" s="353"/>
      <c r="AA903" s="353"/>
      <c r="AB903" s="354"/>
      <c r="AC903" s="364" t="s">
        <v>499</v>
      </c>
      <c r="AD903" s="372"/>
      <c r="AE903" s="372"/>
      <c r="AF903" s="372"/>
      <c r="AG903" s="372"/>
      <c r="AH903" s="373" t="s">
        <v>674</v>
      </c>
      <c r="AI903" s="374"/>
      <c r="AJ903" s="374"/>
      <c r="AK903" s="374"/>
      <c r="AL903" s="358">
        <v>51.9</v>
      </c>
      <c r="AM903" s="359"/>
      <c r="AN903" s="359"/>
      <c r="AO903" s="360"/>
      <c r="AP903" s="361" t="s">
        <v>570</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701</v>
      </c>
      <c r="D936" s="348"/>
      <c r="E936" s="348"/>
      <c r="F936" s="348"/>
      <c r="G936" s="348"/>
      <c r="H936" s="348"/>
      <c r="I936" s="348"/>
      <c r="J936" s="349">
        <v>2010001093321</v>
      </c>
      <c r="K936" s="350"/>
      <c r="L936" s="350"/>
      <c r="M936" s="350"/>
      <c r="N936" s="350"/>
      <c r="O936" s="350"/>
      <c r="P936" s="363" t="s">
        <v>678</v>
      </c>
      <c r="Q936" s="351"/>
      <c r="R936" s="351"/>
      <c r="S936" s="351"/>
      <c r="T936" s="351"/>
      <c r="U936" s="351"/>
      <c r="V936" s="351"/>
      <c r="W936" s="351"/>
      <c r="X936" s="351"/>
      <c r="Y936" s="352">
        <v>37</v>
      </c>
      <c r="Z936" s="353"/>
      <c r="AA936" s="353"/>
      <c r="AB936" s="354"/>
      <c r="AC936" s="364" t="s">
        <v>494</v>
      </c>
      <c r="AD936" s="372"/>
      <c r="AE936" s="372"/>
      <c r="AF936" s="372"/>
      <c r="AG936" s="372"/>
      <c r="AH936" s="373">
        <v>4</v>
      </c>
      <c r="AI936" s="374"/>
      <c r="AJ936" s="374"/>
      <c r="AK936" s="374"/>
      <c r="AL936" s="358">
        <v>73.599999999999994</v>
      </c>
      <c r="AM936" s="359"/>
      <c r="AN936" s="359"/>
      <c r="AO936" s="360"/>
      <c r="AP936" s="361" t="s">
        <v>570</v>
      </c>
      <c r="AQ936" s="361"/>
      <c r="AR936" s="361"/>
      <c r="AS936" s="361"/>
      <c r="AT936" s="361"/>
      <c r="AU936" s="361"/>
      <c r="AV936" s="361"/>
      <c r="AW936" s="361"/>
      <c r="AX936" s="361"/>
    </row>
    <row r="937" spans="1:50" ht="41.25" customHeight="1" x14ac:dyDescent="0.15">
      <c r="A937" s="377">
        <v>2</v>
      </c>
      <c r="B937" s="377">
        <v>1</v>
      </c>
      <c r="C937" s="362" t="s">
        <v>702</v>
      </c>
      <c r="D937" s="348"/>
      <c r="E937" s="348"/>
      <c r="F937" s="348"/>
      <c r="G937" s="348"/>
      <c r="H937" s="348"/>
      <c r="I937" s="348"/>
      <c r="J937" s="349">
        <v>2010001093321</v>
      </c>
      <c r="K937" s="350"/>
      <c r="L937" s="350"/>
      <c r="M937" s="350"/>
      <c r="N937" s="350"/>
      <c r="O937" s="350"/>
      <c r="P937" s="363" t="s">
        <v>704</v>
      </c>
      <c r="Q937" s="351"/>
      <c r="R937" s="351"/>
      <c r="S937" s="351"/>
      <c r="T937" s="351"/>
      <c r="U937" s="351"/>
      <c r="V937" s="351"/>
      <c r="W937" s="351"/>
      <c r="X937" s="351"/>
      <c r="Y937" s="352">
        <v>77</v>
      </c>
      <c r="Z937" s="353"/>
      <c r="AA937" s="353"/>
      <c r="AB937" s="354"/>
      <c r="AC937" s="364" t="s">
        <v>494</v>
      </c>
      <c r="AD937" s="364"/>
      <c r="AE937" s="364"/>
      <c r="AF937" s="364"/>
      <c r="AG937" s="364"/>
      <c r="AH937" s="373">
        <v>2</v>
      </c>
      <c r="AI937" s="374"/>
      <c r="AJ937" s="374"/>
      <c r="AK937" s="374"/>
      <c r="AL937" s="358">
        <v>30.1</v>
      </c>
      <c r="AM937" s="359"/>
      <c r="AN937" s="359"/>
      <c r="AO937" s="360"/>
      <c r="AP937" s="361" t="s">
        <v>562</v>
      </c>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679</v>
      </c>
      <c r="D969" s="348"/>
      <c r="E969" s="348"/>
      <c r="F969" s="348"/>
      <c r="G969" s="348"/>
      <c r="H969" s="348"/>
      <c r="I969" s="348"/>
      <c r="J969" s="349">
        <v>7010401009665</v>
      </c>
      <c r="K969" s="350"/>
      <c r="L969" s="350"/>
      <c r="M969" s="350"/>
      <c r="N969" s="350"/>
      <c r="O969" s="350"/>
      <c r="P969" s="363" t="s">
        <v>680</v>
      </c>
      <c r="Q969" s="351"/>
      <c r="R969" s="351"/>
      <c r="S969" s="351"/>
      <c r="T969" s="351"/>
      <c r="U969" s="351"/>
      <c r="V969" s="351"/>
      <c r="W969" s="351"/>
      <c r="X969" s="351"/>
      <c r="Y969" s="352">
        <v>40</v>
      </c>
      <c r="Z969" s="353"/>
      <c r="AA969" s="353"/>
      <c r="AB969" s="354"/>
      <c r="AC969" s="364" t="s">
        <v>494</v>
      </c>
      <c r="AD969" s="372"/>
      <c r="AE969" s="372"/>
      <c r="AF969" s="372"/>
      <c r="AG969" s="372"/>
      <c r="AH969" s="373">
        <v>1</v>
      </c>
      <c r="AI969" s="374"/>
      <c r="AJ969" s="374"/>
      <c r="AK969" s="374"/>
      <c r="AL969" s="358">
        <v>69</v>
      </c>
      <c r="AM969" s="359"/>
      <c r="AN969" s="359"/>
      <c r="AO969" s="360"/>
      <c r="AP969" s="361" t="s">
        <v>570</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46.5" customHeight="1" x14ac:dyDescent="0.15">
      <c r="A1002" s="377">
        <v>1</v>
      </c>
      <c r="B1002" s="377">
        <v>1</v>
      </c>
      <c r="C1002" s="362" t="s">
        <v>703</v>
      </c>
      <c r="D1002" s="348"/>
      <c r="E1002" s="348"/>
      <c r="F1002" s="348"/>
      <c r="G1002" s="348"/>
      <c r="H1002" s="348"/>
      <c r="I1002" s="348"/>
      <c r="J1002" s="349">
        <v>3011001072545</v>
      </c>
      <c r="K1002" s="350"/>
      <c r="L1002" s="350"/>
      <c r="M1002" s="350"/>
      <c r="N1002" s="350"/>
      <c r="O1002" s="350"/>
      <c r="P1002" s="363" t="s">
        <v>705</v>
      </c>
      <c r="Q1002" s="351"/>
      <c r="R1002" s="351"/>
      <c r="S1002" s="351"/>
      <c r="T1002" s="351"/>
      <c r="U1002" s="351"/>
      <c r="V1002" s="351"/>
      <c r="W1002" s="351"/>
      <c r="X1002" s="351"/>
      <c r="Y1002" s="352">
        <v>20</v>
      </c>
      <c r="Z1002" s="353"/>
      <c r="AA1002" s="353"/>
      <c r="AB1002" s="354"/>
      <c r="AC1002" s="364" t="s">
        <v>493</v>
      </c>
      <c r="AD1002" s="372"/>
      <c r="AE1002" s="372"/>
      <c r="AF1002" s="372"/>
      <c r="AG1002" s="372"/>
      <c r="AH1002" s="373">
        <v>3</v>
      </c>
      <c r="AI1002" s="374"/>
      <c r="AJ1002" s="374"/>
      <c r="AK1002" s="374"/>
      <c r="AL1002" s="358">
        <v>69.7</v>
      </c>
      <c r="AM1002" s="359"/>
      <c r="AN1002" s="359"/>
      <c r="AO1002" s="360"/>
      <c r="AP1002" s="361" t="s">
        <v>706</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8" t="s">
        <v>622</v>
      </c>
      <c r="F1102" s="376"/>
      <c r="G1102" s="376"/>
      <c r="H1102" s="376"/>
      <c r="I1102" s="376"/>
      <c r="J1102" s="349" t="s">
        <v>681</v>
      </c>
      <c r="K1102" s="350"/>
      <c r="L1102" s="350"/>
      <c r="M1102" s="350"/>
      <c r="N1102" s="350"/>
      <c r="O1102" s="350"/>
      <c r="P1102" s="363" t="s">
        <v>574</v>
      </c>
      <c r="Q1102" s="351"/>
      <c r="R1102" s="351"/>
      <c r="S1102" s="351"/>
      <c r="T1102" s="351"/>
      <c r="U1102" s="351"/>
      <c r="V1102" s="351"/>
      <c r="W1102" s="351"/>
      <c r="X1102" s="351"/>
      <c r="Y1102" s="352" t="s">
        <v>567</v>
      </c>
      <c r="Z1102" s="353"/>
      <c r="AA1102" s="353"/>
      <c r="AB1102" s="354"/>
      <c r="AC1102" s="355"/>
      <c r="AD1102" s="355"/>
      <c r="AE1102" s="355"/>
      <c r="AF1102" s="355"/>
      <c r="AG1102" s="355"/>
      <c r="AH1102" s="356" t="s">
        <v>570</v>
      </c>
      <c r="AI1102" s="357"/>
      <c r="AJ1102" s="357"/>
      <c r="AK1102" s="357"/>
      <c r="AL1102" s="358" t="s">
        <v>570</v>
      </c>
      <c r="AM1102" s="359"/>
      <c r="AN1102" s="359"/>
      <c r="AO1102" s="360"/>
      <c r="AP1102" s="361" t="s">
        <v>600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40" max="49" man="1"/>
    <brk id="727"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631</v>
      </c>
      <c r="M2" s="13" t="str">
        <f>IF(L2="","",K2)</f>
        <v>社会保障</v>
      </c>
      <c r="N2" s="13" t="str">
        <f>IF(M2="","",IF(N1&lt;&gt;"",CONCATENATE(N1,"、",M2),M2))</f>
        <v>社会保障</v>
      </c>
      <c r="O2" s="13"/>
      <c r="P2" s="12" t="s">
        <v>190</v>
      </c>
      <c r="Q2" s="17" t="s">
        <v>631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631</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631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631</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552</v>
      </c>
      <c r="AF2" s="1033"/>
      <c r="AG2" s="1033"/>
      <c r="AH2" s="1033"/>
      <c r="AI2" s="1033" t="s">
        <v>549</v>
      </c>
      <c r="AJ2" s="1033"/>
      <c r="AK2" s="1033"/>
      <c r="AL2" s="1033"/>
      <c r="AM2" s="1033" t="s">
        <v>523</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553</v>
      </c>
      <c r="AF9" s="1033"/>
      <c r="AG9" s="1033"/>
      <c r="AH9" s="1033"/>
      <c r="AI9" s="1033" t="s">
        <v>549</v>
      </c>
      <c r="AJ9" s="1033"/>
      <c r="AK9" s="1033"/>
      <c r="AL9" s="1033"/>
      <c r="AM9" s="1033" t="s">
        <v>523</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552</v>
      </c>
      <c r="AF51" s="1033"/>
      <c r="AG51" s="1033"/>
      <c r="AH51" s="1033"/>
      <c r="AI51" s="1033" t="s">
        <v>549</v>
      </c>
      <c r="AJ51" s="1033"/>
      <c r="AK51" s="1033"/>
      <c r="AL51" s="1033"/>
      <c r="AM51" s="1033" t="s">
        <v>523</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2019-07-02T09:59:45Z</cp:lastPrinted>
  <dcterms:created xsi:type="dcterms:W3CDTF">2012-03-13T00:50:25Z</dcterms:created>
  <dcterms:modified xsi:type="dcterms:W3CDTF">2019-07-02T10:00:26Z</dcterms:modified>
</cp:coreProperties>
</file>