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<sst xmlns="http://schemas.openxmlformats.org/spreadsheetml/2006/main" count="2921" uniqueCount="692">
  <si>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</si>
  <si>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</si>
  <si>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</si>
  <si>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</si>
  <si>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</si>
  <si>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</si>
  <si>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</si>
  <si>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</si>
  <si>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</si>
  <si>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</si>
  <si>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</si>
  <si>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</si>
  <si>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</si>
  <si>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</si>
  <si>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</si>
  <si>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</si>
  <si>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</si>
  <si>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</si>
  <si>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</si>
  <si>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</si>
  <si>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</si>
  <si>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</si>
  <si>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</si>
  <si>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</si>
  <si>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</si>
  <si>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</si>
  <si>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</si>
  <si>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</si>
  <si>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</si>
  <si>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</si>
  <si>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</si>
  <si>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</si>
  <si>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</si>
  <si>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</si>
  <si>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</si>
  <si>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</si>
  <si>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</si>
  <si>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</si>
  <si>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</si>
  <si>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</si>
  <si>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</si>
  <si>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</si>
  <si>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</si>
  <si>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</si>
  <si>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</si>
  <si>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</si>
  <si>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</si>
  <si>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</si>
  <si>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</si>
  <si>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</si>
  <si>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</si>
  <si>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</si>
  <si>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</si>
  <si>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</si>
  <si>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</si>
  <si>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</si>
  <si>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</si>
  <si>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</si>
  <si>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</si>
  <si>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</si>
  <si>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</si>
  <si>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</si>
  <si>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</si>
  <si>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</si>
  <si>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</si>
  <si>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</si>
  <si>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</si>
  <si>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</si>
  <si>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</si>
  <si>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</si>
  <si>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</si>
  <si>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</si>
  <si>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</si>
  <si>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</si>
  <si>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</si>
  <si>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</si>
  <si>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</si>
  <si>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</si>
  <si>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</si>
  <si>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</si>
  <si>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</si>
  <si>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</si>
  <si>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</si>
  <si>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</si>
  <si>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</si>
  <si>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</si>
  <si>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</si>
  <si>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</si>
  <si>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</si>
  <si>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</si>
  <si>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</si>
  <si>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</si>
  <si>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</si>
  <si>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</si>
  <si>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</si>
  <si>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</si>
  <si>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</si>
  <si>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</si>
  <si>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</si>
  <si>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</si>
  <si>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</si>
  <si>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</si>
  <si>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</si>
  <si>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</si>
  <si>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</si>
  <si>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</si>
  <si>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</si>
  <si>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</si>
  <si>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</si>
  <si>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</si>
  <si>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</si>
  <si>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</si>
  <si>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</si>
  <si>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</si>
  <si>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</si>
  <si>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</si>
  <si>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</si>
  <si>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</si>
  <si>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</si>
  <si>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</si>
  <si>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</si>
  <si>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</si>
  <si>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</si>
  <si>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</si>
  <si>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</si>
  <si>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</si>
  <si>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</si>
  <si>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</si>
  <si>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</si>
  <si>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</si>
  <si>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</si>
  <si>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</si>
  <si>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</si>
  <si>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</si>
  <si>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</si>
  <si>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</si>
  <si>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</si>
  <si>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</si>
  <si>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</si>
  <si>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</si>
  <si>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</si>
  <si>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</si>
  <si>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</si>
  <si>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</si>
  <si>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</si>
  <si>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</si>
  <si>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</si>
  <si>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</si>
  <si>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</si>
  <si>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</si>
  <si>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</si>
  <si>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</si>
  <si>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</si>
  <si>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</si>
  <si>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</si>
  <si>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</si>
  <si>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</si>
  <si>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</si>
  <si>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</si>
  <si>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</si>
  <si>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</si>
  <si>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</si>
  <si>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</si>
  <si>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</si>
  <si>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</si>
  <si>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</si>
  <si>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</si>
  <si>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</si>
  <si>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</si>
  <si>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</si>
  <si>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</si>
  <si>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</si>
  <si>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</si>
  <si>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</si>
  <si>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</si>
  <si>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</si>
  <si>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</si>
  <si>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</si>
  <si>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</si>
  <si>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</si>
  <si>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</si>
  <si>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</si>
  <si>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</si>
  <si>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</si>
  <si>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</si>
  <si>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</si>
  <si>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</si>
  <si>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</si>
  <si>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</si>
  <si>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</si>
  <si>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</si>
  <si>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</si>
  <si>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</si>
  <si>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</si>
  <si>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</si>
  <si>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</si>
  <si>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</si>
  <si>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</si>
  <si>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</si>
  <si>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</si>
  <si>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</si>
  <si>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</si>
  <si>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</si>
  <si>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</si>
  <si>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</si>
  <si>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</si>
  <si>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</si>
  <si>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</si>
  <si>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</si>
  <si>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</si>
  <si>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</si>
  <si>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</si>
  <si>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</si>
  <si>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</si>
  <si>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</si>
  <si>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</si>
  <si>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</si>
  <si>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</si>
  <si>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</si>
  <si>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</si>
  <si>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</si>
  <si>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</si>
  <si>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</si>
  <si>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</si>
  <si>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</si>
  <si>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</si>
  <si>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</si>
  <si>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</si>
  <si>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</si>
  <si>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</si>
  <si>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</si>
  <si>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</si>
  <si>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</si>
  <si>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</si>
  <si>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</si>
  <si>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</si>
  <si>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</si>
  <si>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</si>
  <si>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</si>
  <si>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</si>
  <si>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</si>
  <si>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</si>
  <si>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</si>
  <si>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</si>
  <si>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</si>
  <si>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</si>
  <si>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</si>
  <si>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</si>
  <si>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</si>
  <si>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</si>
  <si>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</si>
  <si>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</si>
  <si>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</si>
  <si>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</si>
  <si>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</si>
  <si>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</si>
  <si>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</si>
  <si>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</si>
  <si>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</si>
  <si>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</si>
  <si>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</si>
  <si>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</si>
  <si>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</si>
  <si>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</si>
  <si>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</si>
  <si>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</si>
  <si>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</si>
  <si>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</si>
  <si>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</si>
  <si>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</si>
  <si>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</si>
  <si>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</si>
  <si>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</si>
  <si>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</si>
  <si>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</si>
  <si>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</si>
  <si>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</si>
  <si>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</si>
  <si>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</si>
  <si>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</si>
  <si>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</si>
  <si>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</si>
  <si>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</si>
  <si>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</si>
  <si>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</si>
  <si>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</si>
  <si>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</si>
  <si>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</si>
  <si>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</si>
  <si>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</si>
  <si>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</si>
  <si>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</si>
  <si>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</si>
  <si>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</si>
  <si>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</si>
  <si>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</si>
  <si>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</si>
  <si>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</si>
  <si>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</si>
  <si>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</si>
  <si>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</si>
  <si>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</si>
  <si>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</si>
  <si>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</si>
  <si>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</si>
  <si>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</si>
  <si>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</si>
  <si>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</si>
  <si>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</si>
  <si>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</si>
  <si>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</si>
  <si>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</si>
  <si>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</si>
  <si>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</si>
  <si>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</si>
  <si>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</si>
  <si>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</si>
  <si>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</si>
  <si>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</si>
  <si>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</si>
  <si>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</si>
  <si>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</si>
  <si>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</si>
  <si>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</si>
  <si>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</si>
  <si>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</si>
  <si>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</si>
  <si>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</si>
  <si>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</si>
  <si>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</si>
  <si>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</si>
  <si>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</si>
  <si>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</si>
  <si>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</si>
  <si>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</si>
  <si>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</si>
  <si>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</si>
  <si>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</si>
  <si>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</si>
  <si>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</si>
  <si>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</si>
  <si>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</si>
  <si>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</si>
  <si>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</si>
  <si>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</si>
  <si>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</si>
  <si>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</si>
  <si>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</si>
  <si>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</si>
  <si>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</si>
  <si>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</si>
  <si>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</si>
  <si>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</si>
  <si>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</si>
  <si>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</si>
  <si>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</si>
  <si>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</si>
  <si>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</si>
  <si>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</si>
  <si>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</si>
  <si>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</si>
  <si>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</si>
  <si>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</si>
  <si>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</si>
  <si>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</si>
  <si>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</si>
  <si>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</si>
  <si>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</si>
  <si>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</si>
  <si>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</si>
  <si>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</si>
  <si>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</si>
  <si>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</si>
  <si>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</si>
  <si>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</si>
  <si>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</si>
  <si>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</si>
  <si>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</si>
  <si>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</si>
  <si>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</si>
  <si>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</si>
  <si>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</si>
  <si>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</si>
  <si>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</si>
  <si>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</si>
  <si>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</si>
  <si>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</si>
  <si>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</si>
  <si>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</si>
  <si>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</si>
  <si>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</si>
  <si>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</si>
  <si>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</si>
  <si>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</si>
  <si>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</si>
  <si>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</si>
  <si>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</si>
  <si>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</si>
  <si>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</si>
  <si>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</si>
  <si>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</si>
  <si>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</si>
  <si>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</si>
  <si>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</si>
  <si>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</si>
  <si>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</si>
  <si>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</si>
  <si>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</si>
  <si>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</si>
  <si>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</si>
  <si>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</si>
  <si>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</si>
  <si>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</si>
  <si>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</si>
  <si>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</si>
  <si>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</si>
  <si>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</si>
  <si>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</si>
  <si>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</si>
  <si>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</si>
  <si>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</si>
  <si>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</si>
  <si>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</si>
  <si>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</si>
  <si>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</si>
  <si>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</si>
  <si>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</si>
  <si>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</si>
  <si>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</si>
  <si>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</si>
  <si>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</si>
  <si>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</si>
  <si>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</si>
  <si>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</si>
  <si>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</si>
  <si>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</si>
  <si>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</si>
  <si>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</si>
  <si>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</si>
  <si>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</si>
  <si>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</si>
  <si>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</si>
  <si>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</si>
  <si>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</si>
  <si>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</si>
  <si>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</si>
  <si>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</si>
  <si>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</si>
  <si>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</si>
  <si>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</si>
  <si>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</si>
  <si>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</si>
  <si>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</si>
  <si>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</si>
  <si>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</si>
  <si>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</si>
  <si>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</si>
  <si>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</si>
  <si>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</si>
  <si>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</si>
  <si>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</si>
  <si>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</si>
  <si>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</si>
  <si>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</si>
  <si>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</si>
  <si>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</si>
  <si>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</si>
  <si>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</si>
  <si>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</si>
  <si>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</si>
  <si>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</si>
  <si>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</si>
  <si>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</si>
  <si>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</si>
  <si>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</si>
  <si>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</si>
  <si>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</si>
  <si>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</si>
  <si>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</si>
  <si>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</si>
  <si>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</si>
  <si>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</si>
  <si>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</si>
  <si>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</si>
  <si>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</si>
  <si>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</si>
  <si>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</si>
  <si>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</si>
  <si>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</si>
  <si>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</si>
  <si>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</si>
  <si>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</si>
  <si>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</si>
  <si>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</si>
  <si>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</si>
  <si>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</si>
  <si>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</si>
  <si>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</si>
  <si>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</si>
  <si>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</si>
  <si>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</si>
  <si>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</si>
  <si>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</si>
  <si>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</si>
  <si>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</si>
  <si>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</si>
  <si>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</si>
  <si>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</si>
  <si>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</si>
  <si>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</si>
  <si>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</si>
  <si>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</si>
  <si>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</si>
  <si>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</si>
  <si>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</si>
  <si>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</si>
  <si>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</si>
  <si>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</si>
  <si>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</si>
  <si>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</si>
  <si>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</si>
  <si>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</si>
  <si>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</si>
  <si>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</si>
  <si>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</si>
  <si>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</si>
  <si>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</si>
  <si>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</si>
  <si>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</si>
  <si>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</si>
  <si>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</si>
  <si>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</si>
  <si>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</si>
  <si>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</si>
  <si>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</si>
  <si>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</si>
  <si>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</si>
  <si>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</si>
  <si>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</si>
  <si>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</si>
  <si>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</si>
  <si>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</si>
  <si>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</si>
  <si>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</si>
  <si>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</si>
  <si>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</si>
  <si>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</si>
  <si>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</si>
  <si>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</si>
  <si>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</si>
  <si>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</si>
  <si>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</si>
  <si>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</si>
  <si>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</si>
  <si>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</si>
  <si>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</si>
  <si>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</si>
  <si>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</si>
  <si>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</si>
  <si>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</si>
  <si>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</si>
  <si>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</si>
  <si>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</si>
  <si>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</si>
  <si>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</si>
  <si>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</si>
  <si>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</si>
  <si>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厚生労働省</t>
    <rPh sb="0" eb="5">
      <t>ショウ</t>
    </rPh>
    <phoneticPr fontId="5"/>
  </si>
  <si>
    <t>化学物質管理の支援体制の整備</t>
    <phoneticPr fontId="5"/>
  </si>
  <si>
    <t>労働基準局安全衛生部</t>
    <rPh sb="0" eb="10">
      <t>ロウドウキジュンキョクアンエイブ</t>
    </rPh>
    <phoneticPr fontId="5"/>
  </si>
  <si>
    <t>化学物質対策課</t>
    <rPh sb="0" eb="7">
      <t>カガクブッシツタイサクカ</t>
    </rPh>
    <phoneticPr fontId="5"/>
  </si>
  <si>
    <t>塚本　勝利</t>
    <phoneticPr fontId="5"/>
  </si>
  <si>
    <t>労働者災害補償保険法第29条第1項第3号</t>
    <phoneticPr fontId="5"/>
  </si>
  <si>
    <t>第１３次労働災害防止計画</t>
    <phoneticPr fontId="5"/>
  </si>
  <si>
    <t>　化学物質による労働災害の防止を推進するため、平成２６年の労働安全衛生法の改正により、化学物質の危険・有害性情報のラベル表示、ＳＤＳ（安全データシート）通知義務の対象物質を拡大するとともに、リスクアセスメントの実施を義務付けたところである。
　本事業は、化学物質による労働災害を防止するため、ラベル表示、SDS作成・交付の促進を図ること等により、事業者が取り扱う化学物質の危険・有害性を確実に認識し、リスクに応じた対策を講じること等を目的とするものである。</t>
    <phoneticPr fontId="5"/>
  </si>
  <si>
    <t>・化学物質のGHS（化学品の分類及び表示に関する世界調和システム）に基づく危険有害性分類（以下「GHS分類」という。）の実施及びGHSに対応したモデルラベル、モデルSDSの作成・公開を行う。
・ラベル表示やSDS通知等化学物質管理に関する電話相談等を受け付ける相談窓口を設置するとともに、希望する事業場への訪問指導を実施する。
・リスクアセスメントの簡易ツール（ＷＥＢ対応）を作成し、ホームページで公開する。
・ラベル、ＳＤＳに係る労働者教育用教材を作成し、教育実施者への講習会を開催する。
・未規制のものを含む化学物質の危険有害性等を速やかに把握するため、海外等における新たな知見の収集等を行う。</t>
    <phoneticPr fontId="5"/>
  </si>
  <si>
    <t>-</t>
    <phoneticPr fontId="5"/>
  </si>
  <si>
    <t>-</t>
    <phoneticPr fontId="5"/>
  </si>
  <si>
    <t>-</t>
    <phoneticPr fontId="5"/>
  </si>
  <si>
    <t>-</t>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</si>
  <si>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</si>
  <si>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</si>
  <si>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</si>
  <si>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</si>
  <si>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モデルラベル・モデルSDSへのアクセス件数を前年度以上にする。</t>
    <phoneticPr fontId="5"/>
  </si>
  <si>
    <t>モデルラベル・SDSへのアクセス件数</t>
    <phoneticPr fontId="5"/>
  </si>
  <si>
    <t>万件</t>
    <rPh sb="0" eb="2">
      <t>マンケン</t>
    </rPh>
    <phoneticPr fontId="5"/>
  </si>
  <si>
    <t>-</t>
    <phoneticPr fontId="5"/>
  </si>
  <si>
    <t>-</t>
    <phoneticPr fontId="5"/>
  </si>
  <si>
    <t>職場のあんぜんサイト／GHS対応モデルラベル・モデルSDS情報へのアクセス件数</t>
    <phoneticPr fontId="5"/>
  </si>
  <si>
    <t>モデルSDSについて、「役に立った」とする割合
（モデルＳＤＳのアンケート欄で「役に立った」旨の回答数／モデルＳＤＳのアンケート回答数）</t>
    <phoneticPr fontId="5"/>
  </si>
  <si>
    <t>-</t>
    <phoneticPr fontId="5"/>
  </si>
  <si>
    <t>-</t>
    <phoneticPr fontId="5"/>
  </si>
  <si>
    <t>-</t>
    <phoneticPr fontId="5"/>
  </si>
  <si>
    <t>職場のあんぜんサイト／モデルSDSのアンケート欄の集計結果</t>
    <phoneticPr fontId="5"/>
  </si>
  <si>
    <t>所定の数の化学物質についてGHS分類を行う。</t>
    <phoneticPr fontId="5"/>
  </si>
  <si>
    <t>物質数</t>
    <rPh sb="0" eb="2">
      <t>ブッシツ</t>
    </rPh>
    <rPh sb="2" eb="3">
      <t>スウ</t>
    </rPh>
    <phoneticPr fontId="5"/>
  </si>
  <si>
    <t>　本事業は化学物質のGHS分類の実施、GHS対応モデルSDSの作成及び化学物質に係る海外情報の収集等の複数の事業を実施しており、それぞれに要するコストの中に切り分けることができない費目が含まれるため、単位あたりのコストを算出することができない。</t>
    <phoneticPr fontId="5"/>
  </si>
  <si>
    <t>－</t>
    <phoneticPr fontId="5"/>
  </si>
  <si>
    <t>－</t>
    <phoneticPr fontId="5"/>
  </si>
  <si>
    <t>－</t>
    <phoneticPr fontId="5"/>
  </si>
  <si>
    <t>-</t>
    <phoneticPr fontId="5"/>
  </si>
  <si>
    <t>－</t>
    <phoneticPr fontId="5"/>
  </si>
  <si>
    <t>－</t>
    <phoneticPr fontId="5"/>
  </si>
  <si>
    <t>施策大目標２　労働者が安全で健康に働くことができる職場づくりを推進すること</t>
    <phoneticPr fontId="5"/>
  </si>
  <si>
    <t>労働者が安全で健康に働くことができる職場づくりを推進すること（施策目標Ⅲ－２－１）</t>
    <phoneticPr fontId="5"/>
  </si>
  <si>
    <t>１．労働災害による死亡者数</t>
    <phoneticPr fontId="5"/>
  </si>
  <si>
    <t>２．労働災害による死傷者数（休業4日以上）</t>
    <phoneticPr fontId="5"/>
  </si>
  <si>
    <t>人</t>
    <rPh sb="0" eb="1">
      <t>ニン</t>
    </rPh>
    <phoneticPr fontId="5"/>
  </si>
  <si>
    <t>-</t>
    <phoneticPr fontId="5"/>
  </si>
  <si>
    <t>-</t>
    <phoneticPr fontId="5"/>
  </si>
  <si>
    <t>　ラベル・SDSの標準モデルを提示することにより、事業者のラベル・SDSの作成が促進されるとともに、ラベル・SDSの情報を元に事業者が簡易ツールを利用することによりリスクアセスメントの実施が促進され、化学物質に起因する労働災害の防止が図られ、測定指標に寄与するものである。</t>
    <phoneticPr fontId="5"/>
  </si>
  <si>
    <t>○</t>
  </si>
  <si>
    <t>　SDSの作成・交付の促進により、事業者等が化学物質の危険・有害性を把握し、これに応じた対策を講じることは、労働災害の防止に資するものであり、社会のニーズに合致している。</t>
    <phoneticPr fontId="5"/>
  </si>
  <si>
    <t>　化学物質の適正な管理は、特定の地域・業種についてのみ求められるものではなく、また、化学物質の危険・有害性に係る評価が地域・業種によって異なるのは望ましくないことから、モデルSDSの作成や相談等の支援を実施する本事業は、国が実施すべきものである。</t>
    <phoneticPr fontId="5"/>
  </si>
  <si>
    <t>　SDSの作成・交付のためには、当該化学物質の危険・有害性情報が必要であり、これらの情報を記載したモデルSDSは極めて有用な情報源となるものであり、SDSの作成・交付の促進に資する本事業は、優先度が高い。</t>
    <phoneticPr fontId="5"/>
  </si>
  <si>
    <t>有</t>
  </si>
  <si>
    <t>無</t>
  </si>
  <si>
    <t>　職場における化学物質の適正な管理のために必要なモデルSDSの作成や相談等の支援を行う本事業は、適正な化学物質管理の実施に資するものであり、事業者及び労働者双方に有益なものであるところ、事業主から徴収した労災保険料から経費を支出しており、受益者との負担関係は妥当である。</t>
    <phoneticPr fontId="5"/>
  </si>
  <si>
    <t>‐</t>
  </si>
  <si>
    <t>－</t>
    <phoneticPr fontId="5"/>
  </si>
  <si>
    <t>－</t>
    <phoneticPr fontId="5"/>
  </si>
  <si>
    <t>　使途は、専門家への謝金や旅費等、事業の運営に必要なものに限定することとしている。</t>
    <phoneticPr fontId="5"/>
  </si>
  <si>
    <t>－</t>
    <phoneticPr fontId="5"/>
  </si>
  <si>
    <t>　毎年度、成果目標は達成している。</t>
    <phoneticPr fontId="5"/>
  </si>
  <si>
    <t>　本事業の成果として得られたモデルSDS等の情報は、ホームページで公開するなど活用を図っており、アクセス数も毎年増加している。</t>
    <phoneticPr fontId="5"/>
  </si>
  <si>
    <t>職場における化学物質管理に関する総合対策</t>
    <phoneticPr fontId="5"/>
  </si>
  <si>
    <t>　左記の事業は、化学物質による健康障害を防止のための事業である点では本事業と同じであるが、左記の事業が、職場における化学物質規制の見直し・検討を行うものであるのに対し、本事業は、ラベル・SDSの作成や具体的なリスクアセスメント手法の開発・普及等を行うことにより、事業者の支援を行うものであり、事業内容に重複はない。</t>
    <phoneticPr fontId="5"/>
  </si>
  <si>
    <t>650-52</t>
    <phoneticPr fontId="5"/>
  </si>
  <si>
    <t>963</t>
    <phoneticPr fontId="5"/>
  </si>
  <si>
    <t>375</t>
    <phoneticPr fontId="5"/>
  </si>
  <si>
    <t>811</t>
    <phoneticPr fontId="5"/>
  </si>
  <si>
    <t>371</t>
    <phoneticPr fontId="5"/>
  </si>
  <si>
    <t>358</t>
    <phoneticPr fontId="5"/>
  </si>
  <si>
    <t>事業費</t>
    <rPh sb="0" eb="3">
      <t>ジギョウヒ</t>
    </rPh>
    <phoneticPr fontId="5"/>
  </si>
  <si>
    <t>管理諸経費</t>
    <rPh sb="0" eb="2">
      <t>カンリ</t>
    </rPh>
    <rPh sb="2" eb="5">
      <t>ショケイヒ</t>
    </rPh>
    <phoneticPr fontId="5"/>
  </si>
  <si>
    <t>消費税</t>
    <rPh sb="0" eb="3">
      <t>ショウヒゼイ</t>
    </rPh>
    <phoneticPr fontId="5"/>
  </si>
  <si>
    <t>直接人件費、旅費、印刷費等</t>
    <rPh sb="0" eb="2">
      <t>チョクセツ</t>
    </rPh>
    <rPh sb="2" eb="5">
      <t>ジンケンヒ</t>
    </rPh>
    <rPh sb="6" eb="8">
      <t>リョヒ</t>
    </rPh>
    <rPh sb="9" eb="12">
      <t>インサツヒ</t>
    </rPh>
    <rPh sb="12" eb="13">
      <t>トウ</t>
    </rPh>
    <phoneticPr fontId="5"/>
  </si>
  <si>
    <t>間接人件費</t>
    <rPh sb="0" eb="2">
      <t>カンセツ</t>
    </rPh>
    <rPh sb="2" eb="5">
      <t>ジンケンヒ</t>
    </rPh>
    <phoneticPr fontId="5"/>
  </si>
  <si>
    <t>管理費</t>
    <rPh sb="0" eb="3">
      <t>カンリヒ</t>
    </rPh>
    <phoneticPr fontId="5"/>
  </si>
  <si>
    <t>人件費、旅費、資料費等</t>
    <rPh sb="0" eb="3">
      <t>ジンケンヒ</t>
    </rPh>
    <rPh sb="4" eb="6">
      <t>リョヒ</t>
    </rPh>
    <rPh sb="7" eb="10">
      <t>シリョウヒ</t>
    </rPh>
    <rPh sb="10" eb="11">
      <t>トウ</t>
    </rPh>
    <phoneticPr fontId="5"/>
  </si>
  <si>
    <t>一般管理費</t>
    <rPh sb="0" eb="2">
      <t>イッパン</t>
    </rPh>
    <rPh sb="2" eb="5">
      <t>カンリヒ</t>
    </rPh>
    <phoneticPr fontId="5"/>
  </si>
  <si>
    <t>人件費、旅費、会場費、印刷費等</t>
    <rPh sb="0" eb="3">
      <t>ジンケンヒ</t>
    </rPh>
    <rPh sb="4" eb="6">
      <t>リョヒ</t>
    </rPh>
    <rPh sb="7" eb="10">
      <t>カイジョウヒ</t>
    </rPh>
    <rPh sb="11" eb="14">
      <t>インサツヒ</t>
    </rPh>
    <rPh sb="14" eb="15">
      <t>トウ</t>
    </rPh>
    <phoneticPr fontId="5"/>
  </si>
  <si>
    <t>一般管理費</t>
    <rPh sb="0" eb="5">
      <t>イッパンカンリヒ</t>
    </rPh>
    <phoneticPr fontId="5"/>
  </si>
  <si>
    <t>人件費、旅費、印刷費等</t>
    <rPh sb="0" eb="3">
      <t>ジンケンヒ</t>
    </rPh>
    <rPh sb="4" eb="6">
      <t>リョヒ</t>
    </rPh>
    <rPh sb="7" eb="9">
      <t>インサツ</t>
    </rPh>
    <rPh sb="9" eb="10">
      <t>ヒ</t>
    </rPh>
    <rPh sb="10" eb="11">
      <t>トウ</t>
    </rPh>
    <phoneticPr fontId="5"/>
  </si>
  <si>
    <t>間接人件費等</t>
    <rPh sb="0" eb="5">
      <t>カンセツジンケンヒ</t>
    </rPh>
    <rPh sb="5" eb="6">
      <t>トウ</t>
    </rPh>
    <phoneticPr fontId="5"/>
  </si>
  <si>
    <t>テクノヒル株式会社</t>
    <phoneticPr fontId="5"/>
  </si>
  <si>
    <t>ラベル表示、ＳＤＳ交付等の化学物質管理に関する相談窓口の設置、訪問指導等</t>
    <phoneticPr fontId="5"/>
  </si>
  <si>
    <t>みずほ情報総研株式会社</t>
    <phoneticPr fontId="5"/>
  </si>
  <si>
    <t>ＧＨＳ分類の実施、モデルラベル、モデルＳＤＳの作成等</t>
    <phoneticPr fontId="5"/>
  </si>
  <si>
    <t>化学物質に係るリスクアセスメント簡易ツールの開発、既存ツールの改修及び労働者教育用テキストの作成並びに講習会の開催等</t>
    <phoneticPr fontId="5"/>
  </si>
  <si>
    <t>海外の化学物質に係る有害性情報、規制状況等の調査等</t>
    <phoneticPr fontId="5"/>
  </si>
  <si>
    <t>－</t>
    <phoneticPr fontId="5"/>
  </si>
  <si>
    <t>-</t>
    <phoneticPr fontId="5"/>
  </si>
  <si>
    <t>-</t>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</si>
  <si>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</si>
  <si>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</si>
  <si>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</si>
  <si>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</si>
  <si>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役務・物品の購入等</t>
    <rPh sb="0" eb="2">
      <t>エキム</t>
    </rPh>
    <rPh sb="3" eb="5">
      <t>ブッピン</t>
    </rPh>
    <rPh sb="6" eb="8">
      <t>コウニュウ</t>
    </rPh>
    <rPh sb="8" eb="9">
      <t>トウ</t>
    </rPh>
    <phoneticPr fontId="5"/>
  </si>
  <si>
    <t>専門家への謝金</t>
    <rPh sb="0" eb="3">
      <t>センモンカ</t>
    </rPh>
    <rPh sb="5" eb="7">
      <t>シャキン</t>
    </rPh>
    <phoneticPr fontId="5"/>
  </si>
  <si>
    <t>職員の出張等に係る旅費</t>
    <rPh sb="0" eb="2">
      <t>ショクイン</t>
    </rPh>
    <rPh sb="3" eb="5">
      <t>シュッチョウ</t>
    </rPh>
    <rPh sb="5" eb="6">
      <t>トウ</t>
    </rPh>
    <rPh sb="7" eb="8">
      <t>カカ</t>
    </rPh>
    <rPh sb="9" eb="11">
      <t>リョヒ</t>
    </rPh>
    <phoneticPr fontId="5"/>
  </si>
  <si>
    <t>専門家への旅費</t>
    <rPh sb="0" eb="3">
      <t>センモンカ</t>
    </rPh>
    <rPh sb="5" eb="7">
      <t>リョヒ</t>
    </rPh>
    <phoneticPr fontId="5"/>
  </si>
  <si>
    <t>-</t>
    <phoneticPr fontId="5"/>
  </si>
  <si>
    <t>-</t>
    <phoneticPr fontId="5"/>
  </si>
  <si>
    <t>-</t>
    <phoneticPr fontId="5"/>
  </si>
  <si>
    <t>-</t>
    <phoneticPr fontId="5"/>
  </si>
  <si>
    <t>-</t>
    <phoneticPr fontId="5"/>
  </si>
  <si>
    <t>-</t>
    <phoneticPr fontId="5"/>
  </si>
  <si>
    <t>367</t>
    <phoneticPr fontId="5"/>
  </si>
  <si>
    <t>庁費</t>
    <rPh sb="0" eb="2">
      <t>チョウヒ</t>
    </rPh>
    <phoneticPr fontId="5"/>
  </si>
  <si>
    <t>諸謝金</t>
    <rPh sb="0" eb="3">
      <t>ショシャキン</t>
    </rPh>
    <phoneticPr fontId="5"/>
  </si>
  <si>
    <t>職員旅費</t>
    <rPh sb="0" eb="4">
      <t>ショクインリョヒ</t>
    </rPh>
    <phoneticPr fontId="5"/>
  </si>
  <si>
    <t>委員等旅費</t>
    <rPh sb="0" eb="2">
      <t>イイン</t>
    </rPh>
    <rPh sb="2" eb="3">
      <t>トウ</t>
    </rPh>
    <rPh sb="3" eb="5">
      <t>リョヒ</t>
    </rPh>
    <phoneticPr fontId="5"/>
  </si>
  <si>
    <t>専門家への謝金</t>
    <phoneticPr fontId="5"/>
  </si>
  <si>
    <t>職員の出張等に係る経費</t>
    <phoneticPr fontId="5"/>
  </si>
  <si>
    <t>専門家への旅費</t>
    <phoneticPr fontId="5"/>
  </si>
  <si>
    <t>　一般競争入札（総合評価落札方式）により委託先を決定している。　なお、１者応札については、より広く応札者を募るため入札公示の早期化、公示期間の延長等を行っている。</t>
    <rPh sb="57" eb="59">
      <t>ニュウサツ</t>
    </rPh>
    <rPh sb="59" eb="61">
      <t>コウジ</t>
    </rPh>
    <rPh sb="62" eb="65">
      <t>ソウキカ</t>
    </rPh>
    <phoneticPr fontId="5"/>
  </si>
  <si>
    <t>　引き続き、有効な事業の運営に努めたい。</t>
    <phoneticPr fontId="5"/>
  </si>
  <si>
    <t>役務・物品の購入等</t>
    <phoneticPr fontId="5"/>
  </si>
  <si>
    <t>-</t>
    <phoneticPr fontId="5"/>
  </si>
  <si>
    <t>-</t>
    <phoneticPr fontId="5"/>
  </si>
  <si>
    <t>A.テクノヒル株式会社</t>
    <phoneticPr fontId="5"/>
  </si>
  <si>
    <t>B.みずほ情報総研株式会社</t>
    <phoneticPr fontId="5"/>
  </si>
  <si>
    <t>C.みずほ情報総研株式会社</t>
    <phoneticPr fontId="5"/>
  </si>
  <si>
    <t>D.テクノヒル株式会社</t>
    <phoneticPr fontId="5"/>
  </si>
  <si>
    <t>E.事務費</t>
    <rPh sb="2" eb="5">
      <t>ジムヒ</t>
    </rPh>
    <phoneticPr fontId="5"/>
  </si>
  <si>
    <t>381</t>
    <phoneticPr fontId="5"/>
  </si>
  <si>
    <t>　毎年度、活動実績は達成している。</t>
    <rPh sb="10" eb="12">
      <t>タッセイ</t>
    </rPh>
    <phoneticPr fontId="5"/>
  </si>
  <si>
    <t>労働災害防止対策事業
委託費</t>
    <rPh sb="0" eb="4">
      <t>ロウサイ</t>
    </rPh>
    <rPh sb="4" eb="6">
      <t>ボウシ</t>
    </rPh>
    <rPh sb="6" eb="8">
      <t>タイサク</t>
    </rPh>
    <rPh sb="8" eb="10">
      <t>ジギョウ</t>
    </rPh>
    <rPh sb="11" eb="14">
      <t>イタクヒ</t>
    </rPh>
    <phoneticPr fontId="5"/>
  </si>
  <si>
    <t>成果指標を達成（SDS等の情報に係るサイトアクセス数も平成23年度以降、毎年増加）しており、活動指標も達成している（GHS分類に係る活動は、毎年度ほぼ当初見込み通りの実績を残している）ため、有効に事業を実施できているものと評価できる。
なお、平成30年度執行額は精査中。</t>
    <rPh sb="121" eb="123">
      <t>ヘイセイ</t>
    </rPh>
    <rPh sb="125" eb="127">
      <t>ネンド</t>
    </rPh>
    <rPh sb="127" eb="129">
      <t>シッコウ</t>
    </rPh>
    <rPh sb="129" eb="130">
      <t>ガク</t>
    </rPh>
    <rPh sb="131" eb="133">
      <t>セイサ</t>
    </rPh>
    <rPh sb="133" eb="134">
      <t>チュウ</t>
    </rPh>
    <phoneticPr fontId="5"/>
  </si>
  <si>
    <t>【～平成30年度】
モデルSDSについて、「役に立った」とする割合を60%以上にする。
【平成31年度～】
モデルSDSについて、「役に立った」とする割合を80%以上にする。</t>
    <rPh sb="45" eb="47">
      <t>ヘイセイ</t>
    </rPh>
    <rPh sb="49" eb="51">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</si>
</sst>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742</xdr:row>
      <xdr:rowOff>0</xdr:rowOff>
    </xdr:from>
    <xdr:to>
      <xdr:col>23</xdr:col>
      <xdr:colOff>36233</xdr:colOff>
      <xdr:row>743</xdr:row>
      <xdr:rowOff>342339</xdr:rowOff>
    </xdr:to>
    <xdr:sp macro="" textlink="">
      <xdr:nvSpPr>
        <xdr:cNvPr id="3" name="正方形/長方形 2"/>
        <xdr:cNvSpPr/>
      </xdr:nvSpPr>
      <xdr:spPr>
        <a:xfrm>
          <a:off x="1645920" y="40241220"/>
          <a:ext cx="2596553" cy="7004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23</xdr:col>
      <xdr:colOff>66675</xdr:colOff>
      <xdr:row>743</xdr:row>
      <xdr:rowOff>0</xdr:rowOff>
    </xdr:from>
    <xdr:to>
      <xdr:col>31</xdr:col>
      <xdr:colOff>124946</xdr:colOff>
      <xdr:row>743</xdr:row>
      <xdr:rowOff>0</xdr:rowOff>
    </xdr:to>
    <xdr:cxnSp macro="">
      <xdr:nvCxnSpPr>
        <xdr:cNvPr id="4" name="直線矢印コネクタ 3"/>
        <xdr:cNvCxnSpPr/>
      </xdr:nvCxnSpPr>
      <xdr:spPr>
        <a:xfrm>
          <a:off x="4272915" y="40599360"/>
          <a:ext cx="1521311" cy="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32</xdr:col>
      <xdr:colOff>0</xdr:colOff>
      <xdr:row>742</xdr:row>
      <xdr:rowOff>0</xdr:rowOff>
    </xdr:from>
    <xdr:to>
      <xdr:col>46</xdr:col>
      <xdr:colOff>34740</xdr:colOff>
      <xdr:row>743</xdr:row>
      <xdr:rowOff>342340</xdr:rowOff>
    </xdr:to>
    <xdr:sp macro="" textlink="">
      <xdr:nvSpPr>
        <xdr:cNvPr id="5" name="正方形/長方形 4"/>
        <xdr:cNvSpPr/>
      </xdr:nvSpPr>
      <xdr:spPr>
        <a:xfrm>
          <a:off x="5852160" y="40241220"/>
          <a:ext cx="2595060" cy="70048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9</xdr:col>
      <xdr:colOff>19822</xdr:colOff>
      <xdr:row>744</xdr:row>
      <xdr:rowOff>131548</xdr:rowOff>
    </xdr:from>
    <xdr:to>
      <xdr:col>23</xdr:col>
      <xdr:colOff>43355</xdr:colOff>
      <xdr:row>745</xdr:row>
      <xdr:rowOff>104093</xdr:rowOff>
    </xdr:to>
    <xdr:sp macro="" textlink="">
      <xdr:nvSpPr>
        <xdr:cNvPr id="6" name="正方形/長方形 5"/>
        <xdr:cNvSpPr/>
      </xdr:nvSpPr>
      <xdr:spPr>
        <a:xfrm>
          <a:off x="1687984" y="42072440"/>
          <a:ext cx="2618452" cy="332950"/>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事業管理</a:t>
          </a:r>
        </a:p>
      </xdr:txBody>
    </xdr:sp>
    <xdr:clientData/>
  </xdr:twoCellAnchor>
  <xdr:twoCellAnchor>
    <xdr:from>
      <xdr:col>9</xdr:col>
      <xdr:colOff>61784</xdr:colOff>
      <xdr:row>744</xdr:row>
      <xdr:rowOff>113270</xdr:rowOff>
    </xdr:from>
    <xdr:to>
      <xdr:col>23</xdr:col>
      <xdr:colOff>20594</xdr:colOff>
      <xdr:row>745</xdr:row>
      <xdr:rowOff>130639</xdr:rowOff>
    </xdr:to>
    <xdr:sp macro="" textlink="">
      <xdr:nvSpPr>
        <xdr:cNvPr id="7" name="大かっこ 6"/>
        <xdr:cNvSpPr/>
      </xdr:nvSpPr>
      <xdr:spPr>
        <a:xfrm>
          <a:off x="1729946" y="42054162"/>
          <a:ext cx="2553729" cy="37777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0</xdr:colOff>
      <xdr:row>741</xdr:row>
      <xdr:rowOff>0</xdr:rowOff>
    </xdr:from>
    <xdr:to>
      <xdr:col>46</xdr:col>
      <xdr:colOff>90768</xdr:colOff>
      <xdr:row>741</xdr:row>
      <xdr:rowOff>347383</xdr:rowOff>
    </xdr:to>
    <xdr:sp macro="" textlink="">
      <xdr:nvSpPr>
        <xdr:cNvPr id="8" name="正方形/長方形 7"/>
        <xdr:cNvSpPr/>
      </xdr:nvSpPr>
      <xdr:spPr>
        <a:xfrm>
          <a:off x="5852160" y="39883080"/>
          <a:ext cx="2651088" cy="34738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行政経費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199145</xdr:colOff>
      <xdr:row>748</xdr:row>
      <xdr:rowOff>169315</xdr:rowOff>
    </xdr:from>
    <xdr:to>
      <xdr:col>28</xdr:col>
      <xdr:colOff>19049</xdr:colOff>
      <xdr:row>750</xdr:row>
      <xdr:rowOff>156509</xdr:rowOff>
    </xdr:to>
    <xdr:sp macro="" textlink="">
      <xdr:nvSpPr>
        <xdr:cNvPr id="9" name="正方形/長方形 8"/>
        <xdr:cNvSpPr/>
      </xdr:nvSpPr>
      <xdr:spPr>
        <a:xfrm>
          <a:off x="3292865" y="42544135"/>
          <a:ext cx="1846824" cy="7034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Ａ．テクノヒル株式会社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52.4</a:t>
          </a:r>
          <a:r>
            <a:rPr kumimoji="1" lang="ja-JP" altLang="en-US" sz="1100">
              <a:solidFill>
                <a:sysClr val="windowText" lastClr="000000"/>
              </a:solidFill>
            </a:rPr>
            <a:t>百万円）</a:t>
          </a:r>
        </a:p>
      </xdr:txBody>
    </xdr:sp>
    <xdr:clientData/>
  </xdr:twoCellAnchor>
  <xdr:twoCellAnchor>
    <xdr:from>
      <xdr:col>18</xdr:col>
      <xdr:colOff>53008</xdr:colOff>
      <xdr:row>750</xdr:row>
      <xdr:rowOff>311549</xdr:rowOff>
    </xdr:from>
    <xdr:to>
      <xdr:col>46</xdr:col>
      <xdr:colOff>51487</xdr:colOff>
      <xdr:row>751</xdr:row>
      <xdr:rowOff>226541</xdr:rowOff>
    </xdr:to>
    <xdr:sp macro="" textlink="">
      <xdr:nvSpPr>
        <xdr:cNvPr id="10" name="大かっこ 9"/>
        <xdr:cNvSpPr/>
      </xdr:nvSpPr>
      <xdr:spPr>
        <a:xfrm>
          <a:off x="3389332" y="235306171"/>
          <a:ext cx="5188317" cy="2753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115674</xdr:colOff>
      <xdr:row>750</xdr:row>
      <xdr:rowOff>286684</xdr:rowOff>
    </xdr:from>
    <xdr:to>
      <xdr:col>45</xdr:col>
      <xdr:colOff>100501</xdr:colOff>
      <xdr:row>751</xdr:row>
      <xdr:rowOff>288324</xdr:rowOff>
    </xdr:to>
    <xdr:sp macro="" textlink="">
      <xdr:nvSpPr>
        <xdr:cNvPr id="11" name="正方形/長方形 10"/>
        <xdr:cNvSpPr/>
      </xdr:nvSpPr>
      <xdr:spPr>
        <a:xfrm>
          <a:off x="3451998" y="235281306"/>
          <a:ext cx="4989314" cy="362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ラベル表示、ＳＤＳ交付等の化学物質管理に関する相談窓口の設置、訪問指導等</a:t>
          </a:r>
        </a:p>
      </xdr:txBody>
    </xdr:sp>
    <xdr:clientData/>
  </xdr:twoCellAnchor>
  <xdr:twoCellAnchor>
    <xdr:from>
      <xdr:col>11</xdr:col>
      <xdr:colOff>182880</xdr:colOff>
      <xdr:row>745</xdr:row>
      <xdr:rowOff>171450</xdr:rowOff>
    </xdr:from>
    <xdr:to>
      <xdr:col>12</xdr:col>
      <xdr:colOff>0</xdr:colOff>
      <xdr:row>766</xdr:row>
      <xdr:rowOff>10297</xdr:rowOff>
    </xdr:to>
    <xdr:cxnSp macro="">
      <xdr:nvCxnSpPr>
        <xdr:cNvPr id="12" name="直線コネクタ 11"/>
        <xdr:cNvCxnSpPr/>
      </xdr:nvCxnSpPr>
      <xdr:spPr>
        <a:xfrm>
          <a:off x="2221745" y="233374342"/>
          <a:ext cx="2471" cy="810757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21345</xdr:colOff>
      <xdr:row>754</xdr:row>
      <xdr:rowOff>19823</xdr:rowOff>
    </xdr:from>
    <xdr:to>
      <xdr:col>30</xdr:col>
      <xdr:colOff>61783</xdr:colOff>
      <xdr:row>756</xdr:row>
      <xdr:rowOff>3842</xdr:rowOff>
    </xdr:to>
    <xdr:sp macro="" textlink="">
      <xdr:nvSpPr>
        <xdr:cNvPr id="13" name="正方形/長方形 12"/>
        <xdr:cNvSpPr/>
      </xdr:nvSpPr>
      <xdr:spPr>
        <a:xfrm>
          <a:off x="3357669" y="236445769"/>
          <a:ext cx="2264655" cy="7048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Ｂ．みずほ情報総研株式会社</a:t>
          </a:r>
        </a:p>
        <a:p>
          <a:pPr algn="ctr"/>
          <a:r>
            <a:rPr kumimoji="1" lang="ja-JP" altLang="en-US" sz="1100">
              <a:solidFill>
                <a:sysClr val="windowText" lastClr="000000"/>
              </a:solidFill>
            </a:rPr>
            <a:t>（</a:t>
          </a:r>
          <a:r>
            <a:rPr kumimoji="1" lang="en-US" altLang="ja-JP" sz="1100">
              <a:solidFill>
                <a:sysClr val="windowText" lastClr="000000"/>
              </a:solidFill>
            </a:rPr>
            <a:t>43.2</a:t>
          </a:r>
          <a:r>
            <a:rPr kumimoji="1" lang="ja-JP" altLang="en-US" sz="1100">
              <a:solidFill>
                <a:sysClr val="windowText" lastClr="000000"/>
              </a:solidFill>
            </a:rPr>
            <a:t>百万円）</a:t>
          </a:r>
        </a:p>
      </xdr:txBody>
    </xdr:sp>
    <xdr:clientData/>
  </xdr:twoCellAnchor>
  <xdr:twoCellAnchor>
    <xdr:from>
      <xdr:col>18</xdr:col>
      <xdr:colOff>32412</xdr:colOff>
      <xdr:row>756</xdr:row>
      <xdr:rowOff>135369</xdr:rowOff>
    </xdr:from>
    <xdr:to>
      <xdr:col>38</xdr:col>
      <xdr:colOff>28421</xdr:colOff>
      <xdr:row>756</xdr:row>
      <xdr:rowOff>374747</xdr:rowOff>
    </xdr:to>
    <xdr:sp macro="" textlink="">
      <xdr:nvSpPr>
        <xdr:cNvPr id="14" name="大かっこ 13"/>
        <xdr:cNvSpPr/>
      </xdr:nvSpPr>
      <xdr:spPr>
        <a:xfrm>
          <a:off x="3368736" y="237282126"/>
          <a:ext cx="3703036" cy="2393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66589</xdr:colOff>
      <xdr:row>756</xdr:row>
      <xdr:rowOff>136591</xdr:rowOff>
    </xdr:from>
    <xdr:to>
      <xdr:col>37</xdr:col>
      <xdr:colOff>91989</xdr:colOff>
      <xdr:row>756</xdr:row>
      <xdr:rowOff>417207</xdr:rowOff>
    </xdr:to>
    <xdr:sp macro="" textlink="">
      <xdr:nvSpPr>
        <xdr:cNvPr id="15" name="正方形/長方形 14"/>
        <xdr:cNvSpPr/>
      </xdr:nvSpPr>
      <xdr:spPr>
        <a:xfrm>
          <a:off x="3402913" y="237283348"/>
          <a:ext cx="3547076" cy="2806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ＧＨＳ分類の実施、モデルラベル、モデルＳＤＳの作成等</a:t>
          </a:r>
        </a:p>
      </xdr:txBody>
    </xdr:sp>
    <xdr:clientData/>
  </xdr:twoCellAnchor>
  <xdr:twoCellAnchor>
    <xdr:from>
      <xdr:col>17</xdr:col>
      <xdr:colOff>182000</xdr:colOff>
      <xdr:row>759</xdr:row>
      <xdr:rowOff>133865</xdr:rowOff>
    </xdr:from>
    <xdr:to>
      <xdr:col>30</xdr:col>
      <xdr:colOff>10297</xdr:colOff>
      <xdr:row>760</xdr:row>
      <xdr:rowOff>401595</xdr:rowOff>
    </xdr:to>
    <xdr:sp macro="" textlink="">
      <xdr:nvSpPr>
        <xdr:cNvPr id="16" name="正方形/長方形 15"/>
        <xdr:cNvSpPr/>
      </xdr:nvSpPr>
      <xdr:spPr>
        <a:xfrm>
          <a:off x="3332973" y="238269162"/>
          <a:ext cx="2237865" cy="6384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Ｃ．みずほ情報総研株式会社</a:t>
          </a:r>
        </a:p>
        <a:p>
          <a:pPr algn="ctr"/>
          <a:r>
            <a:rPr kumimoji="1" lang="ja-JP" altLang="en-US" sz="1100">
              <a:solidFill>
                <a:sysClr val="windowText" lastClr="000000"/>
              </a:solidFill>
            </a:rPr>
            <a:t>（</a:t>
          </a:r>
          <a:r>
            <a:rPr kumimoji="1" lang="en-US" altLang="ja-JP" sz="1100">
              <a:solidFill>
                <a:sysClr val="windowText" lastClr="000000"/>
              </a:solidFill>
            </a:rPr>
            <a:t>44.3</a:t>
          </a:r>
          <a:r>
            <a:rPr kumimoji="1" lang="ja-JP" altLang="en-US" sz="1100">
              <a:solidFill>
                <a:sysClr val="windowText" lastClr="000000"/>
              </a:solidFill>
            </a:rPr>
            <a:t>百万円）</a:t>
          </a:r>
        </a:p>
      </xdr:txBody>
    </xdr:sp>
    <xdr:clientData/>
  </xdr:twoCellAnchor>
  <xdr:twoCellAnchor>
    <xdr:from>
      <xdr:col>18</xdr:col>
      <xdr:colOff>20595</xdr:colOff>
      <xdr:row>761</xdr:row>
      <xdr:rowOff>92676</xdr:rowOff>
    </xdr:from>
    <xdr:to>
      <xdr:col>42</xdr:col>
      <xdr:colOff>175053</xdr:colOff>
      <xdr:row>762</xdr:row>
      <xdr:rowOff>92676</xdr:rowOff>
    </xdr:to>
    <xdr:sp macro="" textlink="">
      <xdr:nvSpPr>
        <xdr:cNvPr id="17" name="大かっこ 16"/>
        <xdr:cNvSpPr/>
      </xdr:nvSpPr>
      <xdr:spPr>
        <a:xfrm>
          <a:off x="3356919" y="239041460"/>
          <a:ext cx="4602891" cy="4427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164758</xdr:colOff>
      <xdr:row>761</xdr:row>
      <xdr:rowOff>62166</xdr:rowOff>
    </xdr:from>
    <xdr:to>
      <xdr:col>42</xdr:col>
      <xdr:colOff>1</xdr:colOff>
      <xdr:row>762</xdr:row>
      <xdr:rowOff>133863</xdr:rowOff>
    </xdr:to>
    <xdr:sp macro="" textlink="">
      <xdr:nvSpPr>
        <xdr:cNvPr id="18" name="正方形/長方形 17"/>
        <xdr:cNvSpPr/>
      </xdr:nvSpPr>
      <xdr:spPr>
        <a:xfrm>
          <a:off x="3130380" y="238805004"/>
          <a:ext cx="4654378" cy="5144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化学物質に係るリスクアセスメント簡易ツールの開発、既存ツール</a:t>
          </a:r>
          <a:endParaRPr kumimoji="1" lang="en-US" altLang="ja-JP" sz="1100">
            <a:solidFill>
              <a:sysClr val="windowText" lastClr="000000"/>
            </a:solidFill>
          </a:endParaRPr>
        </a:p>
        <a:p>
          <a:pPr algn="ctr"/>
          <a:r>
            <a:rPr kumimoji="1" lang="ja-JP" altLang="en-US" sz="1100">
              <a:solidFill>
                <a:sysClr val="windowText" lastClr="000000"/>
              </a:solidFill>
            </a:rPr>
            <a:t>の改修及び労働者教育用テキストの作成並びに講習会の開催等</a:t>
          </a:r>
        </a:p>
      </xdr:txBody>
    </xdr:sp>
    <xdr:clientData/>
  </xdr:twoCellAnchor>
  <xdr:twoCellAnchor>
    <xdr:from>
      <xdr:col>17</xdr:col>
      <xdr:colOff>182000</xdr:colOff>
      <xdr:row>764</xdr:row>
      <xdr:rowOff>298621</xdr:rowOff>
    </xdr:from>
    <xdr:to>
      <xdr:col>28</xdr:col>
      <xdr:colOff>51486</xdr:colOff>
      <xdr:row>767</xdr:row>
      <xdr:rowOff>27890</xdr:rowOff>
    </xdr:to>
    <xdr:sp macro="" textlink="">
      <xdr:nvSpPr>
        <xdr:cNvPr id="22" name="正方形/長方形 21"/>
        <xdr:cNvSpPr/>
      </xdr:nvSpPr>
      <xdr:spPr>
        <a:xfrm>
          <a:off x="3332973" y="240524270"/>
          <a:ext cx="1908351" cy="6560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Ｄ．テクノヒル株式会社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6.9</a:t>
          </a:r>
          <a:r>
            <a:rPr kumimoji="1" lang="ja-JP" altLang="en-US" sz="1100">
              <a:solidFill>
                <a:sysClr val="windowText" lastClr="000000"/>
              </a:solidFill>
            </a:rPr>
            <a:t>百万円）</a:t>
          </a:r>
        </a:p>
      </xdr:txBody>
    </xdr:sp>
    <xdr:clientData/>
  </xdr:twoCellAnchor>
  <xdr:twoCellAnchor>
    <xdr:from>
      <xdr:col>18</xdr:col>
      <xdr:colOff>41188</xdr:colOff>
      <xdr:row>767</xdr:row>
      <xdr:rowOff>212227</xdr:rowOff>
    </xdr:from>
    <xdr:to>
      <xdr:col>41</xdr:col>
      <xdr:colOff>38716</xdr:colOff>
      <xdr:row>768</xdr:row>
      <xdr:rowOff>246644</xdr:rowOff>
    </xdr:to>
    <xdr:sp macro="" textlink="">
      <xdr:nvSpPr>
        <xdr:cNvPr id="23" name="大かっこ 22"/>
        <xdr:cNvSpPr/>
      </xdr:nvSpPr>
      <xdr:spPr>
        <a:xfrm>
          <a:off x="3377512" y="241364632"/>
          <a:ext cx="4260609" cy="3433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9479</xdr:colOff>
      <xdr:row>749</xdr:row>
      <xdr:rowOff>192208</xdr:rowOff>
    </xdr:from>
    <xdr:to>
      <xdr:col>17</xdr:col>
      <xdr:colOff>127862</xdr:colOff>
      <xdr:row>749</xdr:row>
      <xdr:rowOff>192208</xdr:rowOff>
    </xdr:to>
    <xdr:cxnSp macro="">
      <xdr:nvCxnSpPr>
        <xdr:cNvPr id="25" name="直線矢印コネクタ 24"/>
        <xdr:cNvCxnSpPr/>
      </xdr:nvCxnSpPr>
      <xdr:spPr>
        <a:xfrm>
          <a:off x="2233695" y="234496911"/>
          <a:ext cx="104514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19690</xdr:colOff>
      <xdr:row>754</xdr:row>
      <xdr:rowOff>349970</xdr:rowOff>
    </xdr:from>
    <xdr:to>
      <xdr:col>17</xdr:col>
      <xdr:colOff>138073</xdr:colOff>
      <xdr:row>754</xdr:row>
      <xdr:rowOff>349970</xdr:rowOff>
    </xdr:to>
    <xdr:cxnSp macro="">
      <xdr:nvCxnSpPr>
        <xdr:cNvPr id="26" name="直線矢印コネクタ 25"/>
        <xdr:cNvCxnSpPr/>
      </xdr:nvCxnSpPr>
      <xdr:spPr>
        <a:xfrm>
          <a:off x="2214250" y="44866010"/>
          <a:ext cx="1032783"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179727</xdr:colOff>
      <xdr:row>760</xdr:row>
      <xdr:rowOff>95960</xdr:rowOff>
    </xdr:from>
    <xdr:to>
      <xdr:col>17</xdr:col>
      <xdr:colOff>112759</xdr:colOff>
      <xdr:row>760</xdr:row>
      <xdr:rowOff>95960</xdr:rowOff>
    </xdr:to>
    <xdr:cxnSp macro="">
      <xdr:nvCxnSpPr>
        <xdr:cNvPr id="27" name="直線矢印コネクタ 26"/>
        <xdr:cNvCxnSpPr/>
      </xdr:nvCxnSpPr>
      <xdr:spPr>
        <a:xfrm>
          <a:off x="2218592" y="238426906"/>
          <a:ext cx="104514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640</xdr:colOff>
      <xdr:row>766</xdr:row>
      <xdr:rowOff>8752</xdr:rowOff>
    </xdr:from>
    <xdr:to>
      <xdr:col>17</xdr:col>
      <xdr:colOff>119023</xdr:colOff>
      <xdr:row>766</xdr:row>
      <xdr:rowOff>8752</xdr:rowOff>
    </xdr:to>
    <xdr:cxnSp macro="">
      <xdr:nvCxnSpPr>
        <xdr:cNvPr id="29" name="直線矢印コネクタ 28"/>
        <xdr:cNvCxnSpPr/>
      </xdr:nvCxnSpPr>
      <xdr:spPr>
        <a:xfrm>
          <a:off x="2224856" y="241480374"/>
          <a:ext cx="104514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41190</xdr:colOff>
      <xdr:row>763</xdr:row>
      <xdr:rowOff>225083</xdr:rowOff>
    </xdr:from>
    <xdr:to>
      <xdr:col>42</xdr:col>
      <xdr:colOff>43935</xdr:colOff>
      <xdr:row>764</xdr:row>
      <xdr:rowOff>267730</xdr:rowOff>
    </xdr:to>
    <xdr:sp macro="" textlink="">
      <xdr:nvSpPr>
        <xdr:cNvPr id="31" name="正方形/長方形 30"/>
        <xdr:cNvSpPr/>
      </xdr:nvSpPr>
      <xdr:spPr>
        <a:xfrm>
          <a:off x="3377514" y="239791705"/>
          <a:ext cx="4451178" cy="526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海外等における化学物質の有害性情報等に係る新たな知見の収集事業</a:t>
          </a: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18</xdr:col>
      <xdr:colOff>8645</xdr:colOff>
      <xdr:row>757</xdr:row>
      <xdr:rowOff>391160</xdr:rowOff>
    </xdr:from>
    <xdr:to>
      <xdr:col>43</xdr:col>
      <xdr:colOff>41189</xdr:colOff>
      <xdr:row>759</xdr:row>
      <xdr:rowOff>154460</xdr:rowOff>
    </xdr:to>
    <xdr:sp macro="" textlink="">
      <xdr:nvSpPr>
        <xdr:cNvPr id="32" name="正方形/長方形 31"/>
        <xdr:cNvSpPr/>
      </xdr:nvSpPr>
      <xdr:spPr>
        <a:xfrm>
          <a:off x="3344969" y="237743863"/>
          <a:ext cx="4666328" cy="5458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化学物質の簡易リスクアセスメント手法開発・改良及び労働者教育事業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18</xdr:col>
      <xdr:colOff>24520</xdr:colOff>
      <xdr:row>752</xdr:row>
      <xdr:rowOff>103920</xdr:rowOff>
    </xdr:from>
    <xdr:to>
      <xdr:col>33</xdr:col>
      <xdr:colOff>190500</xdr:colOff>
      <xdr:row>753</xdr:row>
      <xdr:rowOff>299223</xdr:rowOff>
    </xdr:to>
    <xdr:sp macro="" textlink="">
      <xdr:nvSpPr>
        <xdr:cNvPr id="33" name="正方形/長方形 32"/>
        <xdr:cNvSpPr/>
      </xdr:nvSpPr>
      <xdr:spPr>
        <a:xfrm>
          <a:off x="3316360" y="43911300"/>
          <a:ext cx="2901560" cy="5458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化学物質管理支援事業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18</xdr:col>
      <xdr:colOff>27695</xdr:colOff>
      <xdr:row>746</xdr:row>
      <xdr:rowOff>144163</xdr:rowOff>
    </xdr:from>
    <xdr:to>
      <xdr:col>31</xdr:col>
      <xdr:colOff>114300</xdr:colOff>
      <xdr:row>748</xdr:row>
      <xdr:rowOff>144162</xdr:rowOff>
    </xdr:to>
    <xdr:sp macro="" textlink="">
      <xdr:nvSpPr>
        <xdr:cNvPr id="34" name="正方形/長方形 33"/>
        <xdr:cNvSpPr/>
      </xdr:nvSpPr>
      <xdr:spPr>
        <a:xfrm>
          <a:off x="3364019" y="233645677"/>
          <a:ext cx="2496173" cy="5972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ラベル・</a:t>
          </a:r>
          <a:r>
            <a:rPr kumimoji="1" lang="en-US" altLang="ja-JP" sz="1100">
              <a:solidFill>
                <a:sysClr val="windowText" lastClr="000000"/>
              </a:solidFill>
            </a:rPr>
            <a:t>SDS</a:t>
          </a:r>
          <a:r>
            <a:rPr kumimoji="1" lang="ja-JP" altLang="en-US" sz="1100">
              <a:solidFill>
                <a:sysClr val="windowText" lastClr="000000"/>
              </a:solidFill>
            </a:rPr>
            <a:t>活用促進事業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72081</xdr:colOff>
      <xdr:row>767</xdr:row>
      <xdr:rowOff>248558</xdr:rowOff>
    </xdr:from>
    <xdr:to>
      <xdr:col>39</xdr:col>
      <xdr:colOff>72080</xdr:colOff>
      <xdr:row>768</xdr:row>
      <xdr:rowOff>271077</xdr:rowOff>
    </xdr:to>
    <xdr:sp macro="" textlink="">
      <xdr:nvSpPr>
        <xdr:cNvPr id="35" name="正方形/長方形 34"/>
        <xdr:cNvSpPr/>
      </xdr:nvSpPr>
      <xdr:spPr>
        <a:xfrm>
          <a:off x="3223054" y="241225909"/>
          <a:ext cx="4077729" cy="3314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海外の化学物質に係る有害性情報、規制状況等の調査等</a:t>
          </a:r>
          <a:endParaRPr kumimoji="1" lang="en-US" altLang="ja-JP" sz="1100">
            <a:solidFill>
              <a:sysClr val="windowText" lastClr="000000"/>
            </a:solidFill>
          </a:endParaRPr>
        </a:p>
      </xdr:txBody>
    </xdr:sp>
    <xdr:clientData/>
  </xdr:twoCellAnchor>
  <xdr:twoCellAnchor>
    <xdr:from>
      <xdr:col>29</xdr:col>
      <xdr:colOff>101600</xdr:colOff>
      <xdr:row>18</xdr:row>
      <xdr:rowOff>50800</xdr:rowOff>
    </xdr:from>
    <xdr:to>
      <xdr:col>35</xdr:col>
      <xdr:colOff>114300</xdr:colOff>
      <xdr:row>19</xdr:row>
      <xdr:rowOff>0</xdr:rowOff>
    </xdr:to>
    <xdr:sp macro="" textlink="">
      <xdr:nvSpPr>
        <xdr:cNvPr id="30" name="正方形/長方形 29"/>
        <xdr:cNvSpPr/>
      </xdr:nvSpPr>
      <xdr:spPr>
        <a:xfrm>
          <a:off x="5994400" y="7658100"/>
          <a:ext cx="1231900" cy="2667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24</xdr:col>
      <xdr:colOff>0</xdr:colOff>
      <xdr:row>806</xdr:row>
      <xdr:rowOff>0</xdr:rowOff>
    </xdr:from>
    <xdr:to>
      <xdr:col>27</xdr:col>
      <xdr:colOff>152400</xdr:colOff>
      <xdr:row>816</xdr:row>
      <xdr:rowOff>266700</xdr:rowOff>
    </xdr:to>
    <xdr:sp macro="" textlink="">
      <xdr:nvSpPr>
        <xdr:cNvPr id="42" name="正方形/長方形 41"/>
        <xdr:cNvSpPr/>
      </xdr:nvSpPr>
      <xdr:spPr>
        <a:xfrm>
          <a:off x="4876800" y="62344300"/>
          <a:ext cx="762000" cy="34417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142240</xdr:colOff>
      <xdr:row>711</xdr:row>
      <xdr:rowOff>40640</xdr:rowOff>
    </xdr:from>
    <xdr:to>
      <xdr:col>44</xdr:col>
      <xdr:colOff>154940</xdr:colOff>
      <xdr:row>711</xdr:row>
      <xdr:rowOff>304800</xdr:rowOff>
    </xdr:to>
    <xdr:sp macro="" textlink="">
      <xdr:nvSpPr>
        <xdr:cNvPr id="44" name="正方形/長方形 43"/>
        <xdr:cNvSpPr/>
      </xdr:nvSpPr>
      <xdr:spPr>
        <a:xfrm>
          <a:off x="7091680" y="28712160"/>
          <a:ext cx="1109980" cy="26416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24</xdr:col>
      <xdr:colOff>0</xdr:colOff>
      <xdr:row>968</xdr:row>
      <xdr:rowOff>0</xdr:rowOff>
    </xdr:from>
    <xdr:to>
      <xdr:col>32</xdr:col>
      <xdr:colOff>165100</xdr:colOff>
      <xdr:row>971</xdr:row>
      <xdr:rowOff>355600</xdr:rowOff>
    </xdr:to>
    <xdr:sp macro="" textlink="">
      <xdr:nvSpPr>
        <xdr:cNvPr id="46" name="正方形/長方形 45"/>
        <xdr:cNvSpPr/>
      </xdr:nvSpPr>
      <xdr:spPr>
        <a:xfrm>
          <a:off x="4876800" y="69202300"/>
          <a:ext cx="1790700" cy="14986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66" zoomScaleNormal="75" zoomScaleSheetLayoutView="100" zoomScalePageLayoutView="85" workbookViewId="0">
      <selection activeCell="P39" sqref="P39:X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397</v>
      </c>
      <c r="AT2" s="941"/>
      <c r="AU2" s="941"/>
      <c r="AV2" s="52" t="str">
        <f>IF(AW2="", "", "-")</f>
        <v/>
      </c>
      <c r="AW2" s="912"/>
      <c r="AX2" s="912"/>
    </row>
    <row r="3" spans="1:50" ht="21" customHeight="1" thickBot="1" x14ac:dyDescent="0.2">
      <c r="A3" s="868" t="s">
        <v>540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567</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175</v>
      </c>
      <c r="H5" s="841"/>
      <c r="I5" s="841"/>
      <c r="J5" s="841"/>
      <c r="K5" s="841"/>
      <c r="L5" s="841"/>
      <c r="M5" s="842" t="s">
        <v>66</v>
      </c>
      <c r="N5" s="843"/>
      <c r="O5" s="843"/>
      <c r="P5" s="843"/>
      <c r="Q5" s="843"/>
      <c r="R5" s="844"/>
      <c r="S5" s="845" t="s">
        <v>131</v>
      </c>
      <c r="T5" s="841"/>
      <c r="U5" s="841"/>
      <c r="V5" s="841"/>
      <c r="W5" s="841"/>
      <c r="X5" s="846"/>
      <c r="Y5" s="699" t="s">
        <v>3</v>
      </c>
      <c r="Z5" s="544"/>
      <c r="AA5" s="544"/>
      <c r="AB5" s="544"/>
      <c r="AC5" s="544"/>
      <c r="AD5" s="545"/>
      <c r="AE5" s="700" t="s">
        <v>570</v>
      </c>
      <c r="AF5" s="700"/>
      <c r="AG5" s="700"/>
      <c r="AH5" s="700"/>
      <c r="AI5" s="700"/>
      <c r="AJ5" s="700"/>
      <c r="AK5" s="700"/>
      <c r="AL5" s="700"/>
      <c r="AM5" s="700"/>
      <c r="AN5" s="700"/>
      <c r="AO5" s="700"/>
      <c r="AP5" s="701"/>
      <c r="AQ5" s="702" t="s">
        <v>571</v>
      </c>
      <c r="AR5" s="703"/>
      <c r="AS5" s="703"/>
      <c r="AT5" s="703"/>
      <c r="AU5" s="703"/>
      <c r="AV5" s="703"/>
      <c r="AW5" s="703"/>
      <c r="AX5" s="704"/>
    </row>
    <row r="6" spans="1:50" ht="39" customHeight="1" x14ac:dyDescent="0.15">
      <c r="A6" s="707" t="s">
        <v>4</v>
      </c>
      <c r="B6" s="708"/>
      <c r="C6" s="708"/>
      <c r="D6" s="708"/>
      <c r="E6" s="708"/>
      <c r="F6" s="708"/>
      <c r="G6" s="396" t="str">
        <f>入力規則等!F39</f>
        <v>労働保険特別会計労災勘定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572</v>
      </c>
      <c r="H7" s="500"/>
      <c r="I7" s="500"/>
      <c r="J7" s="500"/>
      <c r="K7" s="500"/>
      <c r="L7" s="500"/>
      <c r="M7" s="500"/>
      <c r="N7" s="500"/>
      <c r="O7" s="500"/>
      <c r="P7" s="500"/>
      <c r="Q7" s="500"/>
      <c r="R7" s="500"/>
      <c r="S7" s="500"/>
      <c r="T7" s="500"/>
      <c r="U7" s="500"/>
      <c r="V7" s="500"/>
      <c r="W7" s="500"/>
      <c r="X7" s="501"/>
      <c r="Y7" s="923" t="s">
        <v>512</v>
      </c>
      <c r="Z7" s="444"/>
      <c r="AA7" s="444"/>
      <c r="AB7" s="444"/>
      <c r="AC7" s="444"/>
      <c r="AD7" s="924"/>
      <c r="AE7" s="913" t="s">
        <v>573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6.25" customHeight="1" x14ac:dyDescent="0.15">
      <c r="A10" s="661" t="s">
        <v>30</v>
      </c>
      <c r="B10" s="662"/>
      <c r="C10" s="662"/>
      <c r="D10" s="662"/>
      <c r="E10" s="662"/>
      <c r="F10" s="662"/>
      <c r="G10" s="755" t="s">
        <v>575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531</v>
      </c>
      <c r="Q12" s="417"/>
      <c r="R12" s="417"/>
      <c r="S12" s="417"/>
      <c r="T12" s="417"/>
      <c r="U12" s="417"/>
      <c r="V12" s="418"/>
      <c r="W12" s="416" t="s">
        <v>528</v>
      </c>
      <c r="X12" s="417"/>
      <c r="Y12" s="417"/>
      <c r="Z12" s="417"/>
      <c r="AA12" s="417"/>
      <c r="AB12" s="417"/>
      <c r="AC12" s="418"/>
      <c r="AD12" s="416" t="s">
        <v>523</v>
      </c>
      <c r="AE12" s="417"/>
      <c r="AF12" s="417"/>
      <c r="AG12" s="417"/>
      <c r="AH12" s="417"/>
      <c r="AI12" s="417"/>
      <c r="AJ12" s="418"/>
      <c r="AK12" s="416" t="s">
        <v>516</v>
      </c>
      <c r="AL12" s="417"/>
      <c r="AM12" s="417"/>
      <c r="AN12" s="417"/>
      <c r="AO12" s="417"/>
      <c r="AP12" s="417"/>
      <c r="AQ12" s="418"/>
      <c r="AR12" s="416" t="s">
        <v>514</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221</v>
      </c>
      <c r="Q13" s="659"/>
      <c r="R13" s="659"/>
      <c r="S13" s="659"/>
      <c r="T13" s="659"/>
      <c r="U13" s="659"/>
      <c r="V13" s="660"/>
      <c r="W13" s="658">
        <v>185</v>
      </c>
      <c r="X13" s="659"/>
      <c r="Y13" s="659"/>
      <c r="Z13" s="659"/>
      <c r="AA13" s="659"/>
      <c r="AB13" s="659"/>
      <c r="AC13" s="660"/>
      <c r="AD13" s="658">
        <v>183</v>
      </c>
      <c r="AE13" s="659"/>
      <c r="AF13" s="659"/>
      <c r="AG13" s="659"/>
      <c r="AH13" s="659"/>
      <c r="AI13" s="659"/>
      <c r="AJ13" s="660"/>
      <c r="AK13" s="658">
        <v>172</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576</v>
      </c>
      <c r="Q14" s="659"/>
      <c r="R14" s="659"/>
      <c r="S14" s="659"/>
      <c r="T14" s="659"/>
      <c r="U14" s="659"/>
      <c r="V14" s="660"/>
      <c r="W14" s="658" t="s">
        <v>579</v>
      </c>
      <c r="X14" s="659"/>
      <c r="Y14" s="659"/>
      <c r="Z14" s="659"/>
      <c r="AA14" s="659"/>
      <c r="AB14" s="659"/>
      <c r="AC14" s="660"/>
      <c r="AD14" s="658" t="s">
        <v>579</v>
      </c>
      <c r="AE14" s="659"/>
      <c r="AF14" s="659"/>
      <c r="AG14" s="659"/>
      <c r="AH14" s="659"/>
      <c r="AI14" s="659"/>
      <c r="AJ14" s="660"/>
      <c r="AK14" s="658" t="s">
        <v>579</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577</v>
      </c>
      <c r="Q15" s="659"/>
      <c r="R15" s="659"/>
      <c r="S15" s="659"/>
      <c r="T15" s="659"/>
      <c r="U15" s="659"/>
      <c r="V15" s="660"/>
      <c r="W15" s="658" t="s">
        <v>579</v>
      </c>
      <c r="X15" s="659"/>
      <c r="Y15" s="659"/>
      <c r="Z15" s="659"/>
      <c r="AA15" s="659"/>
      <c r="AB15" s="659"/>
      <c r="AC15" s="660"/>
      <c r="AD15" s="658" t="s">
        <v>579</v>
      </c>
      <c r="AE15" s="659"/>
      <c r="AF15" s="659"/>
      <c r="AG15" s="659"/>
      <c r="AH15" s="659"/>
      <c r="AI15" s="659"/>
      <c r="AJ15" s="660"/>
      <c r="AK15" s="658" t="s">
        <v>579</v>
      </c>
      <c r="AL15" s="659"/>
      <c r="AM15" s="659"/>
      <c r="AN15" s="659"/>
      <c r="AO15" s="659"/>
      <c r="AP15" s="659"/>
      <c r="AQ15" s="660"/>
      <c r="AR15" s="658" t="s">
        <v>577</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578</v>
      </c>
      <c r="Q16" s="659"/>
      <c r="R16" s="659"/>
      <c r="S16" s="659"/>
      <c r="T16" s="659"/>
      <c r="U16" s="659"/>
      <c r="V16" s="660"/>
      <c r="W16" s="658" t="s">
        <v>577</v>
      </c>
      <c r="X16" s="659"/>
      <c r="Y16" s="659"/>
      <c r="Z16" s="659"/>
      <c r="AA16" s="659"/>
      <c r="AB16" s="659"/>
      <c r="AC16" s="660"/>
      <c r="AD16" s="658" t="s">
        <v>577</v>
      </c>
      <c r="AE16" s="659"/>
      <c r="AF16" s="659"/>
      <c r="AG16" s="659"/>
      <c r="AH16" s="659"/>
      <c r="AI16" s="659"/>
      <c r="AJ16" s="660"/>
      <c r="AK16" s="658" t="s">
        <v>577</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577</v>
      </c>
      <c r="Q17" s="659"/>
      <c r="R17" s="659"/>
      <c r="S17" s="659"/>
      <c r="T17" s="659"/>
      <c r="U17" s="659"/>
      <c r="V17" s="660"/>
      <c r="W17" s="658" t="s">
        <v>579</v>
      </c>
      <c r="X17" s="659"/>
      <c r="Y17" s="659"/>
      <c r="Z17" s="659"/>
      <c r="AA17" s="659"/>
      <c r="AB17" s="659"/>
      <c r="AC17" s="660"/>
      <c r="AD17" s="658" t="s">
        <v>579</v>
      </c>
      <c r="AE17" s="659"/>
      <c r="AF17" s="659"/>
      <c r="AG17" s="659"/>
      <c r="AH17" s="659"/>
      <c r="AI17" s="659"/>
      <c r="AJ17" s="660"/>
      <c r="AK17" s="658" t="s">
        <v>579</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221</v>
      </c>
      <c r="Q18" s="880"/>
      <c r="R18" s="880"/>
      <c r="S18" s="880"/>
      <c r="T18" s="880"/>
      <c r="U18" s="880"/>
      <c r="V18" s="881"/>
      <c r="W18" s="879">
        <f>SUM(W13:AC17)</f>
        <v>185</v>
      </c>
      <c r="X18" s="880"/>
      <c r="Y18" s="880"/>
      <c r="Z18" s="880"/>
      <c r="AA18" s="880"/>
      <c r="AB18" s="880"/>
      <c r="AC18" s="881"/>
      <c r="AD18" s="879">
        <f>SUM(AD13:AJ17)</f>
        <v>183</v>
      </c>
      <c r="AE18" s="880"/>
      <c r="AF18" s="880"/>
      <c r="AG18" s="880"/>
      <c r="AH18" s="880"/>
      <c r="AI18" s="880"/>
      <c r="AJ18" s="881"/>
      <c r="AK18" s="879">
        <f>SUM(AK13:AQ17)</f>
        <v>172</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202</v>
      </c>
      <c r="Q19" s="659"/>
      <c r="R19" s="659"/>
      <c r="S19" s="659"/>
      <c r="T19" s="659"/>
      <c r="U19" s="659"/>
      <c r="V19" s="660"/>
      <c r="W19" s="658">
        <v>155</v>
      </c>
      <c r="X19" s="659"/>
      <c r="Y19" s="659"/>
      <c r="Z19" s="659"/>
      <c r="AA19" s="659"/>
      <c r="AB19" s="659"/>
      <c r="AC19" s="660"/>
      <c r="AD19" s="658"/>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0.91402714932126694</v>
      </c>
      <c r="Q20" s="319"/>
      <c r="R20" s="319"/>
      <c r="S20" s="319"/>
      <c r="T20" s="319"/>
      <c r="U20" s="319"/>
      <c r="V20" s="319"/>
      <c r="W20" s="319">
        <f>IF(W18=0, "-", SUM(W19)/W18)</f>
        <v>0.83783783783783783</v>
      </c>
      <c r="X20" s="319"/>
      <c r="Y20" s="319"/>
      <c r="Z20" s="319"/>
      <c r="AA20" s="319"/>
      <c r="AB20" s="319"/>
      <c r="AC20" s="319"/>
      <c r="AD20" s="319">
        <f>IF(AD18=0, "-", SUM(AD19)/AD18)</f>
        <v>0</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475</v>
      </c>
      <c r="H21" s="318"/>
      <c r="I21" s="318"/>
      <c r="J21" s="318"/>
      <c r="K21" s="318"/>
      <c r="L21" s="318"/>
      <c r="M21" s="318"/>
      <c r="N21" s="318"/>
      <c r="O21" s="318"/>
      <c r="P21" s="319">
        <f>IF(P19=0, "-", SUM(P19)/SUM(P13,P14))</f>
        <v>0.91402714932126694</v>
      </c>
      <c r="Q21" s="319"/>
      <c r="R21" s="319"/>
      <c r="S21" s="319"/>
      <c r="T21" s="319"/>
      <c r="U21" s="319"/>
      <c r="V21" s="319"/>
      <c r="W21" s="319">
        <f>IF(W19=0, "-", SUM(W19)/SUM(W13,W14))</f>
        <v>0.83783783783783783</v>
      </c>
      <c r="X21" s="319"/>
      <c r="Y21" s="319"/>
      <c r="Z21" s="319"/>
      <c r="AA21" s="319"/>
      <c r="AB21" s="319"/>
      <c r="AC21" s="319"/>
      <c r="AD21" s="319" t="str">
        <f>IF(AD19=0, "-", SUM(AD19)/SUM(AD13,AD14))</f>
        <v>-</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556</v>
      </c>
      <c r="B22" s="966"/>
      <c r="C22" s="966"/>
      <c r="D22" s="966"/>
      <c r="E22" s="966"/>
      <c r="F22" s="967"/>
      <c r="G22" s="952" t="s">
        <v>454</v>
      </c>
      <c r="H22" s="223"/>
      <c r="I22" s="223"/>
      <c r="J22" s="223"/>
      <c r="K22" s="223"/>
      <c r="L22" s="223"/>
      <c r="M22" s="223"/>
      <c r="N22" s="223"/>
      <c r="O22" s="224"/>
      <c r="P22" s="937" t="s">
        <v>517</v>
      </c>
      <c r="Q22" s="223"/>
      <c r="R22" s="223"/>
      <c r="S22" s="223"/>
      <c r="T22" s="223"/>
      <c r="U22" s="223"/>
      <c r="V22" s="224"/>
      <c r="W22" s="937" t="s">
        <v>513</v>
      </c>
      <c r="X22" s="223"/>
      <c r="Y22" s="223"/>
      <c r="Z22" s="223"/>
      <c r="AA22" s="223"/>
      <c r="AB22" s="223"/>
      <c r="AC22" s="224"/>
      <c r="AD22" s="937" t="s">
        <v>453</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689</v>
      </c>
      <c r="H23" s="954"/>
      <c r="I23" s="954"/>
      <c r="J23" s="954"/>
      <c r="K23" s="954"/>
      <c r="L23" s="954"/>
      <c r="M23" s="954"/>
      <c r="N23" s="954"/>
      <c r="O23" s="955"/>
      <c r="P23" s="920">
        <v>155</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580</v>
      </c>
      <c r="H24" s="957"/>
      <c r="I24" s="957"/>
      <c r="J24" s="957"/>
      <c r="K24" s="957"/>
      <c r="L24" s="957"/>
      <c r="M24" s="957"/>
      <c r="N24" s="957"/>
      <c r="O24" s="958"/>
      <c r="P24" s="658">
        <v>10</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581</v>
      </c>
      <c r="H25" s="957"/>
      <c r="I25" s="957"/>
      <c r="J25" s="957"/>
      <c r="K25" s="957"/>
      <c r="L25" s="957"/>
      <c r="M25" s="957"/>
      <c r="N25" s="957"/>
      <c r="O25" s="958"/>
      <c r="P25" s="658">
        <v>6</v>
      </c>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582</v>
      </c>
      <c r="H26" s="957"/>
      <c r="I26" s="957"/>
      <c r="J26" s="957"/>
      <c r="K26" s="957"/>
      <c r="L26" s="957"/>
      <c r="M26" s="957"/>
      <c r="N26" s="957"/>
      <c r="O26" s="958"/>
      <c r="P26" s="658">
        <v>0.9</v>
      </c>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583</v>
      </c>
      <c r="H27" s="957"/>
      <c r="I27" s="957"/>
      <c r="J27" s="957"/>
      <c r="K27" s="957"/>
      <c r="L27" s="957"/>
      <c r="M27" s="957"/>
      <c r="N27" s="957"/>
      <c r="O27" s="958"/>
      <c r="P27" s="658">
        <v>0.1</v>
      </c>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458</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455</v>
      </c>
      <c r="H29" s="963"/>
      <c r="I29" s="963"/>
      <c r="J29" s="963"/>
      <c r="K29" s="963"/>
      <c r="L29" s="963"/>
      <c r="M29" s="963"/>
      <c r="N29" s="963"/>
      <c r="O29" s="964"/>
      <c r="P29" s="658">
        <f>AK13</f>
        <v>172</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470</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532</v>
      </c>
      <c r="AF30" s="860"/>
      <c r="AG30" s="860"/>
      <c r="AH30" s="861"/>
      <c r="AI30" s="859" t="s">
        <v>529</v>
      </c>
      <c r="AJ30" s="860"/>
      <c r="AK30" s="860"/>
      <c r="AL30" s="861"/>
      <c r="AM30" s="916" t="s">
        <v>524</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680</v>
      </c>
      <c r="AR31" s="201"/>
      <c r="AS31" s="134" t="s">
        <v>355</v>
      </c>
      <c r="AT31" s="135"/>
      <c r="AU31" s="200">
        <v>31</v>
      </c>
      <c r="AV31" s="200"/>
      <c r="AW31" s="399" t="s">
        <v>300</v>
      </c>
      <c r="AX31" s="400"/>
    </row>
    <row r="32" spans="1:50" ht="23.25" customHeight="1" x14ac:dyDescent="0.15">
      <c r="A32" s="404"/>
      <c r="B32" s="402"/>
      <c r="C32" s="402"/>
      <c r="D32" s="402"/>
      <c r="E32" s="402"/>
      <c r="F32" s="403"/>
      <c r="G32" s="565" t="s">
        <v>584</v>
      </c>
      <c r="H32" s="566"/>
      <c r="I32" s="566"/>
      <c r="J32" s="566"/>
      <c r="K32" s="566"/>
      <c r="L32" s="566"/>
      <c r="M32" s="566"/>
      <c r="N32" s="566"/>
      <c r="O32" s="567"/>
      <c r="P32" s="106" t="s">
        <v>585</v>
      </c>
      <c r="Q32" s="106"/>
      <c r="R32" s="106"/>
      <c r="S32" s="106"/>
      <c r="T32" s="106"/>
      <c r="U32" s="106"/>
      <c r="V32" s="106"/>
      <c r="W32" s="106"/>
      <c r="X32" s="107"/>
      <c r="Y32" s="472" t="s">
        <v>12</v>
      </c>
      <c r="Z32" s="532"/>
      <c r="AA32" s="533"/>
      <c r="AB32" s="462" t="s">
        <v>586</v>
      </c>
      <c r="AC32" s="462"/>
      <c r="AD32" s="462"/>
      <c r="AE32" s="219">
        <v>521</v>
      </c>
      <c r="AF32" s="220"/>
      <c r="AG32" s="220"/>
      <c r="AH32" s="220"/>
      <c r="AI32" s="219">
        <v>562</v>
      </c>
      <c r="AJ32" s="220"/>
      <c r="AK32" s="220"/>
      <c r="AL32" s="220"/>
      <c r="AM32" s="219">
        <v>739</v>
      </c>
      <c r="AN32" s="220"/>
      <c r="AO32" s="220"/>
      <c r="AP32" s="220"/>
      <c r="AQ32" s="341" t="s">
        <v>587</v>
      </c>
      <c r="AR32" s="208"/>
      <c r="AS32" s="208"/>
      <c r="AT32" s="342"/>
      <c r="AU32" s="220" t="s">
        <v>577</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586</v>
      </c>
      <c r="AC33" s="524"/>
      <c r="AD33" s="524"/>
      <c r="AE33" s="219">
        <v>331</v>
      </c>
      <c r="AF33" s="220"/>
      <c r="AG33" s="220"/>
      <c r="AH33" s="220"/>
      <c r="AI33" s="219">
        <v>521</v>
      </c>
      <c r="AJ33" s="220"/>
      <c r="AK33" s="220"/>
      <c r="AL33" s="220"/>
      <c r="AM33" s="219">
        <v>562</v>
      </c>
      <c r="AN33" s="220"/>
      <c r="AO33" s="220"/>
      <c r="AP33" s="220"/>
      <c r="AQ33" s="341" t="s">
        <v>577</v>
      </c>
      <c r="AR33" s="208"/>
      <c r="AS33" s="208"/>
      <c r="AT33" s="342"/>
      <c r="AU33" s="220">
        <v>739</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157</v>
      </c>
      <c r="AF34" s="220"/>
      <c r="AG34" s="220"/>
      <c r="AH34" s="220"/>
      <c r="AI34" s="219">
        <v>108</v>
      </c>
      <c r="AJ34" s="220"/>
      <c r="AK34" s="220"/>
      <c r="AL34" s="220"/>
      <c r="AM34" s="219">
        <v>131</v>
      </c>
      <c r="AN34" s="220"/>
      <c r="AO34" s="220"/>
      <c r="AP34" s="220"/>
      <c r="AQ34" s="341" t="s">
        <v>588</v>
      </c>
      <c r="AR34" s="208"/>
      <c r="AS34" s="208"/>
      <c r="AT34" s="342"/>
      <c r="AU34" s="220" t="s">
        <v>587</v>
      </c>
      <c r="AV34" s="220"/>
      <c r="AW34" s="220"/>
      <c r="AX34" s="222"/>
    </row>
    <row r="35" spans="1:50" ht="23.25" customHeight="1" x14ac:dyDescent="0.15">
      <c r="A35" s="227" t="s">
        <v>502</v>
      </c>
      <c r="B35" s="228"/>
      <c r="C35" s="228"/>
      <c r="D35" s="228"/>
      <c r="E35" s="228"/>
      <c r="F35" s="229"/>
      <c r="G35" s="233" t="s">
        <v>589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27.6" customHeight="1" x14ac:dyDescent="0.15">
      <c r="A37" s="771" t="s">
        <v>470</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532</v>
      </c>
      <c r="AF37" s="246"/>
      <c r="AG37" s="246"/>
      <c r="AH37" s="247"/>
      <c r="AI37" s="245" t="s">
        <v>529</v>
      </c>
      <c r="AJ37" s="246"/>
      <c r="AK37" s="246"/>
      <c r="AL37" s="247"/>
      <c r="AM37" s="251" t="s">
        <v>524</v>
      </c>
      <c r="AN37" s="251"/>
      <c r="AO37" s="251"/>
      <c r="AP37" s="245"/>
      <c r="AQ37" s="152" t="s">
        <v>354</v>
      </c>
      <c r="AR37" s="153"/>
      <c r="AS37" s="153"/>
      <c r="AT37" s="154"/>
      <c r="AU37" s="412" t="s">
        <v>253</v>
      </c>
      <c r="AV37" s="412"/>
      <c r="AW37" s="412"/>
      <c r="AX37" s="911"/>
    </row>
    <row r="38" spans="1:50" ht="27.6"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t="s">
        <v>681</v>
      </c>
      <c r="AR38" s="201"/>
      <c r="AS38" s="134" t="s">
        <v>355</v>
      </c>
      <c r="AT38" s="135"/>
      <c r="AU38" s="200">
        <v>31</v>
      </c>
      <c r="AV38" s="200"/>
      <c r="AW38" s="399" t="s">
        <v>300</v>
      </c>
      <c r="AX38" s="400"/>
    </row>
    <row r="39" spans="1:50" ht="39.6" customHeight="1" x14ac:dyDescent="0.15">
      <c r="A39" s="404"/>
      <c r="B39" s="402"/>
      <c r="C39" s="402"/>
      <c r="D39" s="402"/>
      <c r="E39" s="402"/>
      <c r="F39" s="403"/>
      <c r="G39" s="565" t="s">
        <v>691</v>
      </c>
      <c r="H39" s="566"/>
      <c r="I39" s="566"/>
      <c r="J39" s="566"/>
      <c r="K39" s="566"/>
      <c r="L39" s="566"/>
      <c r="M39" s="566"/>
      <c r="N39" s="566"/>
      <c r="O39" s="567"/>
      <c r="P39" s="106" t="s">
        <v>590</v>
      </c>
      <c r="Q39" s="106"/>
      <c r="R39" s="106"/>
      <c r="S39" s="106"/>
      <c r="T39" s="106"/>
      <c r="U39" s="106"/>
      <c r="V39" s="106"/>
      <c r="W39" s="106"/>
      <c r="X39" s="107"/>
      <c r="Y39" s="472" t="s">
        <v>12</v>
      </c>
      <c r="Z39" s="532"/>
      <c r="AA39" s="533"/>
      <c r="AB39" s="462" t="s">
        <v>14</v>
      </c>
      <c r="AC39" s="462"/>
      <c r="AD39" s="462"/>
      <c r="AE39" s="219">
        <v>96</v>
      </c>
      <c r="AF39" s="220"/>
      <c r="AG39" s="220"/>
      <c r="AH39" s="220"/>
      <c r="AI39" s="219">
        <v>96</v>
      </c>
      <c r="AJ39" s="220"/>
      <c r="AK39" s="220"/>
      <c r="AL39" s="220"/>
      <c r="AM39" s="219">
        <v>81</v>
      </c>
      <c r="AN39" s="220"/>
      <c r="AO39" s="220"/>
      <c r="AP39" s="220"/>
      <c r="AQ39" s="341" t="s">
        <v>591</v>
      </c>
      <c r="AR39" s="208"/>
      <c r="AS39" s="208"/>
      <c r="AT39" s="342"/>
      <c r="AU39" s="220" t="s">
        <v>587</v>
      </c>
      <c r="AV39" s="220"/>
      <c r="AW39" s="220"/>
      <c r="AX39" s="222"/>
    </row>
    <row r="40" spans="1:50" ht="39.6"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t="s">
        <v>14</v>
      </c>
      <c r="AC40" s="524"/>
      <c r="AD40" s="524"/>
      <c r="AE40" s="219">
        <v>60</v>
      </c>
      <c r="AF40" s="220"/>
      <c r="AG40" s="220"/>
      <c r="AH40" s="220"/>
      <c r="AI40" s="219">
        <v>60</v>
      </c>
      <c r="AJ40" s="220"/>
      <c r="AK40" s="220"/>
      <c r="AL40" s="220"/>
      <c r="AM40" s="219">
        <v>60</v>
      </c>
      <c r="AN40" s="220"/>
      <c r="AO40" s="220"/>
      <c r="AP40" s="220"/>
      <c r="AQ40" s="341" t="s">
        <v>587</v>
      </c>
      <c r="AR40" s="208"/>
      <c r="AS40" s="208"/>
      <c r="AT40" s="342"/>
      <c r="AU40" s="220">
        <v>80</v>
      </c>
      <c r="AV40" s="220"/>
      <c r="AW40" s="220"/>
      <c r="AX40" s="222"/>
    </row>
    <row r="41" spans="1:50" ht="39.6"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v>160</v>
      </c>
      <c r="AF41" s="220"/>
      <c r="AG41" s="220"/>
      <c r="AH41" s="220"/>
      <c r="AI41" s="219">
        <v>160</v>
      </c>
      <c r="AJ41" s="220"/>
      <c r="AK41" s="220"/>
      <c r="AL41" s="220"/>
      <c r="AM41" s="219">
        <v>135</v>
      </c>
      <c r="AN41" s="220"/>
      <c r="AO41" s="220"/>
      <c r="AP41" s="220"/>
      <c r="AQ41" s="341" t="s">
        <v>592</v>
      </c>
      <c r="AR41" s="208"/>
      <c r="AS41" s="208"/>
      <c r="AT41" s="342"/>
      <c r="AU41" s="220" t="s">
        <v>593</v>
      </c>
      <c r="AV41" s="220"/>
      <c r="AW41" s="220"/>
      <c r="AX41" s="222"/>
    </row>
    <row r="42" spans="1:50" ht="23.25" customHeight="1" x14ac:dyDescent="0.15">
      <c r="A42" s="227" t="s">
        <v>502</v>
      </c>
      <c r="B42" s="228"/>
      <c r="C42" s="228"/>
      <c r="D42" s="228"/>
      <c r="E42" s="228"/>
      <c r="F42" s="229"/>
      <c r="G42" s="233" t="s">
        <v>594</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470</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532</v>
      </c>
      <c r="AF44" s="246"/>
      <c r="AG44" s="246"/>
      <c r="AH44" s="247"/>
      <c r="AI44" s="245" t="s">
        <v>529</v>
      </c>
      <c r="AJ44" s="246"/>
      <c r="AK44" s="246"/>
      <c r="AL44" s="247"/>
      <c r="AM44" s="251" t="s">
        <v>524</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470</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532</v>
      </c>
      <c r="AF51" s="246"/>
      <c r="AG51" s="246"/>
      <c r="AH51" s="247"/>
      <c r="AI51" s="245" t="s">
        <v>529</v>
      </c>
      <c r="AJ51" s="246"/>
      <c r="AK51" s="246"/>
      <c r="AL51" s="247"/>
      <c r="AM51" s="251" t="s">
        <v>525</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470</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533</v>
      </c>
      <c r="AF58" s="246"/>
      <c r="AG58" s="246"/>
      <c r="AH58" s="247"/>
      <c r="AI58" s="245" t="s">
        <v>529</v>
      </c>
      <c r="AJ58" s="246"/>
      <c r="AK58" s="246"/>
      <c r="AL58" s="247"/>
      <c r="AM58" s="251" t="s">
        <v>524</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471</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466</v>
      </c>
      <c r="X65" s="489"/>
      <c r="Y65" s="492"/>
      <c r="Z65" s="492"/>
      <c r="AA65" s="493"/>
      <c r="AB65" s="239" t="s">
        <v>11</v>
      </c>
      <c r="AC65" s="240"/>
      <c r="AD65" s="241"/>
      <c r="AE65" s="245" t="s">
        <v>532</v>
      </c>
      <c r="AF65" s="246"/>
      <c r="AG65" s="246"/>
      <c r="AH65" s="247"/>
      <c r="AI65" s="245" t="s">
        <v>529</v>
      </c>
      <c r="AJ65" s="246"/>
      <c r="AK65" s="246"/>
      <c r="AL65" s="247"/>
      <c r="AM65" s="251" t="s">
        <v>524</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469</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492</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493</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476</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491</v>
      </c>
      <c r="X70" s="312"/>
      <c r="Y70" s="271" t="s">
        <v>12</v>
      </c>
      <c r="Z70" s="271"/>
      <c r="AA70" s="272"/>
      <c r="AB70" s="273" t="s">
        <v>492</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493</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471</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532</v>
      </c>
      <c r="AF73" s="246"/>
      <c r="AG73" s="246"/>
      <c r="AH73" s="247"/>
      <c r="AI73" s="245" t="s">
        <v>529</v>
      </c>
      <c r="AJ73" s="246"/>
      <c r="AK73" s="246"/>
      <c r="AL73" s="247"/>
      <c r="AM73" s="251" t="s">
        <v>524</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505</v>
      </c>
      <c r="B78" s="337"/>
      <c r="C78" s="337"/>
      <c r="D78" s="337"/>
      <c r="E78" s="334" t="s">
        <v>448</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465</v>
      </c>
      <c r="AP79" s="280"/>
      <c r="AQ79" s="280"/>
      <c r="AR79" s="81" t="s">
        <v>463</v>
      </c>
      <c r="AS79" s="279"/>
      <c r="AT79" s="280"/>
      <c r="AU79" s="280"/>
      <c r="AV79" s="280"/>
      <c r="AW79" s="280"/>
      <c r="AX79" s="948"/>
    </row>
    <row r="80" spans="1:50" ht="18.75" hidden="1" customHeight="1" x14ac:dyDescent="0.15">
      <c r="A80" s="865" t="s">
        <v>266</v>
      </c>
      <c r="B80" s="525" t="s">
        <v>462</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532</v>
      </c>
      <c r="AF85" s="246"/>
      <c r="AG85" s="246"/>
      <c r="AH85" s="247"/>
      <c r="AI85" s="245" t="s">
        <v>529</v>
      </c>
      <c r="AJ85" s="246"/>
      <c r="AK85" s="246"/>
      <c r="AL85" s="247"/>
      <c r="AM85" s="251" t="s">
        <v>524</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532</v>
      </c>
      <c r="AF90" s="246"/>
      <c r="AG90" s="246"/>
      <c r="AH90" s="247"/>
      <c r="AI90" s="245" t="s">
        <v>529</v>
      </c>
      <c r="AJ90" s="246"/>
      <c r="AK90" s="246"/>
      <c r="AL90" s="247"/>
      <c r="AM90" s="251" t="s">
        <v>524</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532</v>
      </c>
      <c r="AF95" s="246"/>
      <c r="AG95" s="246"/>
      <c r="AH95" s="247"/>
      <c r="AI95" s="245" t="s">
        <v>529</v>
      </c>
      <c r="AJ95" s="246"/>
      <c r="AK95" s="246"/>
      <c r="AL95" s="247"/>
      <c r="AM95" s="251" t="s">
        <v>524</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472</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532</v>
      </c>
      <c r="AF100" s="541"/>
      <c r="AG100" s="541"/>
      <c r="AH100" s="542"/>
      <c r="AI100" s="540" t="s">
        <v>529</v>
      </c>
      <c r="AJ100" s="541"/>
      <c r="AK100" s="541"/>
      <c r="AL100" s="542"/>
      <c r="AM100" s="540" t="s">
        <v>525</v>
      </c>
      <c r="AN100" s="541"/>
      <c r="AO100" s="541"/>
      <c r="AP100" s="542"/>
      <c r="AQ100" s="321" t="s">
        <v>518</v>
      </c>
      <c r="AR100" s="322"/>
      <c r="AS100" s="322"/>
      <c r="AT100" s="323"/>
      <c r="AU100" s="321" t="s">
        <v>515</v>
      </c>
      <c r="AV100" s="322"/>
      <c r="AW100" s="322"/>
      <c r="AX100" s="324"/>
    </row>
    <row r="101" spans="1:60" ht="23.25" customHeight="1" x14ac:dyDescent="0.15">
      <c r="A101" s="423"/>
      <c r="B101" s="424"/>
      <c r="C101" s="424"/>
      <c r="D101" s="424"/>
      <c r="E101" s="424"/>
      <c r="F101" s="425"/>
      <c r="G101" s="106" t="s">
        <v>595</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596</v>
      </c>
      <c r="AC101" s="462"/>
      <c r="AD101" s="462"/>
      <c r="AE101" s="219">
        <v>150</v>
      </c>
      <c r="AF101" s="220"/>
      <c r="AG101" s="220"/>
      <c r="AH101" s="221"/>
      <c r="AI101" s="219">
        <v>150</v>
      </c>
      <c r="AJ101" s="220"/>
      <c r="AK101" s="220"/>
      <c r="AL101" s="221"/>
      <c r="AM101" s="219">
        <v>163</v>
      </c>
      <c r="AN101" s="220"/>
      <c r="AO101" s="220"/>
      <c r="AP101" s="221"/>
      <c r="AQ101" s="219" t="s">
        <v>577</v>
      </c>
      <c r="AR101" s="220"/>
      <c r="AS101" s="220"/>
      <c r="AT101" s="221"/>
      <c r="AU101" s="219"/>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596</v>
      </c>
      <c r="AC102" s="462"/>
      <c r="AD102" s="462"/>
      <c r="AE102" s="419">
        <v>150</v>
      </c>
      <c r="AF102" s="419"/>
      <c r="AG102" s="419"/>
      <c r="AH102" s="419"/>
      <c r="AI102" s="419">
        <v>150</v>
      </c>
      <c r="AJ102" s="419"/>
      <c r="AK102" s="419"/>
      <c r="AL102" s="419"/>
      <c r="AM102" s="419">
        <v>150</v>
      </c>
      <c r="AN102" s="419"/>
      <c r="AO102" s="419"/>
      <c r="AP102" s="419"/>
      <c r="AQ102" s="274">
        <v>150</v>
      </c>
      <c r="AR102" s="275"/>
      <c r="AS102" s="275"/>
      <c r="AT102" s="320"/>
      <c r="AU102" s="274"/>
      <c r="AV102" s="275"/>
      <c r="AW102" s="275"/>
      <c r="AX102" s="320"/>
    </row>
    <row r="103" spans="1:60" ht="31.5" hidden="1" customHeight="1" x14ac:dyDescent="0.15">
      <c r="A103" s="420" t="s">
        <v>472</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532</v>
      </c>
      <c r="AF103" s="417"/>
      <c r="AG103" s="417"/>
      <c r="AH103" s="418"/>
      <c r="AI103" s="416" t="s">
        <v>529</v>
      </c>
      <c r="AJ103" s="417"/>
      <c r="AK103" s="417"/>
      <c r="AL103" s="418"/>
      <c r="AM103" s="416" t="s">
        <v>525</v>
      </c>
      <c r="AN103" s="417"/>
      <c r="AO103" s="417"/>
      <c r="AP103" s="418"/>
      <c r="AQ103" s="285" t="s">
        <v>518</v>
      </c>
      <c r="AR103" s="286"/>
      <c r="AS103" s="286"/>
      <c r="AT103" s="325"/>
      <c r="AU103" s="285" t="s">
        <v>515</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472</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532</v>
      </c>
      <c r="AF106" s="417"/>
      <c r="AG106" s="417"/>
      <c r="AH106" s="418"/>
      <c r="AI106" s="416" t="s">
        <v>529</v>
      </c>
      <c r="AJ106" s="417"/>
      <c r="AK106" s="417"/>
      <c r="AL106" s="418"/>
      <c r="AM106" s="416" t="s">
        <v>524</v>
      </c>
      <c r="AN106" s="417"/>
      <c r="AO106" s="417"/>
      <c r="AP106" s="418"/>
      <c r="AQ106" s="285" t="s">
        <v>518</v>
      </c>
      <c r="AR106" s="286"/>
      <c r="AS106" s="286"/>
      <c r="AT106" s="325"/>
      <c r="AU106" s="285" t="s">
        <v>515</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472</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532</v>
      </c>
      <c r="AF109" s="417"/>
      <c r="AG109" s="417"/>
      <c r="AH109" s="418"/>
      <c r="AI109" s="416" t="s">
        <v>529</v>
      </c>
      <c r="AJ109" s="417"/>
      <c r="AK109" s="417"/>
      <c r="AL109" s="418"/>
      <c r="AM109" s="416" t="s">
        <v>525</v>
      </c>
      <c r="AN109" s="417"/>
      <c r="AO109" s="417"/>
      <c r="AP109" s="418"/>
      <c r="AQ109" s="285" t="s">
        <v>518</v>
      </c>
      <c r="AR109" s="286"/>
      <c r="AS109" s="286"/>
      <c r="AT109" s="325"/>
      <c r="AU109" s="285" t="s">
        <v>515</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472</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532</v>
      </c>
      <c r="AF112" s="417"/>
      <c r="AG112" s="417"/>
      <c r="AH112" s="418"/>
      <c r="AI112" s="416" t="s">
        <v>529</v>
      </c>
      <c r="AJ112" s="417"/>
      <c r="AK112" s="417"/>
      <c r="AL112" s="418"/>
      <c r="AM112" s="416" t="s">
        <v>524</v>
      </c>
      <c r="AN112" s="417"/>
      <c r="AO112" s="417"/>
      <c r="AP112" s="418"/>
      <c r="AQ112" s="285" t="s">
        <v>518</v>
      </c>
      <c r="AR112" s="286"/>
      <c r="AS112" s="286"/>
      <c r="AT112" s="325"/>
      <c r="AU112" s="285" t="s">
        <v>515</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532</v>
      </c>
      <c r="AF115" s="417"/>
      <c r="AG115" s="417"/>
      <c r="AH115" s="418"/>
      <c r="AI115" s="416" t="s">
        <v>529</v>
      </c>
      <c r="AJ115" s="417"/>
      <c r="AK115" s="417"/>
      <c r="AL115" s="418"/>
      <c r="AM115" s="416" t="s">
        <v>524</v>
      </c>
      <c r="AN115" s="417"/>
      <c r="AO115" s="417"/>
      <c r="AP115" s="418"/>
      <c r="AQ115" s="592" t="s">
        <v>519</v>
      </c>
      <c r="AR115" s="593"/>
      <c r="AS115" s="593"/>
      <c r="AT115" s="593"/>
      <c r="AU115" s="593"/>
      <c r="AV115" s="593"/>
      <c r="AW115" s="593"/>
      <c r="AX115" s="594"/>
    </row>
    <row r="116" spans="1:50" ht="23.25" customHeight="1" x14ac:dyDescent="0.15">
      <c r="A116" s="440"/>
      <c r="B116" s="441"/>
      <c r="C116" s="441"/>
      <c r="D116" s="441"/>
      <c r="E116" s="441"/>
      <c r="F116" s="442"/>
      <c r="G116" s="394" t="s">
        <v>597</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598</v>
      </c>
      <c r="AC116" s="464"/>
      <c r="AD116" s="465"/>
      <c r="AE116" s="419" t="s">
        <v>577</v>
      </c>
      <c r="AF116" s="419"/>
      <c r="AG116" s="419"/>
      <c r="AH116" s="419"/>
      <c r="AI116" s="419" t="s">
        <v>601</v>
      </c>
      <c r="AJ116" s="419"/>
      <c r="AK116" s="419"/>
      <c r="AL116" s="419"/>
      <c r="AM116" s="419" t="s">
        <v>577</v>
      </c>
      <c r="AN116" s="419"/>
      <c r="AO116" s="419"/>
      <c r="AP116" s="419"/>
      <c r="AQ116" s="219" t="s">
        <v>577</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599</v>
      </c>
      <c r="AC117" s="474"/>
      <c r="AD117" s="475"/>
      <c r="AE117" s="552" t="s">
        <v>600</v>
      </c>
      <c r="AF117" s="552"/>
      <c r="AG117" s="552"/>
      <c r="AH117" s="552"/>
      <c r="AI117" s="552" t="s">
        <v>602</v>
      </c>
      <c r="AJ117" s="552"/>
      <c r="AK117" s="552"/>
      <c r="AL117" s="552"/>
      <c r="AM117" s="552" t="s">
        <v>603</v>
      </c>
      <c r="AN117" s="552"/>
      <c r="AO117" s="552"/>
      <c r="AP117" s="552"/>
      <c r="AQ117" s="552" t="s">
        <v>603</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532</v>
      </c>
      <c r="AF118" s="417"/>
      <c r="AG118" s="417"/>
      <c r="AH118" s="418"/>
      <c r="AI118" s="416" t="s">
        <v>529</v>
      </c>
      <c r="AJ118" s="417"/>
      <c r="AK118" s="417"/>
      <c r="AL118" s="418"/>
      <c r="AM118" s="416" t="s">
        <v>524</v>
      </c>
      <c r="AN118" s="417"/>
      <c r="AO118" s="417"/>
      <c r="AP118" s="418"/>
      <c r="AQ118" s="592" t="s">
        <v>519</v>
      </c>
      <c r="AR118" s="593"/>
      <c r="AS118" s="593"/>
      <c r="AT118" s="593"/>
      <c r="AU118" s="593"/>
      <c r="AV118" s="593"/>
      <c r="AW118" s="593"/>
      <c r="AX118" s="594"/>
    </row>
    <row r="119" spans="1:50" ht="23.25" hidden="1" customHeight="1" x14ac:dyDescent="0.15">
      <c r="A119" s="440"/>
      <c r="B119" s="441"/>
      <c r="C119" s="441"/>
      <c r="D119" s="441"/>
      <c r="E119" s="441"/>
      <c r="F119" s="442"/>
      <c r="G119" s="394" t="s">
        <v>480</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479</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532</v>
      </c>
      <c r="AF121" s="417"/>
      <c r="AG121" s="417"/>
      <c r="AH121" s="418"/>
      <c r="AI121" s="416" t="s">
        <v>529</v>
      </c>
      <c r="AJ121" s="417"/>
      <c r="AK121" s="417"/>
      <c r="AL121" s="418"/>
      <c r="AM121" s="416" t="s">
        <v>524</v>
      </c>
      <c r="AN121" s="417"/>
      <c r="AO121" s="417"/>
      <c r="AP121" s="418"/>
      <c r="AQ121" s="592" t="s">
        <v>519</v>
      </c>
      <c r="AR121" s="593"/>
      <c r="AS121" s="593"/>
      <c r="AT121" s="593"/>
      <c r="AU121" s="593"/>
      <c r="AV121" s="593"/>
      <c r="AW121" s="593"/>
      <c r="AX121" s="594"/>
    </row>
    <row r="122" spans="1:50" ht="23.25" hidden="1" customHeight="1" x14ac:dyDescent="0.15">
      <c r="A122" s="440"/>
      <c r="B122" s="441"/>
      <c r="C122" s="441"/>
      <c r="D122" s="441"/>
      <c r="E122" s="441"/>
      <c r="F122" s="442"/>
      <c r="G122" s="394" t="s">
        <v>481</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482</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533</v>
      </c>
      <c r="AF124" s="417"/>
      <c r="AG124" s="417"/>
      <c r="AH124" s="418"/>
      <c r="AI124" s="416" t="s">
        <v>529</v>
      </c>
      <c r="AJ124" s="417"/>
      <c r="AK124" s="417"/>
      <c r="AL124" s="418"/>
      <c r="AM124" s="416" t="s">
        <v>524</v>
      </c>
      <c r="AN124" s="417"/>
      <c r="AO124" s="417"/>
      <c r="AP124" s="418"/>
      <c r="AQ124" s="592" t="s">
        <v>519</v>
      </c>
      <c r="AR124" s="593"/>
      <c r="AS124" s="593"/>
      <c r="AT124" s="593"/>
      <c r="AU124" s="593"/>
      <c r="AV124" s="593"/>
      <c r="AW124" s="593"/>
      <c r="AX124" s="594"/>
    </row>
    <row r="125" spans="1:50" ht="23.25" hidden="1" customHeight="1" x14ac:dyDescent="0.15">
      <c r="A125" s="440"/>
      <c r="B125" s="441"/>
      <c r="C125" s="441"/>
      <c r="D125" s="441"/>
      <c r="E125" s="441"/>
      <c r="F125" s="442"/>
      <c r="G125" s="394" t="s">
        <v>481</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479</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532</v>
      </c>
      <c r="AF127" s="417"/>
      <c r="AG127" s="417"/>
      <c r="AH127" s="418"/>
      <c r="AI127" s="416" t="s">
        <v>529</v>
      </c>
      <c r="AJ127" s="417"/>
      <c r="AK127" s="417"/>
      <c r="AL127" s="418"/>
      <c r="AM127" s="416" t="s">
        <v>524</v>
      </c>
      <c r="AN127" s="417"/>
      <c r="AO127" s="417"/>
      <c r="AP127" s="418"/>
      <c r="AQ127" s="592" t="s">
        <v>519</v>
      </c>
      <c r="AR127" s="593"/>
      <c r="AS127" s="593"/>
      <c r="AT127" s="593"/>
      <c r="AU127" s="593"/>
      <c r="AV127" s="593"/>
      <c r="AW127" s="593"/>
      <c r="AX127" s="594"/>
    </row>
    <row r="128" spans="1:50" ht="23.25" hidden="1" customHeight="1" x14ac:dyDescent="0.15">
      <c r="A128" s="440"/>
      <c r="B128" s="441"/>
      <c r="C128" s="441"/>
      <c r="D128" s="441"/>
      <c r="E128" s="441"/>
      <c r="F128" s="442"/>
      <c r="G128" s="394" t="s">
        <v>481</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479</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562</v>
      </c>
      <c r="B130" s="186"/>
      <c r="C130" s="185" t="s">
        <v>358</v>
      </c>
      <c r="D130" s="186"/>
      <c r="E130" s="170" t="s">
        <v>387</v>
      </c>
      <c r="F130" s="171"/>
      <c r="G130" s="172" t="s">
        <v>604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605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532</v>
      </c>
      <c r="AF132" s="156"/>
      <c r="AG132" s="156"/>
      <c r="AH132" s="156"/>
      <c r="AI132" s="156" t="s">
        <v>529</v>
      </c>
      <c r="AJ132" s="156"/>
      <c r="AK132" s="156"/>
      <c r="AL132" s="156"/>
      <c r="AM132" s="156" t="s">
        <v>524</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587</v>
      </c>
      <c r="AR133" s="200"/>
      <c r="AS133" s="134" t="s">
        <v>355</v>
      </c>
      <c r="AT133" s="135"/>
      <c r="AU133" s="201">
        <v>2022</v>
      </c>
      <c r="AV133" s="201"/>
      <c r="AW133" s="134" t="s">
        <v>300</v>
      </c>
      <c r="AX133" s="196"/>
    </row>
    <row r="134" spans="1:50" ht="39.75" customHeight="1" x14ac:dyDescent="0.15">
      <c r="A134" s="190"/>
      <c r="B134" s="187"/>
      <c r="C134" s="181"/>
      <c r="D134" s="187"/>
      <c r="E134" s="181"/>
      <c r="F134" s="182"/>
      <c r="G134" s="105" t="s">
        <v>606</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608</v>
      </c>
      <c r="AC134" s="206"/>
      <c r="AD134" s="206"/>
      <c r="AE134" s="207">
        <v>928</v>
      </c>
      <c r="AF134" s="208"/>
      <c r="AG134" s="208"/>
      <c r="AH134" s="208"/>
      <c r="AI134" s="207">
        <v>978</v>
      </c>
      <c r="AJ134" s="208"/>
      <c r="AK134" s="208"/>
      <c r="AL134" s="208"/>
      <c r="AM134" s="207">
        <v>909</v>
      </c>
      <c r="AN134" s="208"/>
      <c r="AO134" s="208"/>
      <c r="AP134" s="208"/>
      <c r="AQ134" s="207" t="s">
        <v>610</v>
      </c>
      <c r="AR134" s="208"/>
      <c r="AS134" s="208"/>
      <c r="AT134" s="208"/>
      <c r="AU134" s="207" t="s">
        <v>609</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608</v>
      </c>
      <c r="AC135" s="214"/>
      <c r="AD135" s="214"/>
      <c r="AE135" s="207" t="s">
        <v>577</v>
      </c>
      <c r="AF135" s="208"/>
      <c r="AG135" s="208"/>
      <c r="AH135" s="208"/>
      <c r="AI135" s="207">
        <v>929</v>
      </c>
      <c r="AJ135" s="208"/>
      <c r="AK135" s="208"/>
      <c r="AL135" s="208"/>
      <c r="AM135" s="207">
        <v>948</v>
      </c>
      <c r="AN135" s="208"/>
      <c r="AO135" s="208"/>
      <c r="AP135" s="208"/>
      <c r="AQ135" s="207" t="s">
        <v>577</v>
      </c>
      <c r="AR135" s="208"/>
      <c r="AS135" s="208"/>
      <c r="AT135" s="208"/>
      <c r="AU135" s="207">
        <v>831</v>
      </c>
      <c r="AV135" s="208"/>
      <c r="AW135" s="208"/>
      <c r="AX135" s="209"/>
    </row>
    <row r="136" spans="1:50" ht="18.75"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532</v>
      </c>
      <c r="AF136" s="156"/>
      <c r="AG136" s="156"/>
      <c r="AH136" s="156"/>
      <c r="AI136" s="156" t="s">
        <v>529</v>
      </c>
      <c r="AJ136" s="156"/>
      <c r="AK136" s="156"/>
      <c r="AL136" s="156"/>
      <c r="AM136" s="156" t="s">
        <v>524</v>
      </c>
      <c r="AN136" s="156"/>
      <c r="AO136" s="156"/>
      <c r="AP136" s="152"/>
      <c r="AQ136" s="152" t="s">
        <v>354</v>
      </c>
      <c r="AR136" s="153"/>
      <c r="AS136" s="153"/>
      <c r="AT136" s="154"/>
      <c r="AU136" s="197" t="s">
        <v>370</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681</v>
      </c>
      <c r="AR137" s="200"/>
      <c r="AS137" s="134" t="s">
        <v>355</v>
      </c>
      <c r="AT137" s="135"/>
      <c r="AU137" s="201">
        <v>2022</v>
      </c>
      <c r="AV137" s="201"/>
      <c r="AW137" s="134" t="s">
        <v>300</v>
      </c>
      <c r="AX137" s="196"/>
    </row>
    <row r="138" spans="1:50" ht="39.75" customHeight="1" x14ac:dyDescent="0.15">
      <c r="A138" s="190"/>
      <c r="B138" s="187"/>
      <c r="C138" s="181"/>
      <c r="D138" s="187"/>
      <c r="E138" s="181"/>
      <c r="F138" s="182"/>
      <c r="G138" s="105" t="s">
        <v>607</v>
      </c>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t="s">
        <v>608</v>
      </c>
      <c r="AC138" s="206"/>
      <c r="AD138" s="206"/>
      <c r="AE138" s="207">
        <v>117910</v>
      </c>
      <c r="AF138" s="208"/>
      <c r="AG138" s="208"/>
      <c r="AH138" s="208"/>
      <c r="AI138" s="207">
        <v>120460</v>
      </c>
      <c r="AJ138" s="208"/>
      <c r="AK138" s="208"/>
      <c r="AL138" s="208"/>
      <c r="AM138" s="207">
        <v>127329</v>
      </c>
      <c r="AN138" s="208"/>
      <c r="AO138" s="208"/>
      <c r="AP138" s="208"/>
      <c r="AQ138" s="207" t="s">
        <v>587</v>
      </c>
      <c r="AR138" s="208"/>
      <c r="AS138" s="208"/>
      <c r="AT138" s="208"/>
      <c r="AU138" s="207" t="s">
        <v>587</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608</v>
      </c>
      <c r="AC139" s="214"/>
      <c r="AD139" s="214"/>
      <c r="AE139" s="207" t="s">
        <v>609</v>
      </c>
      <c r="AF139" s="208"/>
      <c r="AG139" s="208"/>
      <c r="AH139" s="208"/>
      <c r="AI139" s="207">
        <v>101639</v>
      </c>
      <c r="AJ139" s="208"/>
      <c r="AK139" s="208"/>
      <c r="AL139" s="208"/>
      <c r="AM139" s="207">
        <v>119255</v>
      </c>
      <c r="AN139" s="208"/>
      <c r="AO139" s="208"/>
      <c r="AP139" s="208"/>
      <c r="AQ139" s="207" t="s">
        <v>587</v>
      </c>
      <c r="AR139" s="208"/>
      <c r="AS139" s="208"/>
      <c r="AT139" s="208"/>
      <c r="AU139" s="207">
        <v>114437</v>
      </c>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532</v>
      </c>
      <c r="AF140" s="156"/>
      <c r="AG140" s="156"/>
      <c r="AH140" s="156"/>
      <c r="AI140" s="156" t="s">
        <v>529</v>
      </c>
      <c r="AJ140" s="156"/>
      <c r="AK140" s="156"/>
      <c r="AL140" s="156"/>
      <c r="AM140" s="156" t="s">
        <v>524</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532</v>
      </c>
      <c r="AF144" s="156"/>
      <c r="AG144" s="156"/>
      <c r="AH144" s="156"/>
      <c r="AI144" s="156" t="s">
        <v>529</v>
      </c>
      <c r="AJ144" s="156"/>
      <c r="AK144" s="156"/>
      <c r="AL144" s="156"/>
      <c r="AM144" s="156" t="s">
        <v>524</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532</v>
      </c>
      <c r="AF148" s="156"/>
      <c r="AG148" s="156"/>
      <c r="AH148" s="156"/>
      <c r="AI148" s="156" t="s">
        <v>529</v>
      </c>
      <c r="AJ148" s="156"/>
      <c r="AK148" s="156"/>
      <c r="AL148" s="156"/>
      <c r="AM148" s="156" t="s">
        <v>524</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456</v>
      </c>
      <c r="R152" s="131"/>
      <c r="S152" s="131"/>
      <c r="T152" s="131"/>
      <c r="U152" s="131"/>
      <c r="V152" s="131"/>
      <c r="W152" s="131"/>
      <c r="X152" s="131"/>
      <c r="Y152" s="131"/>
      <c r="Z152" s="131"/>
      <c r="AA152" s="131"/>
      <c r="AB152" s="130" t="s">
        <v>457</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456</v>
      </c>
      <c r="R159" s="131"/>
      <c r="S159" s="131"/>
      <c r="T159" s="131"/>
      <c r="U159" s="131"/>
      <c r="V159" s="131"/>
      <c r="W159" s="131"/>
      <c r="X159" s="131"/>
      <c r="Y159" s="131"/>
      <c r="Z159" s="131"/>
      <c r="AA159" s="131"/>
      <c r="AB159" s="130" t="s">
        <v>457</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456</v>
      </c>
      <c r="R166" s="131"/>
      <c r="S166" s="131"/>
      <c r="T166" s="131"/>
      <c r="U166" s="131"/>
      <c r="V166" s="131"/>
      <c r="W166" s="131"/>
      <c r="X166" s="131"/>
      <c r="Y166" s="131"/>
      <c r="Z166" s="131"/>
      <c r="AA166" s="131"/>
      <c r="AB166" s="130" t="s">
        <v>457</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456</v>
      </c>
      <c r="R173" s="131"/>
      <c r="S173" s="131"/>
      <c r="T173" s="131"/>
      <c r="U173" s="131"/>
      <c r="V173" s="131"/>
      <c r="W173" s="131"/>
      <c r="X173" s="131"/>
      <c r="Y173" s="131"/>
      <c r="Z173" s="131"/>
      <c r="AA173" s="131"/>
      <c r="AB173" s="130" t="s">
        <v>457</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456</v>
      </c>
      <c r="R180" s="131"/>
      <c r="S180" s="131"/>
      <c r="T180" s="131"/>
      <c r="U180" s="131"/>
      <c r="V180" s="131"/>
      <c r="W180" s="131"/>
      <c r="X180" s="131"/>
      <c r="Y180" s="131"/>
      <c r="Z180" s="131"/>
      <c r="AA180" s="131"/>
      <c r="AB180" s="130" t="s">
        <v>457</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611</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532</v>
      </c>
      <c r="AF192" s="156"/>
      <c r="AG192" s="156"/>
      <c r="AH192" s="156"/>
      <c r="AI192" s="156" t="s">
        <v>529</v>
      </c>
      <c r="AJ192" s="156"/>
      <c r="AK192" s="156"/>
      <c r="AL192" s="156"/>
      <c r="AM192" s="156" t="s">
        <v>524</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533</v>
      </c>
      <c r="AF196" s="156"/>
      <c r="AG196" s="156"/>
      <c r="AH196" s="156"/>
      <c r="AI196" s="156" t="s">
        <v>529</v>
      </c>
      <c r="AJ196" s="156"/>
      <c r="AK196" s="156"/>
      <c r="AL196" s="156"/>
      <c r="AM196" s="156" t="s">
        <v>524</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532</v>
      </c>
      <c r="AF200" s="156"/>
      <c r="AG200" s="156"/>
      <c r="AH200" s="156"/>
      <c r="AI200" s="156" t="s">
        <v>529</v>
      </c>
      <c r="AJ200" s="156"/>
      <c r="AK200" s="156"/>
      <c r="AL200" s="156"/>
      <c r="AM200" s="156" t="s">
        <v>524</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532</v>
      </c>
      <c r="AF204" s="156"/>
      <c r="AG204" s="156"/>
      <c r="AH204" s="156"/>
      <c r="AI204" s="156" t="s">
        <v>529</v>
      </c>
      <c r="AJ204" s="156"/>
      <c r="AK204" s="156"/>
      <c r="AL204" s="156"/>
      <c r="AM204" s="156" t="s">
        <v>524</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532</v>
      </c>
      <c r="AF208" s="156"/>
      <c r="AG208" s="156"/>
      <c r="AH208" s="156"/>
      <c r="AI208" s="156" t="s">
        <v>529</v>
      </c>
      <c r="AJ208" s="156"/>
      <c r="AK208" s="156"/>
      <c r="AL208" s="156"/>
      <c r="AM208" s="156" t="s">
        <v>524</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456</v>
      </c>
      <c r="R212" s="131"/>
      <c r="S212" s="131"/>
      <c r="T212" s="131"/>
      <c r="U212" s="131"/>
      <c r="V212" s="131"/>
      <c r="W212" s="131"/>
      <c r="X212" s="131"/>
      <c r="Y212" s="131"/>
      <c r="Z212" s="131"/>
      <c r="AA212" s="131"/>
      <c r="AB212" s="130" t="s">
        <v>457</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456</v>
      </c>
      <c r="R219" s="131"/>
      <c r="S219" s="131"/>
      <c r="T219" s="131"/>
      <c r="U219" s="131"/>
      <c r="V219" s="131"/>
      <c r="W219" s="131"/>
      <c r="X219" s="131"/>
      <c r="Y219" s="131"/>
      <c r="Z219" s="131"/>
      <c r="AA219" s="131"/>
      <c r="AB219" s="130" t="s">
        <v>457</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456</v>
      </c>
      <c r="R226" s="131"/>
      <c r="S226" s="131"/>
      <c r="T226" s="131"/>
      <c r="U226" s="131"/>
      <c r="V226" s="131"/>
      <c r="W226" s="131"/>
      <c r="X226" s="131"/>
      <c r="Y226" s="131"/>
      <c r="Z226" s="131"/>
      <c r="AA226" s="131"/>
      <c r="AB226" s="130" t="s">
        <v>457</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456</v>
      </c>
      <c r="R233" s="131"/>
      <c r="S233" s="131"/>
      <c r="T233" s="131"/>
      <c r="U233" s="131"/>
      <c r="V233" s="131"/>
      <c r="W233" s="131"/>
      <c r="X233" s="131"/>
      <c r="Y233" s="131"/>
      <c r="Z233" s="131"/>
      <c r="AA233" s="131"/>
      <c r="AB233" s="130" t="s">
        <v>457</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456</v>
      </c>
      <c r="R240" s="131"/>
      <c r="S240" s="131"/>
      <c r="T240" s="131"/>
      <c r="U240" s="131"/>
      <c r="V240" s="131"/>
      <c r="W240" s="131"/>
      <c r="X240" s="131"/>
      <c r="Y240" s="131"/>
      <c r="Z240" s="131"/>
      <c r="AA240" s="131"/>
      <c r="AB240" s="130" t="s">
        <v>457</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532</v>
      </c>
      <c r="AF252" s="156"/>
      <c r="AG252" s="156"/>
      <c r="AH252" s="156"/>
      <c r="AI252" s="156" t="s">
        <v>529</v>
      </c>
      <c r="AJ252" s="156"/>
      <c r="AK252" s="156"/>
      <c r="AL252" s="156"/>
      <c r="AM252" s="156" t="s">
        <v>524</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532</v>
      </c>
      <c r="AF256" s="156"/>
      <c r="AG256" s="156"/>
      <c r="AH256" s="156"/>
      <c r="AI256" s="156" t="s">
        <v>529</v>
      </c>
      <c r="AJ256" s="156"/>
      <c r="AK256" s="156"/>
      <c r="AL256" s="156"/>
      <c r="AM256" s="156" t="s">
        <v>525</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532</v>
      </c>
      <c r="AF260" s="156"/>
      <c r="AG260" s="156"/>
      <c r="AH260" s="156"/>
      <c r="AI260" s="156" t="s">
        <v>529</v>
      </c>
      <c r="AJ260" s="156"/>
      <c r="AK260" s="156"/>
      <c r="AL260" s="156"/>
      <c r="AM260" s="156" t="s">
        <v>525</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532</v>
      </c>
      <c r="AF264" s="218"/>
      <c r="AG264" s="218"/>
      <c r="AH264" s="218"/>
      <c r="AI264" s="218" t="s">
        <v>529</v>
      </c>
      <c r="AJ264" s="218"/>
      <c r="AK264" s="218"/>
      <c r="AL264" s="218"/>
      <c r="AM264" s="218" t="s">
        <v>524</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533</v>
      </c>
      <c r="AF268" s="156"/>
      <c r="AG268" s="156"/>
      <c r="AH268" s="156"/>
      <c r="AI268" s="156" t="s">
        <v>529</v>
      </c>
      <c r="AJ268" s="156"/>
      <c r="AK268" s="156"/>
      <c r="AL268" s="156"/>
      <c r="AM268" s="156" t="s">
        <v>524</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456</v>
      </c>
      <c r="R272" s="131"/>
      <c r="S272" s="131"/>
      <c r="T272" s="131"/>
      <c r="U272" s="131"/>
      <c r="V272" s="131"/>
      <c r="W272" s="131"/>
      <c r="X272" s="131"/>
      <c r="Y272" s="131"/>
      <c r="Z272" s="131"/>
      <c r="AA272" s="131"/>
      <c r="AB272" s="130" t="s">
        <v>457</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456</v>
      </c>
      <c r="R279" s="131"/>
      <c r="S279" s="131"/>
      <c r="T279" s="131"/>
      <c r="U279" s="131"/>
      <c r="V279" s="131"/>
      <c r="W279" s="131"/>
      <c r="X279" s="131"/>
      <c r="Y279" s="131"/>
      <c r="Z279" s="131"/>
      <c r="AA279" s="131"/>
      <c r="AB279" s="130" t="s">
        <v>457</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456</v>
      </c>
      <c r="R286" s="131"/>
      <c r="S286" s="131"/>
      <c r="T286" s="131"/>
      <c r="U286" s="131"/>
      <c r="V286" s="131"/>
      <c r="W286" s="131"/>
      <c r="X286" s="131"/>
      <c r="Y286" s="131"/>
      <c r="Z286" s="131"/>
      <c r="AA286" s="131"/>
      <c r="AB286" s="130" t="s">
        <v>457</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456</v>
      </c>
      <c r="R293" s="131"/>
      <c r="S293" s="131"/>
      <c r="T293" s="131"/>
      <c r="U293" s="131"/>
      <c r="V293" s="131"/>
      <c r="W293" s="131"/>
      <c r="X293" s="131"/>
      <c r="Y293" s="131"/>
      <c r="Z293" s="131"/>
      <c r="AA293" s="131"/>
      <c r="AB293" s="130" t="s">
        <v>457</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456</v>
      </c>
      <c r="R300" s="131"/>
      <c r="S300" s="131"/>
      <c r="T300" s="131"/>
      <c r="U300" s="131"/>
      <c r="V300" s="131"/>
      <c r="W300" s="131"/>
      <c r="X300" s="131"/>
      <c r="Y300" s="131"/>
      <c r="Z300" s="131"/>
      <c r="AA300" s="131"/>
      <c r="AB300" s="130" t="s">
        <v>457</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532</v>
      </c>
      <c r="AF312" s="156"/>
      <c r="AG312" s="156"/>
      <c r="AH312" s="156"/>
      <c r="AI312" s="156" t="s">
        <v>529</v>
      </c>
      <c r="AJ312" s="156"/>
      <c r="AK312" s="156"/>
      <c r="AL312" s="156"/>
      <c r="AM312" s="156" t="s">
        <v>524</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532</v>
      </c>
      <c r="AF316" s="156"/>
      <c r="AG316" s="156"/>
      <c r="AH316" s="156"/>
      <c r="AI316" s="156" t="s">
        <v>529</v>
      </c>
      <c r="AJ316" s="156"/>
      <c r="AK316" s="156"/>
      <c r="AL316" s="156"/>
      <c r="AM316" s="156" t="s">
        <v>524</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532</v>
      </c>
      <c r="AF320" s="156"/>
      <c r="AG320" s="156"/>
      <c r="AH320" s="156"/>
      <c r="AI320" s="156" t="s">
        <v>529</v>
      </c>
      <c r="AJ320" s="156"/>
      <c r="AK320" s="156"/>
      <c r="AL320" s="156"/>
      <c r="AM320" s="156" t="s">
        <v>525</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532</v>
      </c>
      <c r="AF324" s="156"/>
      <c r="AG324" s="156"/>
      <c r="AH324" s="156"/>
      <c r="AI324" s="156" t="s">
        <v>529</v>
      </c>
      <c r="AJ324" s="156"/>
      <c r="AK324" s="156"/>
      <c r="AL324" s="156"/>
      <c r="AM324" s="156" t="s">
        <v>524</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533</v>
      </c>
      <c r="AF328" s="156"/>
      <c r="AG328" s="156"/>
      <c r="AH328" s="156"/>
      <c r="AI328" s="156" t="s">
        <v>529</v>
      </c>
      <c r="AJ328" s="156"/>
      <c r="AK328" s="156"/>
      <c r="AL328" s="156"/>
      <c r="AM328" s="156" t="s">
        <v>525</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456</v>
      </c>
      <c r="R332" s="131"/>
      <c r="S332" s="131"/>
      <c r="T332" s="131"/>
      <c r="U332" s="131"/>
      <c r="V332" s="131"/>
      <c r="W332" s="131"/>
      <c r="X332" s="131"/>
      <c r="Y332" s="131"/>
      <c r="Z332" s="131"/>
      <c r="AA332" s="131"/>
      <c r="AB332" s="130" t="s">
        <v>457</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456</v>
      </c>
      <c r="R339" s="131"/>
      <c r="S339" s="131"/>
      <c r="T339" s="131"/>
      <c r="U339" s="131"/>
      <c r="V339" s="131"/>
      <c r="W339" s="131"/>
      <c r="X339" s="131"/>
      <c r="Y339" s="131"/>
      <c r="Z339" s="131"/>
      <c r="AA339" s="131"/>
      <c r="AB339" s="130" t="s">
        <v>457</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456</v>
      </c>
      <c r="R346" s="131"/>
      <c r="S346" s="131"/>
      <c r="T346" s="131"/>
      <c r="U346" s="131"/>
      <c r="V346" s="131"/>
      <c r="W346" s="131"/>
      <c r="X346" s="131"/>
      <c r="Y346" s="131"/>
      <c r="Z346" s="131"/>
      <c r="AA346" s="131"/>
      <c r="AB346" s="130" t="s">
        <v>457</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456</v>
      </c>
      <c r="R353" s="131"/>
      <c r="S353" s="131"/>
      <c r="T353" s="131"/>
      <c r="U353" s="131"/>
      <c r="V353" s="131"/>
      <c r="W353" s="131"/>
      <c r="X353" s="131"/>
      <c r="Y353" s="131"/>
      <c r="Z353" s="131"/>
      <c r="AA353" s="131"/>
      <c r="AB353" s="130" t="s">
        <v>457</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456</v>
      </c>
      <c r="R360" s="131"/>
      <c r="S360" s="131"/>
      <c r="T360" s="131"/>
      <c r="U360" s="131"/>
      <c r="V360" s="131"/>
      <c r="W360" s="131"/>
      <c r="X360" s="131"/>
      <c r="Y360" s="131"/>
      <c r="Z360" s="131"/>
      <c r="AA360" s="131"/>
      <c r="AB360" s="130" t="s">
        <v>457</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532</v>
      </c>
      <c r="AF372" s="156"/>
      <c r="AG372" s="156"/>
      <c r="AH372" s="156"/>
      <c r="AI372" s="156" t="s">
        <v>529</v>
      </c>
      <c r="AJ372" s="156"/>
      <c r="AK372" s="156"/>
      <c r="AL372" s="156"/>
      <c r="AM372" s="156" t="s">
        <v>524</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532</v>
      </c>
      <c r="AF376" s="156"/>
      <c r="AG376" s="156"/>
      <c r="AH376" s="156"/>
      <c r="AI376" s="156" t="s">
        <v>529</v>
      </c>
      <c r="AJ376" s="156"/>
      <c r="AK376" s="156"/>
      <c r="AL376" s="156"/>
      <c r="AM376" s="156" t="s">
        <v>524</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532</v>
      </c>
      <c r="AF380" s="156"/>
      <c r="AG380" s="156"/>
      <c r="AH380" s="156"/>
      <c r="AI380" s="156" t="s">
        <v>529</v>
      </c>
      <c r="AJ380" s="156"/>
      <c r="AK380" s="156"/>
      <c r="AL380" s="156"/>
      <c r="AM380" s="156" t="s">
        <v>524</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532</v>
      </c>
      <c r="AF384" s="156"/>
      <c r="AG384" s="156"/>
      <c r="AH384" s="156"/>
      <c r="AI384" s="156" t="s">
        <v>529</v>
      </c>
      <c r="AJ384" s="156"/>
      <c r="AK384" s="156"/>
      <c r="AL384" s="156"/>
      <c r="AM384" s="156" t="s">
        <v>524</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532</v>
      </c>
      <c r="AF388" s="156"/>
      <c r="AG388" s="156"/>
      <c r="AH388" s="156"/>
      <c r="AI388" s="156" t="s">
        <v>529</v>
      </c>
      <c r="AJ388" s="156"/>
      <c r="AK388" s="156"/>
      <c r="AL388" s="156"/>
      <c r="AM388" s="156" t="s">
        <v>524</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456</v>
      </c>
      <c r="R392" s="131"/>
      <c r="S392" s="131"/>
      <c r="T392" s="131"/>
      <c r="U392" s="131"/>
      <c r="V392" s="131"/>
      <c r="W392" s="131"/>
      <c r="X392" s="131"/>
      <c r="Y392" s="131"/>
      <c r="Z392" s="131"/>
      <c r="AA392" s="131"/>
      <c r="AB392" s="130" t="s">
        <v>457</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456</v>
      </c>
      <c r="R399" s="131"/>
      <c r="S399" s="131"/>
      <c r="T399" s="131"/>
      <c r="U399" s="131"/>
      <c r="V399" s="131"/>
      <c r="W399" s="131"/>
      <c r="X399" s="131"/>
      <c r="Y399" s="131"/>
      <c r="Z399" s="131"/>
      <c r="AA399" s="131"/>
      <c r="AB399" s="130" t="s">
        <v>457</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456</v>
      </c>
      <c r="R406" s="131"/>
      <c r="S406" s="131"/>
      <c r="T406" s="131"/>
      <c r="U406" s="131"/>
      <c r="V406" s="131"/>
      <c r="W406" s="131"/>
      <c r="X406" s="131"/>
      <c r="Y406" s="131"/>
      <c r="Z406" s="131"/>
      <c r="AA406" s="131"/>
      <c r="AB406" s="130" t="s">
        <v>457</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456</v>
      </c>
      <c r="R413" s="131"/>
      <c r="S413" s="131"/>
      <c r="T413" s="131"/>
      <c r="U413" s="131"/>
      <c r="V413" s="131"/>
      <c r="W413" s="131"/>
      <c r="X413" s="131"/>
      <c r="Y413" s="131"/>
      <c r="Z413" s="131"/>
      <c r="AA413" s="131"/>
      <c r="AB413" s="130" t="s">
        <v>457</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456</v>
      </c>
      <c r="R420" s="131"/>
      <c r="S420" s="131"/>
      <c r="T420" s="131"/>
      <c r="U420" s="131"/>
      <c r="V420" s="131"/>
      <c r="W420" s="131"/>
      <c r="X420" s="131"/>
      <c r="Y420" s="131"/>
      <c r="Z420" s="131"/>
      <c r="AA420" s="131"/>
      <c r="AB420" s="130" t="s">
        <v>457</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190"/>
      <c r="B430" s="187"/>
      <c r="C430" s="179" t="s">
        <v>558</v>
      </c>
      <c r="D430" s="932"/>
      <c r="E430" s="175" t="s">
        <v>542</v>
      </c>
      <c r="F430" s="899"/>
      <c r="G430" s="900" t="s">
        <v>374</v>
      </c>
      <c r="H430" s="124"/>
      <c r="I430" s="124"/>
      <c r="J430" s="901"/>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hidden="1"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525</v>
      </c>
      <c r="AJ431" s="218"/>
      <c r="AK431" s="218"/>
      <c r="AL431" s="160"/>
      <c r="AM431" s="218" t="s">
        <v>520</v>
      </c>
      <c r="AN431" s="218"/>
      <c r="AO431" s="218"/>
      <c r="AP431" s="160"/>
      <c r="AQ431" s="160" t="s">
        <v>354</v>
      </c>
      <c r="AR431" s="131"/>
      <c r="AS431" s="131"/>
      <c r="AT431" s="132"/>
      <c r="AU431" s="137" t="s">
        <v>253</v>
      </c>
      <c r="AV431" s="137"/>
      <c r="AW431" s="137"/>
      <c r="AX431" s="138"/>
    </row>
    <row r="432" spans="1:50" ht="18.75" hidden="1"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591"/>
      <c r="AR432" s="201"/>
      <c r="AS432" s="134" t="s">
        <v>355</v>
      </c>
      <c r="AT432" s="135"/>
      <c r="AU432" s="201"/>
      <c r="AV432" s="201"/>
      <c r="AW432" s="134" t="s">
        <v>300</v>
      </c>
      <c r="AX432" s="196"/>
    </row>
    <row r="433" spans="1:50" ht="23.25" hidden="1" customHeight="1" x14ac:dyDescent="0.15">
      <c r="A433" s="190"/>
      <c r="B433" s="187"/>
      <c r="C433" s="181"/>
      <c r="D433" s="187"/>
      <c r="E433" s="343"/>
      <c r="F433" s="344"/>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1"/>
      <c r="AF433" s="208"/>
      <c r="AG433" s="208"/>
      <c r="AH433" s="208"/>
      <c r="AI433" s="341"/>
      <c r="AJ433" s="208"/>
      <c r="AK433" s="208"/>
      <c r="AL433" s="208"/>
      <c r="AM433" s="341"/>
      <c r="AN433" s="208"/>
      <c r="AO433" s="208"/>
      <c r="AP433" s="342"/>
      <c r="AQ433" s="341"/>
      <c r="AR433" s="208"/>
      <c r="AS433" s="208"/>
      <c r="AT433" s="342"/>
      <c r="AU433" s="208"/>
      <c r="AV433" s="208"/>
      <c r="AW433" s="208"/>
      <c r="AX433" s="209"/>
    </row>
    <row r="434" spans="1:50" ht="23.25" hidden="1"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1"/>
      <c r="AF434" s="208"/>
      <c r="AG434" s="208"/>
      <c r="AH434" s="342"/>
      <c r="AI434" s="341"/>
      <c r="AJ434" s="208"/>
      <c r="AK434" s="208"/>
      <c r="AL434" s="208"/>
      <c r="AM434" s="341"/>
      <c r="AN434" s="208"/>
      <c r="AO434" s="208"/>
      <c r="AP434" s="342"/>
      <c r="AQ434" s="341"/>
      <c r="AR434" s="208"/>
      <c r="AS434" s="208"/>
      <c r="AT434" s="342"/>
      <c r="AU434" s="208"/>
      <c r="AV434" s="208"/>
      <c r="AW434" s="208"/>
      <c r="AX434" s="209"/>
    </row>
    <row r="435" spans="1:50" ht="23.25" hidden="1"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c r="AF435" s="208"/>
      <c r="AG435" s="208"/>
      <c r="AH435" s="342"/>
      <c r="AI435" s="341"/>
      <c r="AJ435" s="208"/>
      <c r="AK435" s="208"/>
      <c r="AL435" s="208"/>
      <c r="AM435" s="341"/>
      <c r="AN435" s="208"/>
      <c r="AO435" s="208"/>
      <c r="AP435" s="342"/>
      <c r="AQ435" s="341"/>
      <c r="AR435" s="208"/>
      <c r="AS435" s="208"/>
      <c r="AT435" s="342"/>
      <c r="AU435" s="208"/>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524</v>
      </c>
      <c r="AJ436" s="218"/>
      <c r="AK436" s="218"/>
      <c r="AL436" s="160"/>
      <c r="AM436" s="218" t="s">
        <v>520</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524</v>
      </c>
      <c r="AJ441" s="218"/>
      <c r="AK441" s="218"/>
      <c r="AL441" s="160"/>
      <c r="AM441" s="218" t="s">
        <v>516</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524</v>
      </c>
      <c r="AJ446" s="218"/>
      <c r="AK446" s="218"/>
      <c r="AL446" s="160"/>
      <c r="AM446" s="218" t="s">
        <v>521</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524</v>
      </c>
      <c r="AJ451" s="218"/>
      <c r="AK451" s="218"/>
      <c r="AL451" s="160"/>
      <c r="AM451" s="218" t="s">
        <v>520</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524</v>
      </c>
      <c r="AJ456" s="218"/>
      <c r="AK456" s="218"/>
      <c r="AL456" s="160"/>
      <c r="AM456" s="218" t="s">
        <v>520</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1"/>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524</v>
      </c>
      <c r="AJ461" s="218"/>
      <c r="AK461" s="218"/>
      <c r="AL461" s="160"/>
      <c r="AM461" s="218" t="s">
        <v>522</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524</v>
      </c>
      <c r="AJ466" s="218"/>
      <c r="AK466" s="218"/>
      <c r="AL466" s="160"/>
      <c r="AM466" s="218" t="s">
        <v>520</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524</v>
      </c>
      <c r="AJ471" s="218"/>
      <c r="AK471" s="218"/>
      <c r="AL471" s="160"/>
      <c r="AM471" s="218" t="s">
        <v>516</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524</v>
      </c>
      <c r="AJ476" s="218"/>
      <c r="AK476" s="218"/>
      <c r="AL476" s="160"/>
      <c r="AM476" s="218" t="s">
        <v>520</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hidden="1" customHeight="1" x14ac:dyDescent="0.15">
      <c r="A481" s="190"/>
      <c r="B481" s="187"/>
      <c r="C481" s="181"/>
      <c r="D481" s="187"/>
      <c r="E481" s="123" t="s">
        <v>564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559</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525</v>
      </c>
      <c r="AJ485" s="218"/>
      <c r="AK485" s="218"/>
      <c r="AL485" s="160"/>
      <c r="AM485" s="218" t="s">
        <v>522</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524</v>
      </c>
      <c r="AJ490" s="218"/>
      <c r="AK490" s="218"/>
      <c r="AL490" s="160"/>
      <c r="AM490" s="218" t="s">
        <v>522</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524</v>
      </c>
      <c r="AJ495" s="218"/>
      <c r="AK495" s="218"/>
      <c r="AL495" s="160"/>
      <c r="AM495" s="218" t="s">
        <v>520</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524</v>
      </c>
      <c r="AJ500" s="218"/>
      <c r="AK500" s="218"/>
      <c r="AL500" s="160"/>
      <c r="AM500" s="218" t="s">
        <v>521</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524</v>
      </c>
      <c r="AJ505" s="218"/>
      <c r="AK505" s="218"/>
      <c r="AL505" s="160"/>
      <c r="AM505" s="218" t="s">
        <v>522</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524</v>
      </c>
      <c r="AJ510" s="218"/>
      <c r="AK510" s="218"/>
      <c r="AL510" s="160"/>
      <c r="AM510" s="218" t="s">
        <v>520</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525</v>
      </c>
      <c r="AJ515" s="218"/>
      <c r="AK515" s="218"/>
      <c r="AL515" s="160"/>
      <c r="AM515" s="218" t="s">
        <v>520</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525</v>
      </c>
      <c r="AJ520" s="218"/>
      <c r="AK520" s="218"/>
      <c r="AL520" s="160"/>
      <c r="AM520" s="218" t="s">
        <v>520</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524</v>
      </c>
      <c r="AJ525" s="218"/>
      <c r="AK525" s="218"/>
      <c r="AL525" s="160"/>
      <c r="AM525" s="218" t="s">
        <v>516</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524</v>
      </c>
      <c r="AJ530" s="218"/>
      <c r="AK530" s="218"/>
      <c r="AL530" s="160"/>
      <c r="AM530" s="218" t="s">
        <v>520</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565</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560</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525</v>
      </c>
      <c r="AJ539" s="218"/>
      <c r="AK539" s="218"/>
      <c r="AL539" s="160"/>
      <c r="AM539" s="218" t="s">
        <v>520</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524</v>
      </c>
      <c r="AJ544" s="218"/>
      <c r="AK544" s="218"/>
      <c r="AL544" s="160"/>
      <c r="AM544" s="218" t="s">
        <v>522</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524</v>
      </c>
      <c r="AJ549" s="218"/>
      <c r="AK549" s="218"/>
      <c r="AL549" s="160"/>
      <c r="AM549" s="218" t="s">
        <v>516</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524</v>
      </c>
      <c r="AJ554" s="218"/>
      <c r="AK554" s="218"/>
      <c r="AL554" s="160"/>
      <c r="AM554" s="218" t="s">
        <v>516</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524</v>
      </c>
      <c r="AJ559" s="218"/>
      <c r="AK559" s="218"/>
      <c r="AL559" s="160"/>
      <c r="AM559" s="218" t="s">
        <v>520</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524</v>
      </c>
      <c r="AJ564" s="218"/>
      <c r="AK564" s="218"/>
      <c r="AL564" s="160"/>
      <c r="AM564" s="218" t="s">
        <v>516</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525</v>
      </c>
      <c r="AJ569" s="218"/>
      <c r="AK569" s="218"/>
      <c r="AL569" s="160"/>
      <c r="AM569" s="218" t="s">
        <v>516</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524</v>
      </c>
      <c r="AJ574" s="218"/>
      <c r="AK574" s="218"/>
      <c r="AL574" s="160"/>
      <c r="AM574" s="218" t="s">
        <v>516</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524</v>
      </c>
      <c r="AJ579" s="218"/>
      <c r="AK579" s="218"/>
      <c r="AL579" s="160"/>
      <c r="AM579" s="218" t="s">
        <v>516</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524</v>
      </c>
      <c r="AJ584" s="218"/>
      <c r="AK584" s="218"/>
      <c r="AL584" s="160"/>
      <c r="AM584" s="218" t="s">
        <v>520</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565</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559</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524</v>
      </c>
      <c r="AJ593" s="218"/>
      <c r="AK593" s="218"/>
      <c r="AL593" s="160"/>
      <c r="AM593" s="218" t="s">
        <v>516</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525</v>
      </c>
      <c r="AJ598" s="218"/>
      <c r="AK598" s="218"/>
      <c r="AL598" s="160"/>
      <c r="AM598" s="218" t="s">
        <v>521</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524</v>
      </c>
      <c r="AJ603" s="218"/>
      <c r="AK603" s="218"/>
      <c r="AL603" s="160"/>
      <c r="AM603" s="218" t="s">
        <v>516</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524</v>
      </c>
      <c r="AJ608" s="218"/>
      <c r="AK608" s="218"/>
      <c r="AL608" s="160"/>
      <c r="AM608" s="218" t="s">
        <v>516</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524</v>
      </c>
      <c r="AJ613" s="218"/>
      <c r="AK613" s="218"/>
      <c r="AL613" s="160"/>
      <c r="AM613" s="218" t="s">
        <v>520</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524</v>
      </c>
      <c r="AJ618" s="218"/>
      <c r="AK618" s="218"/>
      <c r="AL618" s="160"/>
      <c r="AM618" s="218" t="s">
        <v>520</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524</v>
      </c>
      <c r="AJ623" s="218"/>
      <c r="AK623" s="218"/>
      <c r="AL623" s="160"/>
      <c r="AM623" s="218" t="s">
        <v>521</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524</v>
      </c>
      <c r="AJ628" s="218"/>
      <c r="AK628" s="218"/>
      <c r="AL628" s="160"/>
      <c r="AM628" s="218" t="s">
        <v>520</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524</v>
      </c>
      <c r="AJ633" s="218"/>
      <c r="AK633" s="218"/>
      <c r="AL633" s="160"/>
      <c r="AM633" s="218" t="s">
        <v>516</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524</v>
      </c>
      <c r="AJ638" s="218"/>
      <c r="AK638" s="218"/>
      <c r="AL638" s="160"/>
      <c r="AM638" s="218" t="s">
        <v>520</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565</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560</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525</v>
      </c>
      <c r="AJ647" s="218"/>
      <c r="AK647" s="218"/>
      <c r="AL647" s="160"/>
      <c r="AM647" s="218" t="s">
        <v>516</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524</v>
      </c>
      <c r="AJ652" s="218"/>
      <c r="AK652" s="218"/>
      <c r="AL652" s="160"/>
      <c r="AM652" s="218" t="s">
        <v>516</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524</v>
      </c>
      <c r="AJ657" s="218"/>
      <c r="AK657" s="218"/>
      <c r="AL657" s="160"/>
      <c r="AM657" s="218" t="s">
        <v>520</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524</v>
      </c>
      <c r="AJ662" s="218"/>
      <c r="AK662" s="218"/>
      <c r="AL662" s="160"/>
      <c r="AM662" s="218" t="s">
        <v>516</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524</v>
      </c>
      <c r="AJ667" s="218"/>
      <c r="AK667" s="218"/>
      <c r="AL667" s="160"/>
      <c r="AM667" s="218" t="s">
        <v>516</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525</v>
      </c>
      <c r="AJ672" s="218"/>
      <c r="AK672" s="218"/>
      <c r="AL672" s="160"/>
      <c r="AM672" s="218" t="s">
        <v>516</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524</v>
      </c>
      <c r="AJ677" s="218"/>
      <c r="AK677" s="218"/>
      <c r="AL677" s="160"/>
      <c r="AM677" s="218" t="s">
        <v>522</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525</v>
      </c>
      <c r="AJ682" s="218"/>
      <c r="AK682" s="218"/>
      <c r="AL682" s="160"/>
      <c r="AM682" s="218" t="s">
        <v>520</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524</v>
      </c>
      <c r="AJ687" s="218"/>
      <c r="AK687" s="218"/>
      <c r="AL687" s="160"/>
      <c r="AM687" s="218" t="s">
        <v>516</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524</v>
      </c>
      <c r="AJ692" s="218"/>
      <c r="AK692" s="218"/>
      <c r="AL692" s="160"/>
      <c r="AM692" s="218" t="s">
        <v>521</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565</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54"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612</v>
      </c>
      <c r="AE702" s="347"/>
      <c r="AF702" s="347"/>
      <c r="AG702" s="386" t="s">
        <v>613</v>
      </c>
      <c r="AH702" s="387"/>
      <c r="AI702" s="387"/>
      <c r="AJ702" s="387"/>
      <c r="AK702" s="387"/>
      <c r="AL702" s="387"/>
      <c r="AM702" s="387"/>
      <c r="AN702" s="387"/>
      <c r="AO702" s="387"/>
      <c r="AP702" s="387"/>
      <c r="AQ702" s="387"/>
      <c r="AR702" s="387"/>
      <c r="AS702" s="387"/>
      <c r="AT702" s="387"/>
      <c r="AU702" s="387"/>
      <c r="AV702" s="387"/>
      <c r="AW702" s="387"/>
      <c r="AX702" s="388"/>
    </row>
    <row r="703" spans="1:50" ht="72.599999999999994"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612</v>
      </c>
      <c r="AE703" s="330"/>
      <c r="AF703" s="330"/>
      <c r="AG703" s="102" t="s">
        <v>614</v>
      </c>
      <c r="AH703" s="103"/>
      <c r="AI703" s="103"/>
      <c r="AJ703" s="103"/>
      <c r="AK703" s="103"/>
      <c r="AL703" s="103"/>
      <c r="AM703" s="103"/>
      <c r="AN703" s="103"/>
      <c r="AO703" s="103"/>
      <c r="AP703" s="103"/>
      <c r="AQ703" s="103"/>
      <c r="AR703" s="103"/>
      <c r="AS703" s="103"/>
      <c r="AT703" s="103"/>
      <c r="AU703" s="103"/>
      <c r="AV703" s="103"/>
      <c r="AW703" s="103"/>
      <c r="AX703" s="104"/>
    </row>
    <row r="704" spans="1:50" ht="54"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612</v>
      </c>
      <c r="AE704" s="784"/>
      <c r="AF704" s="784"/>
      <c r="AG704" s="168" t="s">
        <v>615</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612</v>
      </c>
      <c r="AE705" s="716"/>
      <c r="AF705" s="716"/>
      <c r="AG705" s="126" t="s">
        <v>677</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503</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616</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617</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81.599999999999994"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612</v>
      </c>
      <c r="AE708" s="606"/>
      <c r="AF708" s="606"/>
      <c r="AG708" s="743" t="s">
        <v>618</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619</v>
      </c>
      <c r="AE709" s="330"/>
      <c r="AF709" s="330"/>
      <c r="AG709" s="102" t="s">
        <v>620</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619</v>
      </c>
      <c r="AE710" s="330"/>
      <c r="AF710" s="330"/>
      <c r="AG710" s="102" t="s">
        <v>621</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612</v>
      </c>
      <c r="AE711" s="330"/>
      <c r="AF711" s="330"/>
      <c r="AG711" s="102" t="s">
        <v>622</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467</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619</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468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619</v>
      </c>
      <c r="AE713" s="330"/>
      <c r="AF713" s="664"/>
      <c r="AG713" s="102" t="s">
        <v>623</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444</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619</v>
      </c>
      <c r="AE714" s="809"/>
      <c r="AF714" s="810"/>
      <c r="AG714" s="737" t="s">
        <v>602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445</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612</v>
      </c>
      <c r="AE715" s="606"/>
      <c r="AF715" s="657"/>
      <c r="AG715" s="743" t="s">
        <v>624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619</v>
      </c>
      <c r="AE716" s="628"/>
      <c r="AF716" s="628"/>
      <c r="AG716" s="102" t="s">
        <v>602</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612</v>
      </c>
      <c r="AE717" s="330"/>
      <c r="AF717" s="330"/>
      <c r="AG717" s="102" t="s">
        <v>688</v>
      </c>
      <c r="AH717" s="103"/>
      <c r="AI717" s="103"/>
      <c r="AJ717" s="103"/>
      <c r="AK717" s="103"/>
      <c r="AL717" s="103"/>
      <c r="AM717" s="103"/>
      <c r="AN717" s="103"/>
      <c r="AO717" s="103"/>
      <c r="AP717" s="103"/>
      <c r="AQ717" s="103"/>
      <c r="AR717" s="103"/>
      <c r="AS717" s="103"/>
      <c r="AT717" s="103"/>
      <c r="AU717" s="103"/>
      <c r="AV717" s="103"/>
      <c r="AW717" s="103"/>
      <c r="AX717" s="104"/>
    </row>
    <row r="718" spans="1:50" ht="46.1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612</v>
      </c>
      <c r="AE718" s="330"/>
      <c r="AF718" s="330"/>
      <c r="AG718" s="128" t="s">
        <v>625</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612</v>
      </c>
      <c r="AE719" s="606"/>
      <c r="AF719" s="606"/>
      <c r="AG719" s="126" t="s">
        <v>627</v>
      </c>
      <c r="AH719" s="106"/>
      <c r="AI719" s="106"/>
      <c r="AJ719" s="106"/>
      <c r="AK719" s="106"/>
      <c r="AL719" s="106"/>
      <c r="AM719" s="106"/>
      <c r="AN719" s="106"/>
      <c r="AO719" s="106"/>
      <c r="AP719" s="106"/>
      <c r="AQ719" s="106"/>
      <c r="AR719" s="106"/>
      <c r="AS719" s="106"/>
      <c r="AT719" s="106"/>
      <c r="AU719" s="106"/>
      <c r="AV719" s="106"/>
      <c r="AW719" s="106"/>
      <c r="AX719" s="127"/>
    </row>
    <row r="720" spans="1:50" ht="19.899999999999999" customHeight="1" x14ac:dyDescent="0.15">
      <c r="A720" s="779"/>
      <c r="B720" s="780"/>
      <c r="C720" s="303" t="s">
        <v>460</v>
      </c>
      <c r="D720" s="301"/>
      <c r="E720" s="301"/>
      <c r="F720" s="304"/>
      <c r="G720" s="300" t="s">
        <v>461</v>
      </c>
      <c r="H720" s="301"/>
      <c r="I720" s="301"/>
      <c r="J720" s="301"/>
      <c r="K720" s="301"/>
      <c r="L720" s="301"/>
      <c r="M720" s="301"/>
      <c r="N720" s="300" t="s">
        <v>464</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t="s">
        <v>566</v>
      </c>
      <c r="D721" s="298"/>
      <c r="E721" s="298"/>
      <c r="F721" s="299"/>
      <c r="G721" s="288"/>
      <c r="H721" s="289"/>
      <c r="I721" s="83" t="str">
        <f>IF(OR(G721="　", G721=""), "", "-")</f>
        <v/>
      </c>
      <c r="J721" s="292">
        <v>432</v>
      </c>
      <c r="K721" s="292"/>
      <c r="L721" s="83" t="str">
        <f>IF(M721="","","-")</f>
        <v/>
      </c>
      <c r="M721" s="84"/>
      <c r="N721" s="305" t="s">
        <v>626</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79"/>
      <c r="B722" s="780"/>
      <c r="C722" s="297"/>
      <c r="D722" s="298"/>
      <c r="E722" s="298"/>
      <c r="F722" s="299"/>
      <c r="G722" s="288"/>
      <c r="H722" s="289"/>
      <c r="I722" s="83" t="str">
        <f>IF(OR(G722="　", G722=""), "", "-")</f>
        <v/>
      </c>
      <c r="J722" s="292"/>
      <c r="K722" s="292"/>
      <c r="L722" s="83" t="str">
        <f>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79"/>
      <c r="B723" s="780"/>
      <c r="C723" s="297"/>
      <c r="D723" s="298"/>
      <c r="E723" s="298"/>
      <c r="F723" s="299"/>
      <c r="G723" s="288"/>
      <c r="H723" s="289"/>
      <c r="I723" s="83" t="str">
        <f>IF(OR(G723="　", G723=""), "", "-")</f>
        <v/>
      </c>
      <c r="J723" s="292"/>
      <c r="K723" s="292"/>
      <c r="L723" s="83" t="str">
        <f>IF(M723="","","-")</f>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79"/>
      <c r="B724" s="780"/>
      <c r="C724" s="297"/>
      <c r="D724" s="298"/>
      <c r="E724" s="298"/>
      <c r="F724" s="299"/>
      <c r="G724" s="288"/>
      <c r="H724" s="289"/>
      <c r="I724" s="83" t="str">
        <f>IF(OR(G724="　", G724=""), "", "-")</f>
        <v/>
      </c>
      <c r="J724" s="292"/>
      <c r="K724" s="292"/>
      <c r="L724" s="83" t="str">
        <f>IF(M724="","","-")</f>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1"/>
      <c r="B725" s="782"/>
      <c r="C725" s="326"/>
      <c r="D725" s="327"/>
      <c r="E725" s="327"/>
      <c r="F725" s="328"/>
      <c r="G725" s="290"/>
      <c r="H725" s="291"/>
      <c r="I725" s="85" t="str">
        <f>IF(OR(G725="　", G725=""), "", "-")</f>
        <v/>
      </c>
      <c r="J725" s="293"/>
      <c r="K725" s="293"/>
      <c r="L725" s="85" t="str">
        <f>IF(M725="","","-")</f>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690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678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473</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546</v>
      </c>
      <c r="B737" s="211"/>
      <c r="C737" s="211"/>
      <c r="D737" s="212"/>
      <c r="E737" s="991" t="s">
        <v>628</v>
      </c>
      <c r="F737" s="991"/>
      <c r="G737" s="991"/>
      <c r="H737" s="991"/>
      <c r="I737" s="991"/>
      <c r="J737" s="991"/>
      <c r="K737" s="991"/>
      <c r="L737" s="991"/>
      <c r="M737" s="991"/>
      <c r="N737" s="366" t="s">
        <v>539</v>
      </c>
      <c r="O737" s="366"/>
      <c r="P737" s="366"/>
      <c r="Q737" s="366"/>
      <c r="R737" s="991" t="s">
        <v>629</v>
      </c>
      <c r="S737" s="991"/>
      <c r="T737" s="991"/>
      <c r="U737" s="991"/>
      <c r="V737" s="991"/>
      <c r="W737" s="991"/>
      <c r="X737" s="991"/>
      <c r="Y737" s="991"/>
      <c r="Z737" s="991"/>
      <c r="AA737" s="366" t="s">
        <v>538</v>
      </c>
      <c r="AB737" s="366"/>
      <c r="AC737" s="366"/>
      <c r="AD737" s="366"/>
      <c r="AE737" s="991" t="s">
        <v>631</v>
      </c>
      <c r="AF737" s="991"/>
      <c r="AG737" s="991"/>
      <c r="AH737" s="991"/>
      <c r="AI737" s="991"/>
      <c r="AJ737" s="991"/>
      <c r="AK737" s="991"/>
      <c r="AL737" s="991"/>
      <c r="AM737" s="991"/>
      <c r="AN737" s="366" t="s">
        <v>537</v>
      </c>
      <c r="AO737" s="366"/>
      <c r="AP737" s="366"/>
      <c r="AQ737" s="366"/>
      <c r="AR737" s="983" t="s">
        <v>633</v>
      </c>
      <c r="AS737" s="984"/>
      <c r="AT737" s="984"/>
      <c r="AU737" s="984"/>
      <c r="AV737" s="984"/>
      <c r="AW737" s="984"/>
      <c r="AX737" s="985"/>
      <c r="AY737" s="89"/>
      <c r="AZ737" s="89"/>
    </row>
    <row r="738" spans="1:52" ht="24.75" customHeight="1" x14ac:dyDescent="0.15">
      <c r="A738" s="992" t="s">
        <v>536</v>
      </c>
      <c r="B738" s="211"/>
      <c r="C738" s="211"/>
      <c r="D738" s="212"/>
      <c r="E738" s="991" t="s">
        <v>669</v>
      </c>
      <c r="F738" s="991"/>
      <c r="G738" s="991"/>
      <c r="H738" s="991"/>
      <c r="I738" s="991"/>
      <c r="J738" s="991"/>
      <c r="K738" s="991"/>
      <c r="L738" s="991"/>
      <c r="M738" s="991"/>
      <c r="N738" s="366" t="s">
        <v>535</v>
      </c>
      <c r="O738" s="366"/>
      <c r="P738" s="366"/>
      <c r="Q738" s="366"/>
      <c r="R738" s="991" t="s">
        <v>630</v>
      </c>
      <c r="S738" s="991"/>
      <c r="T738" s="991"/>
      <c r="U738" s="991"/>
      <c r="V738" s="991"/>
      <c r="W738" s="991"/>
      <c r="X738" s="991"/>
      <c r="Y738" s="991"/>
      <c r="Z738" s="991"/>
      <c r="AA738" s="366" t="s">
        <v>534</v>
      </c>
      <c r="AB738" s="366"/>
      <c r="AC738" s="366"/>
      <c r="AD738" s="366"/>
      <c r="AE738" s="991" t="s">
        <v>632</v>
      </c>
      <c r="AF738" s="991"/>
      <c r="AG738" s="991"/>
      <c r="AH738" s="991"/>
      <c r="AI738" s="991"/>
      <c r="AJ738" s="991"/>
      <c r="AK738" s="991"/>
      <c r="AL738" s="991"/>
      <c r="AM738" s="991"/>
      <c r="AN738" s="366" t="s">
        <v>530</v>
      </c>
      <c r="AO738" s="366"/>
      <c r="AP738" s="366"/>
      <c r="AQ738" s="366"/>
      <c r="AR738" s="983" t="s">
        <v>687</v>
      </c>
      <c r="AS738" s="984"/>
      <c r="AT738" s="984"/>
      <c r="AU738" s="984"/>
      <c r="AV738" s="984"/>
      <c r="AW738" s="984"/>
      <c r="AX738" s="985"/>
    </row>
    <row r="739" spans="1:52" ht="24.75" customHeight="1" thickBot="1" x14ac:dyDescent="0.2">
      <c r="A739" s="993" t="s">
        <v>526</v>
      </c>
      <c r="B739" s="994"/>
      <c r="C739" s="994"/>
      <c r="D739" s="995"/>
      <c r="E739" s="996" t="s">
        <v>566</v>
      </c>
      <c r="F739" s="986"/>
      <c r="G739" s="986"/>
      <c r="H739" s="93" t="str">
        <f>IF(E739="", "", "(")</f>
        <v>(</v>
      </c>
      <c r="I739" s="986"/>
      <c r="J739" s="986"/>
      <c r="K739" s="93" t="str">
        <f>IF(OR(I739="　", I739=""), "", "-")</f>
        <v/>
      </c>
      <c r="L739" s="987">
        <v>386</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506</v>
      </c>
      <c r="B740" s="616"/>
      <c r="C740" s="616"/>
      <c r="D740" s="616"/>
      <c r="E740" s="616"/>
      <c r="F740" s="617"/>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3.4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3.45" customHeight="1" x14ac:dyDescent="0.15">
      <c r="A747" s="615"/>
      <c r="B747" s="616"/>
      <c r="C747" s="616"/>
      <c r="D747" s="616"/>
      <c r="E747" s="616"/>
      <c r="F747" s="617"/>
      <c r="G747" s="46"/>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47"/>
      <c r="AW747" s="47"/>
      <c r="AX747" s="48"/>
    </row>
    <row r="748" spans="1:52" ht="23.4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6.149999999999999"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7.1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9.899999999999999"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1.6"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1.6"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0.1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6"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1.1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2.450000000000003"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7.9"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508</v>
      </c>
      <c r="B779" s="630"/>
      <c r="C779" s="630"/>
      <c r="D779" s="630"/>
      <c r="E779" s="630"/>
      <c r="F779" s="631"/>
      <c r="G779" s="596" t="s">
        <v>682</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683</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634</v>
      </c>
      <c r="H781" s="672"/>
      <c r="I781" s="672"/>
      <c r="J781" s="672"/>
      <c r="K781" s="673"/>
      <c r="L781" s="665" t="s">
        <v>637</v>
      </c>
      <c r="M781" s="666"/>
      <c r="N781" s="666"/>
      <c r="O781" s="666"/>
      <c r="P781" s="666"/>
      <c r="Q781" s="666"/>
      <c r="R781" s="666"/>
      <c r="S781" s="666"/>
      <c r="T781" s="666"/>
      <c r="U781" s="666"/>
      <c r="V781" s="666"/>
      <c r="W781" s="666"/>
      <c r="X781" s="667"/>
      <c r="Y781" s="389">
        <v>48.4</v>
      </c>
      <c r="Z781" s="390"/>
      <c r="AA781" s="390"/>
      <c r="AB781" s="806"/>
      <c r="AC781" s="671" t="s">
        <v>634</v>
      </c>
      <c r="AD781" s="672"/>
      <c r="AE781" s="672"/>
      <c r="AF781" s="672"/>
      <c r="AG781" s="673"/>
      <c r="AH781" s="665" t="s">
        <v>640</v>
      </c>
      <c r="AI781" s="666"/>
      <c r="AJ781" s="666"/>
      <c r="AK781" s="666"/>
      <c r="AL781" s="666"/>
      <c r="AM781" s="666"/>
      <c r="AN781" s="666"/>
      <c r="AO781" s="666"/>
      <c r="AP781" s="666"/>
      <c r="AQ781" s="666"/>
      <c r="AR781" s="666"/>
      <c r="AS781" s="666"/>
      <c r="AT781" s="667"/>
      <c r="AU781" s="389">
        <v>35.1</v>
      </c>
      <c r="AV781" s="390"/>
      <c r="AW781" s="390"/>
      <c r="AX781" s="391"/>
    </row>
    <row r="782" spans="1:50" ht="24.75" customHeight="1" x14ac:dyDescent="0.15">
      <c r="A782" s="632"/>
      <c r="B782" s="633"/>
      <c r="C782" s="633"/>
      <c r="D782" s="633"/>
      <c r="E782" s="633"/>
      <c r="F782" s="634"/>
      <c r="G782" s="607" t="s">
        <v>635</v>
      </c>
      <c r="H782" s="608"/>
      <c r="I782" s="608"/>
      <c r="J782" s="608"/>
      <c r="K782" s="609"/>
      <c r="L782" s="599" t="s">
        <v>638</v>
      </c>
      <c r="M782" s="600"/>
      <c r="N782" s="600"/>
      <c r="O782" s="600"/>
      <c r="P782" s="600"/>
      <c r="Q782" s="600"/>
      <c r="R782" s="600"/>
      <c r="S782" s="600"/>
      <c r="T782" s="600"/>
      <c r="U782" s="600"/>
      <c r="V782" s="600"/>
      <c r="W782" s="600"/>
      <c r="X782" s="601"/>
      <c r="Y782" s="602">
        <v>0.1</v>
      </c>
      <c r="Z782" s="603"/>
      <c r="AA782" s="603"/>
      <c r="AB782" s="613"/>
      <c r="AC782" s="607" t="s">
        <v>639</v>
      </c>
      <c r="AD782" s="608"/>
      <c r="AE782" s="608"/>
      <c r="AF782" s="608"/>
      <c r="AG782" s="609"/>
      <c r="AH782" s="599" t="s">
        <v>641</v>
      </c>
      <c r="AI782" s="600"/>
      <c r="AJ782" s="600"/>
      <c r="AK782" s="600"/>
      <c r="AL782" s="600"/>
      <c r="AM782" s="600"/>
      <c r="AN782" s="600"/>
      <c r="AO782" s="600"/>
      <c r="AP782" s="600"/>
      <c r="AQ782" s="600"/>
      <c r="AR782" s="600"/>
      <c r="AS782" s="600"/>
      <c r="AT782" s="601"/>
      <c r="AU782" s="602">
        <v>4.9000000000000004</v>
      </c>
      <c r="AV782" s="603"/>
      <c r="AW782" s="603"/>
      <c r="AX782" s="604"/>
    </row>
    <row r="783" spans="1:50" ht="24.75" customHeight="1" x14ac:dyDescent="0.15">
      <c r="A783" s="632"/>
      <c r="B783" s="633"/>
      <c r="C783" s="633"/>
      <c r="D783" s="633"/>
      <c r="E783" s="633"/>
      <c r="F783" s="634"/>
      <c r="G783" s="607" t="s">
        <v>636</v>
      </c>
      <c r="H783" s="608"/>
      <c r="I783" s="608"/>
      <c r="J783" s="608"/>
      <c r="K783" s="609"/>
      <c r="L783" s="599" t="s">
        <v>636</v>
      </c>
      <c r="M783" s="600"/>
      <c r="N783" s="600"/>
      <c r="O783" s="600"/>
      <c r="P783" s="600"/>
      <c r="Q783" s="600"/>
      <c r="R783" s="600"/>
      <c r="S783" s="600"/>
      <c r="T783" s="600"/>
      <c r="U783" s="600"/>
      <c r="V783" s="600"/>
      <c r="W783" s="600"/>
      <c r="X783" s="601"/>
      <c r="Y783" s="602">
        <v>3.9</v>
      </c>
      <c r="Z783" s="603"/>
      <c r="AA783" s="603"/>
      <c r="AB783" s="613"/>
      <c r="AC783" s="607" t="s">
        <v>636</v>
      </c>
      <c r="AD783" s="608"/>
      <c r="AE783" s="608"/>
      <c r="AF783" s="608"/>
      <c r="AG783" s="609"/>
      <c r="AH783" s="599" t="s">
        <v>636</v>
      </c>
      <c r="AI783" s="600"/>
      <c r="AJ783" s="600"/>
      <c r="AK783" s="600"/>
      <c r="AL783" s="600"/>
      <c r="AM783" s="600"/>
      <c r="AN783" s="600"/>
      <c r="AO783" s="600"/>
      <c r="AP783" s="600"/>
      <c r="AQ783" s="600"/>
      <c r="AR783" s="600"/>
      <c r="AS783" s="600"/>
      <c r="AT783" s="601"/>
      <c r="AU783" s="602">
        <v>3.2</v>
      </c>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52.4</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43.2</v>
      </c>
      <c r="AV791" s="833"/>
      <c r="AW791" s="833"/>
      <c r="AX791" s="835"/>
    </row>
    <row r="792" spans="1:50" ht="24.75" customHeight="1" x14ac:dyDescent="0.15">
      <c r="A792" s="632"/>
      <c r="B792" s="633"/>
      <c r="C792" s="633"/>
      <c r="D792" s="633"/>
      <c r="E792" s="633"/>
      <c r="F792" s="634"/>
      <c r="G792" s="596" t="s">
        <v>684</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685</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634</v>
      </c>
      <c r="H794" s="672"/>
      <c r="I794" s="672"/>
      <c r="J794" s="672"/>
      <c r="K794" s="673"/>
      <c r="L794" s="665" t="s">
        <v>642</v>
      </c>
      <c r="M794" s="666"/>
      <c r="N794" s="666"/>
      <c r="O794" s="666"/>
      <c r="P794" s="666"/>
      <c r="Q794" s="666"/>
      <c r="R794" s="666"/>
      <c r="S794" s="666"/>
      <c r="T794" s="666"/>
      <c r="U794" s="666"/>
      <c r="V794" s="666"/>
      <c r="W794" s="666"/>
      <c r="X794" s="667"/>
      <c r="Y794" s="389">
        <v>36</v>
      </c>
      <c r="Z794" s="390"/>
      <c r="AA794" s="390"/>
      <c r="AB794" s="806"/>
      <c r="AC794" s="671" t="s">
        <v>634</v>
      </c>
      <c r="AD794" s="672"/>
      <c r="AE794" s="672"/>
      <c r="AF794" s="672"/>
      <c r="AG794" s="673"/>
      <c r="AH794" s="665" t="s">
        <v>644</v>
      </c>
      <c r="AI794" s="666"/>
      <c r="AJ794" s="666"/>
      <c r="AK794" s="666"/>
      <c r="AL794" s="666"/>
      <c r="AM794" s="666"/>
      <c r="AN794" s="666"/>
      <c r="AO794" s="666"/>
      <c r="AP794" s="666"/>
      <c r="AQ794" s="666"/>
      <c r="AR794" s="666"/>
      <c r="AS794" s="666"/>
      <c r="AT794" s="667"/>
      <c r="AU794" s="389">
        <v>6.3</v>
      </c>
      <c r="AV794" s="390"/>
      <c r="AW794" s="390"/>
      <c r="AX794" s="391"/>
    </row>
    <row r="795" spans="1:50" ht="24.75" customHeight="1" x14ac:dyDescent="0.15">
      <c r="A795" s="632"/>
      <c r="B795" s="633"/>
      <c r="C795" s="633"/>
      <c r="D795" s="633"/>
      <c r="E795" s="633"/>
      <c r="F795" s="634"/>
      <c r="G795" s="607" t="s">
        <v>639</v>
      </c>
      <c r="H795" s="608"/>
      <c r="I795" s="608"/>
      <c r="J795" s="608"/>
      <c r="K795" s="609"/>
      <c r="L795" s="599" t="s">
        <v>643</v>
      </c>
      <c r="M795" s="600"/>
      <c r="N795" s="600"/>
      <c r="O795" s="600"/>
      <c r="P795" s="600"/>
      <c r="Q795" s="600"/>
      <c r="R795" s="600"/>
      <c r="S795" s="600"/>
      <c r="T795" s="600"/>
      <c r="U795" s="600"/>
      <c r="V795" s="600"/>
      <c r="W795" s="600"/>
      <c r="X795" s="601"/>
      <c r="Y795" s="602">
        <v>5</v>
      </c>
      <c r="Z795" s="603"/>
      <c r="AA795" s="603"/>
      <c r="AB795" s="613"/>
      <c r="AC795" s="607" t="s">
        <v>635</v>
      </c>
      <c r="AD795" s="608"/>
      <c r="AE795" s="608"/>
      <c r="AF795" s="608"/>
      <c r="AG795" s="609"/>
      <c r="AH795" s="599" t="s">
        <v>645</v>
      </c>
      <c r="AI795" s="600"/>
      <c r="AJ795" s="600"/>
      <c r="AK795" s="600"/>
      <c r="AL795" s="600"/>
      <c r="AM795" s="600"/>
      <c r="AN795" s="600"/>
      <c r="AO795" s="600"/>
      <c r="AP795" s="600"/>
      <c r="AQ795" s="600"/>
      <c r="AR795" s="600"/>
      <c r="AS795" s="600"/>
      <c r="AT795" s="601"/>
      <c r="AU795" s="602">
        <v>0.1</v>
      </c>
      <c r="AV795" s="603"/>
      <c r="AW795" s="603"/>
      <c r="AX795" s="604"/>
    </row>
    <row r="796" spans="1:50" ht="24.75" customHeight="1" x14ac:dyDescent="0.15">
      <c r="A796" s="632"/>
      <c r="B796" s="633"/>
      <c r="C796" s="633"/>
      <c r="D796" s="633"/>
      <c r="E796" s="633"/>
      <c r="F796" s="634"/>
      <c r="G796" s="607" t="s">
        <v>636</v>
      </c>
      <c r="H796" s="608"/>
      <c r="I796" s="608"/>
      <c r="J796" s="608"/>
      <c r="K796" s="609"/>
      <c r="L796" s="599" t="s">
        <v>636</v>
      </c>
      <c r="M796" s="600"/>
      <c r="N796" s="600"/>
      <c r="O796" s="600"/>
      <c r="P796" s="600"/>
      <c r="Q796" s="600"/>
      <c r="R796" s="600"/>
      <c r="S796" s="600"/>
      <c r="T796" s="600"/>
      <c r="U796" s="600"/>
      <c r="V796" s="600"/>
      <c r="W796" s="600"/>
      <c r="X796" s="601"/>
      <c r="Y796" s="602">
        <v>3.3</v>
      </c>
      <c r="Z796" s="603"/>
      <c r="AA796" s="603"/>
      <c r="AB796" s="613"/>
      <c r="AC796" s="607" t="s">
        <v>636</v>
      </c>
      <c r="AD796" s="608"/>
      <c r="AE796" s="608"/>
      <c r="AF796" s="608"/>
      <c r="AG796" s="609"/>
      <c r="AH796" s="599" t="s">
        <v>636</v>
      </c>
      <c r="AI796" s="600"/>
      <c r="AJ796" s="600"/>
      <c r="AK796" s="600"/>
      <c r="AL796" s="600"/>
      <c r="AM796" s="600"/>
      <c r="AN796" s="600"/>
      <c r="AO796" s="600"/>
      <c r="AP796" s="600"/>
      <c r="AQ796" s="600"/>
      <c r="AR796" s="600"/>
      <c r="AS796" s="600"/>
      <c r="AT796" s="601"/>
      <c r="AU796" s="602">
        <v>0.5</v>
      </c>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44.3</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6.8999999999999995</v>
      </c>
      <c r="AV804" s="833"/>
      <c r="AW804" s="833"/>
      <c r="AX804" s="835"/>
    </row>
    <row r="805" spans="1:50" ht="24.75" customHeight="1" x14ac:dyDescent="0.15">
      <c r="A805" s="632"/>
      <c r="B805" s="633"/>
      <c r="C805" s="633"/>
      <c r="D805" s="633"/>
      <c r="E805" s="633"/>
      <c r="F805" s="634"/>
      <c r="G805" s="596" t="s">
        <v>686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440</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2"/>
      <c r="B807" s="633"/>
      <c r="C807" s="633"/>
      <c r="D807" s="633"/>
      <c r="E807" s="633"/>
      <c r="F807" s="634"/>
      <c r="G807" s="671" t="s">
        <v>670</v>
      </c>
      <c r="H807" s="672"/>
      <c r="I807" s="672"/>
      <c r="J807" s="672"/>
      <c r="K807" s="673"/>
      <c r="L807" s="665" t="s">
        <v>679</v>
      </c>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customHeight="1" x14ac:dyDescent="0.15">
      <c r="A808" s="632"/>
      <c r="B808" s="633"/>
      <c r="C808" s="633"/>
      <c r="D808" s="633"/>
      <c r="E808" s="633"/>
      <c r="F808" s="634"/>
      <c r="G808" s="607" t="s">
        <v>671</v>
      </c>
      <c r="H808" s="608"/>
      <c r="I808" s="608"/>
      <c r="J808" s="608"/>
      <c r="K808" s="609"/>
      <c r="L808" s="599" t="s">
        <v>674</v>
      </c>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customHeight="1" x14ac:dyDescent="0.15">
      <c r="A809" s="632"/>
      <c r="B809" s="633"/>
      <c r="C809" s="633"/>
      <c r="D809" s="633"/>
      <c r="E809" s="633"/>
      <c r="F809" s="634"/>
      <c r="G809" s="607" t="s">
        <v>672</v>
      </c>
      <c r="H809" s="608"/>
      <c r="I809" s="608"/>
      <c r="J809" s="608"/>
      <c r="K809" s="609"/>
      <c r="L809" s="599" t="s">
        <v>675</v>
      </c>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x14ac:dyDescent="0.15">
      <c r="A810" s="632"/>
      <c r="B810" s="633"/>
      <c r="C810" s="633"/>
      <c r="D810" s="633"/>
      <c r="E810" s="633"/>
      <c r="F810" s="634"/>
      <c r="G810" s="607" t="s">
        <v>673</v>
      </c>
      <c r="H810" s="608"/>
      <c r="I810" s="608"/>
      <c r="J810" s="608"/>
      <c r="K810" s="609"/>
      <c r="L810" s="599" t="s">
        <v>676</v>
      </c>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15">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465</v>
      </c>
      <c r="AM831" s="282"/>
      <c r="AN831" s="282"/>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459</v>
      </c>
      <c r="AD836" s="150"/>
      <c r="AE836" s="150"/>
      <c r="AF836" s="150"/>
      <c r="AG836" s="150"/>
      <c r="AH836" s="368" t="s">
        <v>489</v>
      </c>
      <c r="AI836" s="365"/>
      <c r="AJ836" s="365"/>
      <c r="AK836" s="365"/>
      <c r="AL836" s="365" t="s">
        <v>21</v>
      </c>
      <c r="AM836" s="365"/>
      <c r="AN836" s="365"/>
      <c r="AO836" s="370"/>
      <c r="AP836" s="371" t="s">
        <v>420</v>
      </c>
      <c r="AQ836" s="371"/>
      <c r="AR836" s="371"/>
      <c r="AS836" s="371"/>
      <c r="AT836" s="371"/>
      <c r="AU836" s="371"/>
      <c r="AV836" s="371"/>
      <c r="AW836" s="371"/>
      <c r="AX836" s="371"/>
    </row>
    <row r="837" spans="1:50" ht="58.15" customHeight="1" x14ac:dyDescent="0.15">
      <c r="A837" s="377">
        <v>1</v>
      </c>
      <c r="B837" s="377">
        <v>1</v>
      </c>
      <c r="C837" s="362" t="s">
        <v>646</v>
      </c>
      <c r="D837" s="348"/>
      <c r="E837" s="348"/>
      <c r="F837" s="348"/>
      <c r="G837" s="348"/>
      <c r="H837" s="348"/>
      <c r="I837" s="348"/>
      <c r="J837" s="349">
        <v>9010001120746</v>
      </c>
      <c r="K837" s="350"/>
      <c r="L837" s="350"/>
      <c r="M837" s="350"/>
      <c r="N837" s="350"/>
      <c r="O837" s="350"/>
      <c r="P837" s="363" t="s">
        <v>647</v>
      </c>
      <c r="Q837" s="351"/>
      <c r="R837" s="351"/>
      <c r="S837" s="351"/>
      <c r="T837" s="351"/>
      <c r="U837" s="351"/>
      <c r="V837" s="351"/>
      <c r="W837" s="351"/>
      <c r="X837" s="351"/>
      <c r="Y837" s="352">
        <v>52.4</v>
      </c>
      <c r="Z837" s="353"/>
      <c r="AA837" s="353"/>
      <c r="AB837" s="354"/>
      <c r="AC837" s="364" t="s">
        <v>495</v>
      </c>
      <c r="AD837" s="372"/>
      <c r="AE837" s="372"/>
      <c r="AF837" s="372"/>
      <c r="AG837" s="372"/>
      <c r="AH837" s="373">
        <v>1</v>
      </c>
      <c r="AI837" s="374"/>
      <c r="AJ837" s="374"/>
      <c r="AK837" s="374"/>
      <c r="AL837" s="358">
        <v>95.9</v>
      </c>
      <c r="AM837" s="359"/>
      <c r="AN837" s="359"/>
      <c r="AO837" s="360"/>
      <c r="AP837" s="361" t="s">
        <v>668</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459</v>
      </c>
      <c r="AD869" s="150"/>
      <c r="AE869" s="150"/>
      <c r="AF869" s="150"/>
      <c r="AG869" s="150"/>
      <c r="AH869" s="368" t="s">
        <v>489</v>
      </c>
      <c r="AI869" s="365"/>
      <c r="AJ869" s="365"/>
      <c r="AK869" s="365"/>
      <c r="AL869" s="365" t="s">
        <v>21</v>
      </c>
      <c r="AM869" s="365"/>
      <c r="AN869" s="365"/>
      <c r="AO869" s="370"/>
      <c r="AP869" s="371" t="s">
        <v>420</v>
      </c>
      <c r="AQ869" s="371"/>
      <c r="AR869" s="371"/>
      <c r="AS869" s="371"/>
      <c r="AT869" s="371"/>
      <c r="AU869" s="371"/>
      <c r="AV869" s="371"/>
      <c r="AW869" s="371"/>
      <c r="AX869" s="371"/>
    </row>
    <row r="870" spans="1:50" ht="41.45" customHeight="1" x14ac:dyDescent="0.15">
      <c r="A870" s="377">
        <v>1</v>
      </c>
      <c r="B870" s="377">
        <v>1</v>
      </c>
      <c r="C870" s="362" t="s">
        <v>648</v>
      </c>
      <c r="D870" s="348"/>
      <c r="E870" s="348"/>
      <c r="F870" s="348"/>
      <c r="G870" s="348"/>
      <c r="H870" s="348"/>
      <c r="I870" s="348"/>
      <c r="J870" s="349">
        <v>9010001027685</v>
      </c>
      <c r="K870" s="350"/>
      <c r="L870" s="350"/>
      <c r="M870" s="350"/>
      <c r="N870" s="350"/>
      <c r="O870" s="350"/>
      <c r="P870" s="363" t="s">
        <v>649</v>
      </c>
      <c r="Q870" s="351"/>
      <c r="R870" s="351"/>
      <c r="S870" s="351"/>
      <c r="T870" s="351"/>
      <c r="U870" s="351"/>
      <c r="V870" s="351"/>
      <c r="W870" s="351"/>
      <c r="X870" s="351"/>
      <c r="Y870" s="352">
        <v>43.2</v>
      </c>
      <c r="Z870" s="353"/>
      <c r="AA870" s="353"/>
      <c r="AB870" s="354"/>
      <c r="AC870" s="364" t="s">
        <v>495</v>
      </c>
      <c r="AD870" s="372"/>
      <c r="AE870" s="372"/>
      <c r="AF870" s="372"/>
      <c r="AG870" s="372"/>
      <c r="AH870" s="373">
        <v>2</v>
      </c>
      <c r="AI870" s="374"/>
      <c r="AJ870" s="374"/>
      <c r="AK870" s="374"/>
      <c r="AL870" s="358">
        <v>90</v>
      </c>
      <c r="AM870" s="359"/>
      <c r="AN870" s="359"/>
      <c r="AO870" s="360"/>
      <c r="AP870" s="361" t="s">
        <v>667</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459</v>
      </c>
      <c r="AD902" s="150"/>
      <c r="AE902" s="150"/>
      <c r="AF902" s="150"/>
      <c r="AG902" s="150"/>
      <c r="AH902" s="368" t="s">
        <v>489</v>
      </c>
      <c r="AI902" s="365"/>
      <c r="AJ902" s="365"/>
      <c r="AK902" s="365"/>
      <c r="AL902" s="365" t="s">
        <v>21</v>
      </c>
      <c r="AM902" s="365"/>
      <c r="AN902" s="365"/>
      <c r="AO902" s="370"/>
      <c r="AP902" s="371" t="s">
        <v>420</v>
      </c>
      <c r="AQ902" s="371"/>
      <c r="AR902" s="371"/>
      <c r="AS902" s="371"/>
      <c r="AT902" s="371"/>
      <c r="AU902" s="371"/>
      <c r="AV902" s="371"/>
      <c r="AW902" s="371"/>
      <c r="AX902" s="371"/>
    </row>
    <row r="903" spans="1:50" ht="79.150000000000006" customHeight="1" x14ac:dyDescent="0.15">
      <c r="A903" s="377">
        <v>1</v>
      </c>
      <c r="B903" s="377">
        <v>1</v>
      </c>
      <c r="C903" s="362" t="s">
        <v>648</v>
      </c>
      <c r="D903" s="348"/>
      <c r="E903" s="348"/>
      <c r="F903" s="348"/>
      <c r="G903" s="348"/>
      <c r="H903" s="348"/>
      <c r="I903" s="348"/>
      <c r="J903" s="349">
        <v>9010001027685</v>
      </c>
      <c r="K903" s="350"/>
      <c r="L903" s="350"/>
      <c r="M903" s="350"/>
      <c r="N903" s="350"/>
      <c r="O903" s="350"/>
      <c r="P903" s="363" t="s">
        <v>650</v>
      </c>
      <c r="Q903" s="351"/>
      <c r="R903" s="351"/>
      <c r="S903" s="351"/>
      <c r="T903" s="351"/>
      <c r="U903" s="351"/>
      <c r="V903" s="351"/>
      <c r="W903" s="351"/>
      <c r="X903" s="351"/>
      <c r="Y903" s="352">
        <v>44.3</v>
      </c>
      <c r="Z903" s="353"/>
      <c r="AA903" s="353"/>
      <c r="AB903" s="354"/>
      <c r="AC903" s="364" t="s">
        <v>495</v>
      </c>
      <c r="AD903" s="372"/>
      <c r="AE903" s="372"/>
      <c r="AF903" s="372"/>
      <c r="AG903" s="372"/>
      <c r="AH903" s="373">
        <v>1</v>
      </c>
      <c r="AI903" s="374"/>
      <c r="AJ903" s="374"/>
      <c r="AK903" s="374"/>
      <c r="AL903" s="358">
        <v>96.3</v>
      </c>
      <c r="AM903" s="359"/>
      <c r="AN903" s="359"/>
      <c r="AO903" s="360"/>
      <c r="AP903" s="361" t="s">
        <v>664</v>
      </c>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12"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459</v>
      </c>
      <c r="AD935" s="150"/>
      <c r="AE935" s="150"/>
      <c r="AF935" s="150"/>
      <c r="AG935" s="150"/>
      <c r="AH935" s="368" t="s">
        <v>489</v>
      </c>
      <c r="AI935" s="365"/>
      <c r="AJ935" s="365"/>
      <c r="AK935" s="365"/>
      <c r="AL935" s="365" t="s">
        <v>21</v>
      </c>
      <c r="AM935" s="365"/>
      <c r="AN935" s="365"/>
      <c r="AO935" s="370"/>
      <c r="AP935" s="371" t="s">
        <v>420</v>
      </c>
      <c r="AQ935" s="371"/>
      <c r="AR935" s="371"/>
      <c r="AS935" s="371"/>
      <c r="AT935" s="371"/>
      <c r="AU935" s="371"/>
      <c r="AV935" s="371"/>
      <c r="AW935" s="371"/>
      <c r="AX935" s="371"/>
    </row>
    <row r="936" spans="1:50" ht="43.15" customHeight="1" x14ac:dyDescent="0.15">
      <c r="A936" s="377">
        <v>1</v>
      </c>
      <c r="B936" s="377">
        <v>1</v>
      </c>
      <c r="C936" s="362" t="s">
        <v>646</v>
      </c>
      <c r="D936" s="348"/>
      <c r="E936" s="348"/>
      <c r="F936" s="348"/>
      <c r="G936" s="348"/>
      <c r="H936" s="348"/>
      <c r="I936" s="348"/>
      <c r="J936" s="349">
        <v>9010001120746</v>
      </c>
      <c r="K936" s="350"/>
      <c r="L936" s="350"/>
      <c r="M936" s="350"/>
      <c r="N936" s="350"/>
      <c r="O936" s="350"/>
      <c r="P936" s="363" t="s">
        <v>651</v>
      </c>
      <c r="Q936" s="351"/>
      <c r="R936" s="351"/>
      <c r="S936" s="351"/>
      <c r="T936" s="351"/>
      <c r="U936" s="351"/>
      <c r="V936" s="351"/>
      <c r="W936" s="351"/>
      <c r="X936" s="351"/>
      <c r="Y936" s="352">
        <v>6.9</v>
      </c>
      <c r="Z936" s="353"/>
      <c r="AA936" s="353"/>
      <c r="AB936" s="354"/>
      <c r="AC936" s="364" t="s">
        <v>495</v>
      </c>
      <c r="AD936" s="372"/>
      <c r="AE936" s="372"/>
      <c r="AF936" s="372"/>
      <c r="AG936" s="372"/>
      <c r="AH936" s="373">
        <v>2</v>
      </c>
      <c r="AI936" s="374"/>
      <c r="AJ936" s="374"/>
      <c r="AK936" s="374"/>
      <c r="AL936" s="358">
        <v>68.7</v>
      </c>
      <c r="AM936" s="359"/>
      <c r="AN936" s="359"/>
      <c r="AO936" s="360"/>
      <c r="AP936" s="361" t="s">
        <v>664</v>
      </c>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459</v>
      </c>
      <c r="AD968" s="150"/>
      <c r="AE968" s="150"/>
      <c r="AF968" s="150"/>
      <c r="AG968" s="150"/>
      <c r="AH968" s="368" t="s">
        <v>489</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15">
      <c r="A969" s="377">
        <v>1</v>
      </c>
      <c r="B969" s="377">
        <v>1</v>
      </c>
      <c r="C969" s="362" t="s">
        <v>655</v>
      </c>
      <c r="D969" s="348"/>
      <c r="E969" s="348"/>
      <c r="F969" s="348"/>
      <c r="G969" s="348"/>
      <c r="H969" s="348"/>
      <c r="I969" s="348"/>
      <c r="J969" s="349" t="s">
        <v>563</v>
      </c>
      <c r="K969" s="350"/>
      <c r="L969" s="350"/>
      <c r="M969" s="350"/>
      <c r="N969" s="350"/>
      <c r="O969" s="350"/>
      <c r="P969" s="363" t="s">
        <v>659</v>
      </c>
      <c r="Q969" s="351"/>
      <c r="R969" s="351"/>
      <c r="S969" s="351"/>
      <c r="T969" s="351"/>
      <c r="U969" s="351"/>
      <c r="V969" s="351"/>
      <c r="W969" s="351"/>
      <c r="X969" s="351"/>
      <c r="Y969" s="352"/>
      <c r="Z969" s="353"/>
      <c r="AA969" s="353"/>
      <c r="AB969" s="354"/>
      <c r="AC969" s="364"/>
      <c r="AD969" s="372"/>
      <c r="AE969" s="372"/>
      <c r="AF969" s="372"/>
      <c r="AG969" s="372"/>
      <c r="AH969" s="373" t="s">
        <v>663</v>
      </c>
      <c r="AI969" s="374"/>
      <c r="AJ969" s="374"/>
      <c r="AK969" s="374"/>
      <c r="AL969" s="358" t="s">
        <v>664</v>
      </c>
      <c r="AM969" s="359"/>
      <c r="AN969" s="359"/>
      <c r="AO969" s="360"/>
      <c r="AP969" s="361" t="s">
        <v>664</v>
      </c>
      <c r="AQ969" s="361"/>
      <c r="AR969" s="361"/>
      <c r="AS969" s="361"/>
      <c r="AT969" s="361"/>
      <c r="AU969" s="361"/>
      <c r="AV969" s="361"/>
      <c r="AW969" s="361"/>
      <c r="AX969" s="361"/>
    </row>
    <row r="970" spans="1:50" ht="30" customHeight="1" x14ac:dyDescent="0.15">
      <c r="A970" s="377">
        <v>2</v>
      </c>
      <c r="B970" s="377">
        <v>1</v>
      </c>
      <c r="C970" s="362" t="s">
        <v>656</v>
      </c>
      <c r="D970" s="348"/>
      <c r="E970" s="348"/>
      <c r="F970" s="348"/>
      <c r="G970" s="348"/>
      <c r="H970" s="348"/>
      <c r="I970" s="348"/>
      <c r="J970" s="349" t="s">
        <v>563</v>
      </c>
      <c r="K970" s="350"/>
      <c r="L970" s="350"/>
      <c r="M970" s="350"/>
      <c r="N970" s="350"/>
      <c r="O970" s="350"/>
      <c r="P970" s="363" t="s">
        <v>660</v>
      </c>
      <c r="Q970" s="351"/>
      <c r="R970" s="351"/>
      <c r="S970" s="351"/>
      <c r="T970" s="351"/>
      <c r="U970" s="351"/>
      <c r="V970" s="351"/>
      <c r="W970" s="351"/>
      <c r="X970" s="351"/>
      <c r="Y970" s="352"/>
      <c r="Z970" s="353"/>
      <c r="AA970" s="353"/>
      <c r="AB970" s="354"/>
      <c r="AC970" s="364"/>
      <c r="AD970" s="364"/>
      <c r="AE970" s="364"/>
      <c r="AF970" s="364"/>
      <c r="AG970" s="364"/>
      <c r="AH970" s="373" t="s">
        <v>664</v>
      </c>
      <c r="AI970" s="374"/>
      <c r="AJ970" s="374"/>
      <c r="AK970" s="374"/>
      <c r="AL970" s="358" t="s">
        <v>664</v>
      </c>
      <c r="AM970" s="359"/>
      <c r="AN970" s="359"/>
      <c r="AO970" s="360"/>
      <c r="AP970" s="361" t="s">
        <v>663</v>
      </c>
      <c r="AQ970" s="361"/>
      <c r="AR970" s="361"/>
      <c r="AS970" s="361"/>
      <c r="AT970" s="361"/>
      <c r="AU970" s="361"/>
      <c r="AV970" s="361"/>
      <c r="AW970" s="361"/>
      <c r="AX970" s="361"/>
    </row>
    <row r="971" spans="1:50" ht="30" customHeight="1" x14ac:dyDescent="0.15">
      <c r="A971" s="377">
        <v>3</v>
      </c>
      <c r="B971" s="377">
        <v>1</v>
      </c>
      <c r="C971" s="362" t="s">
        <v>657</v>
      </c>
      <c r="D971" s="348"/>
      <c r="E971" s="348"/>
      <c r="F971" s="348"/>
      <c r="G971" s="348"/>
      <c r="H971" s="348"/>
      <c r="I971" s="348"/>
      <c r="J971" s="349" t="s">
        <v>563</v>
      </c>
      <c r="K971" s="350"/>
      <c r="L971" s="350"/>
      <c r="M971" s="350"/>
      <c r="N971" s="350"/>
      <c r="O971" s="350"/>
      <c r="P971" s="363" t="s">
        <v>661</v>
      </c>
      <c r="Q971" s="351"/>
      <c r="R971" s="351"/>
      <c r="S971" s="351"/>
      <c r="T971" s="351"/>
      <c r="U971" s="351"/>
      <c r="V971" s="351"/>
      <c r="W971" s="351"/>
      <c r="X971" s="351"/>
      <c r="Y971" s="352"/>
      <c r="Z971" s="353"/>
      <c r="AA971" s="353"/>
      <c r="AB971" s="354"/>
      <c r="AC971" s="364"/>
      <c r="AD971" s="364"/>
      <c r="AE971" s="364"/>
      <c r="AF971" s="364"/>
      <c r="AG971" s="364"/>
      <c r="AH971" s="356" t="s">
        <v>665</v>
      </c>
      <c r="AI971" s="357"/>
      <c r="AJ971" s="357"/>
      <c r="AK971" s="357"/>
      <c r="AL971" s="358" t="s">
        <v>664</v>
      </c>
      <c r="AM971" s="359"/>
      <c r="AN971" s="359"/>
      <c r="AO971" s="360"/>
      <c r="AP971" s="361" t="s">
        <v>667</v>
      </c>
      <c r="AQ971" s="361"/>
      <c r="AR971" s="361"/>
      <c r="AS971" s="361"/>
      <c r="AT971" s="361"/>
      <c r="AU971" s="361"/>
      <c r="AV971" s="361"/>
      <c r="AW971" s="361"/>
      <c r="AX971" s="361"/>
    </row>
    <row r="972" spans="1:50" ht="30" customHeight="1" x14ac:dyDescent="0.15">
      <c r="A972" s="377">
        <v>4</v>
      </c>
      <c r="B972" s="377">
        <v>1</v>
      </c>
      <c r="C972" s="362" t="s">
        <v>658</v>
      </c>
      <c r="D972" s="348"/>
      <c r="E972" s="348"/>
      <c r="F972" s="348"/>
      <c r="G972" s="348"/>
      <c r="H972" s="348"/>
      <c r="I972" s="348"/>
      <c r="J972" s="349" t="s">
        <v>563</v>
      </c>
      <c r="K972" s="350"/>
      <c r="L972" s="350"/>
      <c r="M972" s="350"/>
      <c r="N972" s="350"/>
      <c r="O972" s="350"/>
      <c r="P972" s="363" t="s">
        <v>662</v>
      </c>
      <c r="Q972" s="351"/>
      <c r="R972" s="351"/>
      <c r="S972" s="351"/>
      <c r="T972" s="351"/>
      <c r="U972" s="351"/>
      <c r="V972" s="351"/>
      <c r="W972" s="351"/>
      <c r="X972" s="351"/>
      <c r="Y972" s="352"/>
      <c r="Z972" s="353"/>
      <c r="AA972" s="353"/>
      <c r="AB972" s="354"/>
      <c r="AC972" s="364"/>
      <c r="AD972" s="364"/>
      <c r="AE972" s="364"/>
      <c r="AF972" s="364"/>
      <c r="AG972" s="364"/>
      <c r="AH972" s="356" t="s">
        <v>664</v>
      </c>
      <c r="AI972" s="357"/>
      <c r="AJ972" s="357"/>
      <c r="AK972" s="357"/>
      <c r="AL972" s="358" t="s">
        <v>666</v>
      </c>
      <c r="AM972" s="359"/>
      <c r="AN972" s="359"/>
      <c r="AO972" s="360"/>
      <c r="AP972" s="361" t="s">
        <v>663</v>
      </c>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459</v>
      </c>
      <c r="AD1001" s="150"/>
      <c r="AE1001" s="150"/>
      <c r="AF1001" s="150"/>
      <c r="AG1001" s="150"/>
      <c r="AH1001" s="368" t="s">
        <v>489</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459</v>
      </c>
      <c r="AD1034" s="150"/>
      <c r="AE1034" s="150"/>
      <c r="AF1034" s="150"/>
      <c r="AG1034" s="150"/>
      <c r="AH1034" s="368" t="s">
        <v>489</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459</v>
      </c>
      <c r="AD1067" s="150"/>
      <c r="AE1067" s="150"/>
      <c r="AF1067" s="150"/>
      <c r="AG1067" s="150"/>
      <c r="AH1067" s="368" t="s">
        <v>489</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449</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465</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450</v>
      </c>
      <c r="AQ1101" s="371"/>
      <c r="AR1101" s="371"/>
      <c r="AS1101" s="371"/>
      <c r="AT1101" s="371"/>
      <c r="AU1101" s="371"/>
      <c r="AV1101" s="371"/>
      <c r="AW1101" s="371"/>
      <c r="AX1101" s="371"/>
    </row>
    <row r="1102" spans="1:50" ht="30" customHeight="1" x14ac:dyDescent="0.15">
      <c r="A1102" s="377">
        <v>1</v>
      </c>
      <c r="B1102" s="377">
        <v>1</v>
      </c>
      <c r="C1102" s="375"/>
      <c r="D1102" s="375"/>
      <c r="E1102" s="148" t="s">
        <v>652</v>
      </c>
      <c r="F1102" s="376"/>
      <c r="G1102" s="376"/>
      <c r="H1102" s="376"/>
      <c r="I1102" s="376"/>
      <c r="J1102" s="349" t="s">
        <v>577</v>
      </c>
      <c r="K1102" s="350"/>
      <c r="L1102" s="350"/>
      <c r="M1102" s="350"/>
      <c r="N1102" s="350"/>
      <c r="O1102" s="350"/>
      <c r="P1102" s="363" t="s">
        <v>621</v>
      </c>
      <c r="Q1102" s="351"/>
      <c r="R1102" s="351"/>
      <c r="S1102" s="351"/>
      <c r="T1102" s="351"/>
      <c r="U1102" s="351"/>
      <c r="V1102" s="351"/>
      <c r="W1102" s="351"/>
      <c r="X1102" s="351"/>
      <c r="Y1102" s="352" t="s">
        <v>653</v>
      </c>
      <c r="Z1102" s="353"/>
      <c r="AA1102" s="353"/>
      <c r="AB1102" s="354"/>
      <c r="AC1102" s="355"/>
      <c r="AD1102" s="355"/>
      <c r="AE1102" s="355"/>
      <c r="AF1102" s="355"/>
      <c r="AG1102" s="355"/>
      <c r="AH1102" s="356" t="s">
        <v>587</v>
      </c>
      <c r="AI1102" s="357"/>
      <c r="AJ1102" s="357"/>
      <c r="AK1102" s="357"/>
      <c r="AL1102" s="358" t="s">
        <v>654</v>
      </c>
      <c r="AM1102" s="359"/>
      <c r="AN1102" s="359"/>
      <c r="AO1102" s="360"/>
      <c r="AP1102" s="361" t="s">
        <v>602</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t="s">
        <v>587</v>
      </c>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t="s">
        <v>587</v>
      </c>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82">
    <cfRule type="expression" dxfId="2799" priority="13887">
      <formula>IF(RIGHT(TEXT(Y782,"0.#"),1)=".",FALSE,TRUE)</formula>
    </cfRule>
    <cfRule type="expression" dxfId="2798" priority="13888">
      <formula>IF(RIGHT(TEXT(Y782,"0.#"),1)=".",TRUE,FALSE)</formula>
    </cfRule>
  </conditionalFormatting>
  <conditionalFormatting sqref="Y791">
    <cfRule type="expression" dxfId="2797" priority="13883">
      <formula>IF(RIGHT(TEXT(Y791,"0.#"),1)=".",FALSE,TRUE)</formula>
    </cfRule>
    <cfRule type="expression" dxfId="2796" priority="13884">
      <formula>IF(RIGHT(TEXT(Y791,"0.#"),1)=".",TRUE,FALSE)</formula>
    </cfRule>
  </conditionalFormatting>
  <conditionalFormatting sqref="Y822:Y829 Y820 Y809:Y816 Y807 Y796:Y803 Y794">
    <cfRule type="expression" dxfId="2795" priority="13665">
      <formula>IF(RIGHT(TEXT(Y794,"0.#"),1)=".",FALSE,TRUE)</formula>
    </cfRule>
    <cfRule type="expression" dxfId="2794" priority="13666">
      <formula>IF(RIGHT(TEXT(Y794,"0.#"),1)=".",TRUE,FALSE)</formula>
    </cfRule>
  </conditionalFormatting>
  <conditionalFormatting sqref="P15:AC17 P13:AX13 AR15:AX15">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83:Y790 Y781">
    <cfRule type="expression" dxfId="2787" priority="13689">
      <formula>IF(RIGHT(TEXT(Y781,"0.#"),1)=".",FALSE,TRUE)</formula>
    </cfRule>
    <cfRule type="expression" dxfId="2786" priority="13690">
      <formula>IF(RIGHT(TEXT(Y781,"0.#"),1)=".",TRUE,FALSE)</formula>
    </cfRule>
  </conditionalFormatting>
  <conditionalFormatting sqref="AU782">
    <cfRule type="expression" dxfId="2785" priority="13687">
      <formula>IF(RIGHT(TEXT(AU782,"0.#"),1)=".",FALSE,TRUE)</formula>
    </cfRule>
    <cfRule type="expression" dxfId="2784" priority="13688">
      <formula>IF(RIGHT(TEXT(AU782,"0.#"),1)=".",TRUE,FALSE)</formula>
    </cfRule>
  </conditionalFormatting>
  <conditionalFormatting sqref="AU791">
    <cfRule type="expression" dxfId="2783" priority="13685">
      <formula>IF(RIGHT(TEXT(AU791,"0.#"),1)=".",FALSE,TRUE)</formula>
    </cfRule>
    <cfRule type="expression" dxfId="2782" priority="13686">
      <formula>IF(RIGHT(TEXT(AU791,"0.#"),1)=".",TRUE,FALSE)</formula>
    </cfRule>
  </conditionalFormatting>
  <conditionalFormatting sqref="AU783:AU790 AU781">
    <cfRule type="expression" dxfId="2781" priority="13683">
      <formula>IF(RIGHT(TEXT(AU781,"0.#"),1)=".",FALSE,TRUE)</formula>
    </cfRule>
    <cfRule type="expression" dxfId="2780" priority="13684">
      <formula>IF(RIGHT(TEXT(AU781,"0.#"),1)=".",TRUE,FALSE)</formula>
    </cfRule>
  </conditionalFormatting>
  <conditionalFormatting sqref="Y821 Y808 Y795">
    <cfRule type="expression" dxfId="2779" priority="13669">
      <formula>IF(RIGHT(TEXT(Y795,"0.#"),1)=".",FALSE,TRUE)</formula>
    </cfRule>
    <cfRule type="expression" dxfId="2778" priority="13670">
      <formula>IF(RIGHT(TEXT(Y795,"0.#"),1)=".",TRUE,FALSE)</formula>
    </cfRule>
  </conditionalFormatting>
  <conditionalFormatting sqref="Y830 Y817 Y804">
    <cfRule type="expression" dxfId="2777" priority="13667">
      <formula>IF(RIGHT(TEXT(Y804,"0.#"),1)=".",FALSE,TRUE)</formula>
    </cfRule>
    <cfRule type="expression" dxfId="2776" priority="13668">
      <formula>IF(RIGHT(TEXT(Y804,"0.#"),1)=".",TRUE,FALSE)</formula>
    </cfRule>
  </conditionalFormatting>
  <conditionalFormatting sqref="AU821 AU808 AU795">
    <cfRule type="expression" dxfId="2775" priority="13663">
      <formula>IF(RIGHT(TEXT(AU795,"0.#"),1)=".",FALSE,TRUE)</formula>
    </cfRule>
    <cfRule type="expression" dxfId="2774" priority="13664">
      <formula>IF(RIGHT(TEXT(AU795,"0.#"),1)=".",TRUE,FALSE)</formula>
    </cfRule>
  </conditionalFormatting>
  <conditionalFormatting sqref="AU830 AU817 AU804">
    <cfRule type="expression" dxfId="2773" priority="13661">
      <formula>IF(RIGHT(TEXT(AU804,"0.#"),1)=".",FALSE,TRUE)</formula>
    </cfRule>
    <cfRule type="expression" dxfId="2772" priority="13662">
      <formula>IF(RIGHT(TEXT(AU804,"0.#"),1)=".",TRUE,FALSE)</formula>
    </cfRule>
  </conditionalFormatting>
  <conditionalFormatting sqref="AU822:AU829 AU820 AU809:AU816 AU807 AU796:AU803 AU794">
    <cfRule type="expression" dxfId="2771" priority="13659">
      <formula>IF(RIGHT(TEXT(AU794,"0.#"),1)=".",FALSE,TRUE)</formula>
    </cfRule>
    <cfRule type="expression" dxfId="2770" priority="13660">
      <formula>IF(RIGHT(TEXT(AU794,"0.#"),1)=".",TRUE,FALSE)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7:AO838">
    <cfRule type="expression" dxfId="2387" priority="2823">
      <formula>IF(AND(AL837&gt;=0, RIGHT(TEXT(AL837,"0.#"),1)&lt;&gt;"."),TRUE,FALSE)</formula>
    </cfRule>
    <cfRule type="expression" dxfId="2386" priority="2824">
      <formula>IF(AND(AL837&gt;=0, RIGHT(TEXT(AL837,"0.#"),1)="."),TRUE,FALSE)</formula>
    </cfRule>
    <cfRule type="expression" dxfId="2385" priority="2825">
      <formula>IF(AND(AL837&lt;0, RIGHT(TEXT(AL837,"0.#"),1)&lt;&gt;"."),TRUE,FALSE)</formula>
    </cfRule>
    <cfRule type="expression" dxfId="2384" priority="2826">
      <formula>IF(AND(AL837&lt;0, RIGHT(TEXT(AL837,"0.#"),1)="."),TRUE,FALSE)</formula>
    </cfRule>
  </conditionalFormatting>
  <conditionalFormatting sqref="Y837:Y838">
    <cfRule type="expression" dxfId="2383" priority="2821">
      <formula>IF(RIGHT(TEXT(Y837,"0.#"),1)=".",FALSE,TRUE)</formula>
    </cfRule>
    <cfRule type="expression" dxfId="2382" priority="2822">
      <formula>IF(RIGHT(TEXT(Y837,"0.#"),1)=".",TRUE,FALSE)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72:Y899">
    <cfRule type="expression" dxfId="2065" priority="2081">
      <formula>IF(RIGHT(TEXT(Y872,"0.#"),1)=".",FALSE,TRUE)</formula>
    </cfRule>
    <cfRule type="expression" dxfId="2064" priority="2082">
      <formula>IF(RIGHT(TEXT(Y872,"0.#"),1)=".",TRUE,FALSE)</formula>
    </cfRule>
  </conditionalFormatting>
  <conditionalFormatting sqref="Y870:Y871">
    <cfRule type="expression" dxfId="2063" priority="2075">
      <formula>IF(RIGHT(TEXT(Y870,"0.#"),1)=".",FALSE,TRUE)</formula>
    </cfRule>
    <cfRule type="expression" dxfId="2062" priority="2076">
      <formula>IF(RIGHT(TEXT(Y870,"0.#"),1)=".",TRUE,FALSE)</formula>
    </cfRule>
  </conditionalFormatting>
  <conditionalFormatting sqref="Y905:Y932">
    <cfRule type="expression" dxfId="2061" priority="2069">
      <formula>IF(RIGHT(TEXT(Y905,"0.#"),1)=".",FALSE,TRUE)</formula>
    </cfRule>
    <cfRule type="expression" dxfId="2060" priority="2070">
      <formula>IF(RIGHT(TEXT(Y905,"0.#"),1)=".",TRUE,FALSE)</formula>
    </cfRule>
  </conditionalFormatting>
  <conditionalFormatting sqref="Y903:Y904">
    <cfRule type="expression" dxfId="2059" priority="2063">
      <formula>IF(RIGHT(TEXT(Y903,"0.#"),1)=".",FALSE,TRUE)</formula>
    </cfRule>
    <cfRule type="expression" dxfId="2058" priority="2064">
      <formula>IF(RIGHT(TEXT(Y903,"0.#"),1)=".",TRUE,FALSE)</formula>
    </cfRule>
  </conditionalFormatting>
  <conditionalFormatting sqref="Y938:Y965">
    <cfRule type="expression" dxfId="2057" priority="2057">
      <formula>IF(RIGHT(TEXT(Y938,"0.#"),1)=".",FALSE,TRUE)</formula>
    </cfRule>
    <cfRule type="expression" dxfId="2056" priority="2058">
      <formula>IF(RIGHT(TEXT(Y938,"0.#"),1)=".",TRUE,FALSE)</formula>
    </cfRule>
  </conditionalFormatting>
  <conditionalFormatting sqref="Y936:Y937">
    <cfRule type="expression" dxfId="2055" priority="2051">
      <formula>IF(RIGHT(TEXT(Y936,"0.#"),1)=".",FALSE,TRUE)</formula>
    </cfRule>
    <cfRule type="expression" dxfId="2054" priority="2052">
      <formula>IF(RIGHT(TEXT(Y936,"0.#"),1)=".",TRUE,FALSE)</formula>
    </cfRule>
  </conditionalFormatting>
  <conditionalFormatting sqref="Y971:Y998">
    <cfRule type="expression" dxfId="2053" priority="2045">
      <formula>IF(RIGHT(TEXT(Y971,"0.#"),1)=".",FALSE,TRUE)</formula>
    </cfRule>
    <cfRule type="expression" dxfId="2052" priority="2046">
      <formula>IF(RIGHT(TEXT(Y971,"0.#"),1)=".",TRUE,FALSE)</formula>
    </cfRule>
  </conditionalFormatting>
  <conditionalFormatting sqref="Y969:Y970">
    <cfRule type="expression" dxfId="2051" priority="2039">
      <formula>IF(RIGHT(TEXT(Y969,"0.#"),1)=".",FALSE,TRUE)</formula>
    </cfRule>
    <cfRule type="expression" dxfId="2050" priority="2040">
      <formula>IF(RIGHT(TEXT(Y969,"0.#"),1)=".",TRUE,FALSE)</formula>
    </cfRule>
  </conditionalFormatting>
  <conditionalFormatting sqref="Y1004:Y1031">
    <cfRule type="expression" dxfId="2049" priority="2033">
      <formula>IF(RIGHT(TEXT(Y1004,"0.#"),1)=".",FALSE,TRUE)</formula>
    </cfRule>
    <cfRule type="expression" dxfId="2048" priority="2034">
      <formula>IF(RIGHT(TEXT(Y1004,"0.#"),1)=".",TRUE,FALSE)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72:AO899">
    <cfRule type="expression" dxfId="1967" priority="2083">
      <formula>IF(AND(AL872&gt;=0, RIGHT(TEXT(AL872,"0.#"),1)&lt;&gt;"."),TRUE,FALSE)</formula>
    </cfRule>
    <cfRule type="expression" dxfId="1966" priority="2084">
      <formula>IF(AND(AL872&gt;=0, RIGHT(TEXT(AL872,"0.#"),1)="."),TRUE,FALSE)</formula>
    </cfRule>
    <cfRule type="expression" dxfId="1965" priority="2085">
      <formula>IF(AND(AL872&lt;0, RIGHT(TEXT(AL872,"0.#"),1)&lt;&gt;"."),TRUE,FALSE)</formula>
    </cfRule>
    <cfRule type="expression" dxfId="1964" priority="2086">
      <formula>IF(AND(AL872&lt;0, RIGHT(TEXT(AL872,"0.#"),1)="."),TRUE,FALSE)</formula>
    </cfRule>
  </conditionalFormatting>
  <conditionalFormatting sqref="AL870:AO871">
    <cfRule type="expression" dxfId="1963" priority="2077">
      <formula>IF(AND(AL870&gt;=0, RIGHT(TEXT(AL870,"0.#"),1)&lt;&gt;"."),TRUE,FALSE)</formula>
    </cfRule>
    <cfRule type="expression" dxfId="1962" priority="2078">
      <formula>IF(AND(AL870&gt;=0, RIGHT(TEXT(AL870,"0.#"),1)="."),TRUE,FALSE)</formula>
    </cfRule>
    <cfRule type="expression" dxfId="1961" priority="2079">
      <formula>IF(AND(AL870&lt;0, RIGHT(TEXT(AL870,"0.#"),1)&lt;&gt;"."),TRUE,FALSE)</formula>
    </cfRule>
    <cfRule type="expression" dxfId="1960" priority="2080">
      <formula>IF(AND(AL870&lt;0, RIGHT(TEXT(AL870,"0.#"),1)="."),TRUE,FALSE)</formula>
    </cfRule>
  </conditionalFormatting>
  <conditionalFormatting sqref="AL905:AO932">
    <cfRule type="expression" dxfId="1959" priority="2071">
      <formula>IF(AND(AL905&gt;=0, RIGHT(TEXT(AL905,"0.#"),1)&lt;&gt;"."),TRUE,FALSE)</formula>
    </cfRule>
    <cfRule type="expression" dxfId="1958" priority="2072">
      <formula>IF(AND(AL905&gt;=0, RIGHT(TEXT(AL905,"0.#"),1)="."),TRUE,FALSE)</formula>
    </cfRule>
    <cfRule type="expression" dxfId="1957" priority="2073">
      <formula>IF(AND(AL905&lt;0, RIGHT(TEXT(AL905,"0.#"),1)&lt;&gt;"."),TRUE,FALSE)</formula>
    </cfRule>
    <cfRule type="expression" dxfId="1956" priority="2074">
      <formula>IF(AND(AL905&lt;0, RIGHT(TEXT(AL905,"0.#"),1)="."),TRUE,FALSE)</formula>
    </cfRule>
  </conditionalFormatting>
  <conditionalFormatting sqref="AL903:AO904">
    <cfRule type="expression" dxfId="1955" priority="2065">
      <formula>IF(AND(AL903&gt;=0, RIGHT(TEXT(AL903,"0.#"),1)&lt;&gt;"."),TRUE,FALSE)</formula>
    </cfRule>
    <cfRule type="expression" dxfId="1954" priority="2066">
      <formula>IF(AND(AL903&gt;=0, RIGHT(TEXT(AL903,"0.#"),1)="."),TRUE,FALSE)</formula>
    </cfRule>
    <cfRule type="expression" dxfId="1953" priority="2067">
      <formula>IF(AND(AL903&lt;0, RIGHT(TEXT(AL903,"0.#"),1)&lt;&gt;"."),TRUE,FALSE)</formula>
    </cfRule>
    <cfRule type="expression" dxfId="1952" priority="2068">
      <formula>IF(AND(AL903&lt;0, RIGHT(TEXT(AL903,"0.#"),1)="."),TRUE,FALSE)</formula>
    </cfRule>
  </conditionalFormatting>
  <conditionalFormatting sqref="AL938:AO965">
    <cfRule type="expression" dxfId="1951" priority="2059">
      <formula>IF(AND(AL938&gt;=0, RIGHT(TEXT(AL938,"0.#"),1)&lt;&gt;"."),TRUE,FALSE)</formula>
    </cfRule>
    <cfRule type="expression" dxfId="1950" priority="2060">
      <formula>IF(AND(AL938&gt;=0, RIGHT(TEXT(AL938,"0.#"),1)="."),TRUE,FALSE)</formula>
    </cfRule>
    <cfRule type="expression" dxfId="1949" priority="2061">
      <formula>IF(AND(AL938&lt;0, RIGHT(TEXT(AL938,"0.#"),1)&lt;&gt;"."),TRUE,FALSE)</formula>
    </cfRule>
    <cfRule type="expression" dxfId="1948" priority="2062">
      <formula>IF(AND(AL938&lt;0, RIGHT(TEXT(AL938,"0.#"),1)="."),TRUE,FALSE)</formula>
    </cfRule>
  </conditionalFormatting>
  <conditionalFormatting sqref="AL936:AO937">
    <cfRule type="expression" dxfId="1947" priority="2053">
      <formula>IF(AND(AL936&gt;=0, RIGHT(TEXT(AL936,"0.#"),1)&lt;&gt;"."),TRUE,FALSE)</formula>
    </cfRule>
    <cfRule type="expression" dxfId="1946" priority="2054">
      <formula>IF(AND(AL936&gt;=0, RIGHT(TEXT(AL936,"0.#"),1)="."),TRUE,FALSE)</formula>
    </cfRule>
    <cfRule type="expression" dxfId="1945" priority="2055">
      <formula>IF(AND(AL936&lt;0, RIGHT(TEXT(AL936,"0.#"),1)&lt;&gt;"."),TRUE,FALSE)</formula>
    </cfRule>
    <cfRule type="expression" dxfId="1944" priority="2056">
      <formula>IF(AND(AL936&lt;0, RIGHT(TEXT(AL936,"0.#"),1)="."),TRUE,FALSE)</formula>
    </cfRule>
  </conditionalFormatting>
  <conditionalFormatting sqref="AL971:AO998">
    <cfRule type="expression" dxfId="1943" priority="2047">
      <formula>IF(AND(AL971&gt;=0, RIGHT(TEXT(AL971,"0.#"),1)&lt;&gt;"."),TRUE,FALSE)</formula>
    </cfRule>
    <cfRule type="expression" dxfId="1942" priority="2048">
      <formula>IF(AND(AL971&gt;=0, RIGHT(TEXT(AL971,"0.#"),1)="."),TRUE,FALSE)</formula>
    </cfRule>
    <cfRule type="expression" dxfId="1941" priority="2049">
      <formula>IF(AND(AL971&lt;0, RIGHT(TEXT(AL971,"0.#"),1)&lt;&gt;"."),TRUE,FALSE)</formula>
    </cfRule>
    <cfRule type="expression" dxfId="1940" priority="2050">
      <formula>IF(AND(AL971&lt;0, RIGHT(TEXT(AL971,"0.#"),1)="."),TRUE,FALSE)</formula>
    </cfRule>
  </conditionalFormatting>
  <conditionalFormatting sqref="AL969:AO970">
    <cfRule type="expression" dxfId="1939" priority="2041">
      <formula>IF(AND(AL969&gt;=0, RIGHT(TEXT(AL969,"0.#"),1)&lt;&gt;"."),TRUE,FALSE)</formula>
    </cfRule>
    <cfRule type="expression" dxfId="1938" priority="2042">
      <formula>IF(AND(AL969&gt;=0, RIGHT(TEXT(AL969,"0.#"),1)="."),TRUE,FALSE)</formula>
    </cfRule>
    <cfRule type="expression" dxfId="1937" priority="2043">
      <formula>IF(AND(AL969&lt;0, RIGHT(TEXT(AL969,"0.#"),1)&lt;&gt;"."),TRUE,FALSE)</formula>
    </cfRule>
    <cfRule type="expression" dxfId="1936" priority="2044">
      <formula>IF(AND(AL969&lt;0, RIGHT(TEXT(AL969,"0.#"),1)="."),TRUE,FALSE)</formula>
    </cfRule>
  </conditionalFormatting>
  <conditionalFormatting sqref="AL1004:AO1031">
    <cfRule type="expression" dxfId="1935" priority="2035">
      <formula>IF(AND(AL1004&gt;=0, RIGHT(TEXT(AL1004,"0.#"),1)&lt;&gt;"."),TRUE,FALSE)</formula>
    </cfRule>
    <cfRule type="expression" dxfId="1934" priority="2036">
      <formula>IF(AND(AL1004&gt;=0, RIGHT(TEXT(AL1004,"0.#"),1)="."),TRUE,FALSE)</formula>
    </cfRule>
    <cfRule type="expression" dxfId="1933" priority="2037">
      <formula>IF(AND(AL1004&lt;0, RIGHT(TEXT(AL1004,"0.#"),1)&lt;&gt;"."),TRUE,FALSE)</formula>
    </cfRule>
    <cfRule type="expression" dxfId="1932" priority="2038">
      <formula>IF(AND(AL1004&lt;0, RIGHT(TEXT(AL1004,"0.#"),1)="."),TRUE,FALSE)</formula>
    </cfRule>
  </conditionalFormatting>
  <conditionalFormatting sqref="AL1002:AO1003">
    <cfRule type="expression" dxfId="1931" priority="2029">
      <formula>IF(AND(AL1002&gt;=0, RIGHT(TEXT(AL1002,"0.#"),1)&lt;&gt;"."),TRUE,FALSE)</formula>
    </cfRule>
    <cfRule type="expression" dxfId="1930" priority="2030">
      <formula>IF(AND(AL1002&gt;=0, RIGHT(TEXT(AL1002,"0.#"),1)="."),TRUE,FALSE)</formula>
    </cfRule>
    <cfRule type="expression" dxfId="1929" priority="2031">
      <formula>IF(AND(AL1002&lt;0, RIGHT(TEXT(AL1002,"0.#"),1)&lt;&gt;"."),TRUE,FALSE)</formula>
    </cfRule>
    <cfRule type="expression" dxfId="1928" priority="2032">
      <formula>IF(AND(AL1002&lt;0, RIGHT(TEXT(AL1002,"0.#"),1)="."),TRUE,FALSE)</formula>
    </cfRule>
  </conditionalFormatting>
  <conditionalFormatting sqref="Y1002:Y1003">
    <cfRule type="expression" dxfId="1927" priority="2027">
      <formula>IF(RIGHT(TEXT(Y1002,"0.#"),1)=".",FALSE,TRUE)</formula>
    </cfRule>
    <cfRule type="expression" dxfId="1926" priority="2028">
      <formula>IF(RIGHT(TEXT(Y1002,"0.#"),1)=".",TRUE,FALSE)</formula>
    </cfRule>
  </conditionalFormatting>
  <conditionalFormatting sqref="AL1037:AO1064">
    <cfRule type="expression" dxfId="1925" priority="2023">
      <formula>IF(AND(AL1037&gt;=0, RIGHT(TEXT(AL1037,"0.#"),1)&lt;&gt;"."),TRUE,FALSE)</formula>
    </cfRule>
    <cfRule type="expression" dxfId="1924" priority="2024">
      <formula>IF(AND(AL1037&gt;=0, RIGHT(TEXT(AL1037,"0.#"),1)="."),TRUE,FALSE)</formula>
    </cfRule>
    <cfRule type="expression" dxfId="1923" priority="2025">
      <formula>IF(AND(AL1037&lt;0, RIGHT(TEXT(AL1037,"0.#"),1)&lt;&gt;"."),TRUE,FALSE)</formula>
    </cfRule>
    <cfRule type="expression" dxfId="1922" priority="2026">
      <formula>IF(AND(AL1037&lt;0, RIGHT(TEXT(AL1037,"0.#"),1)="."),TRUE,FALSE)</formula>
    </cfRule>
  </conditionalFormatting>
  <conditionalFormatting sqref="Y1037:Y1064">
    <cfRule type="expression" dxfId="1921" priority="2021">
      <formula>IF(RIGHT(TEXT(Y1037,"0.#"),1)=".",FALSE,TRUE)</formula>
    </cfRule>
    <cfRule type="expression" dxfId="1920" priority="2022">
      <formula>IF(RIGHT(TEXT(Y1037,"0.#"),1)=".",TRUE,FALSE)</formula>
    </cfRule>
  </conditionalFormatting>
  <conditionalFormatting sqref="AL1035:AO1036">
    <cfRule type="expression" dxfId="1919" priority="2017">
      <formula>IF(AND(AL1035&gt;=0, RIGHT(TEXT(AL1035,"0.#"),1)&lt;&gt;"."),TRUE,FALSE)</formula>
    </cfRule>
    <cfRule type="expression" dxfId="1918" priority="2018">
      <formula>IF(AND(AL1035&gt;=0, RIGHT(TEXT(AL1035,"0.#"),1)="."),TRUE,FALSE)</formula>
    </cfRule>
    <cfRule type="expression" dxfId="1917" priority="2019">
      <formula>IF(AND(AL1035&lt;0, RIGHT(TEXT(AL1035,"0.#"),1)&lt;&gt;"."),TRUE,FALSE)</formula>
    </cfRule>
    <cfRule type="expression" dxfId="1916" priority="2020">
      <formula>IF(AND(AL1035&lt;0, RIGHT(TEXT(AL1035,"0.#"),1)="."),TRUE,FALSE)</formula>
    </cfRule>
  </conditionalFormatting>
  <conditionalFormatting sqref="Y1035:Y1036">
    <cfRule type="expression" dxfId="1915" priority="2015">
      <formula>IF(RIGHT(TEXT(Y1035,"0.#"),1)=".",FALSE,TRUE)</formula>
    </cfRule>
    <cfRule type="expression" dxfId="1914" priority="2016">
      <formula>IF(RIGHT(TEXT(Y1035,"0.#"),1)=".",TRUE,FALSE)</formula>
    </cfRule>
  </conditionalFormatting>
  <conditionalFormatting sqref="AL1070:AO1097">
    <cfRule type="expression" dxfId="1913" priority="2011">
      <formula>IF(AND(AL1070&gt;=0, RIGHT(TEXT(AL1070,"0.#"),1)&lt;&gt;"."),TRUE,FALSE)</formula>
    </cfRule>
    <cfRule type="expression" dxfId="1912" priority="2012">
      <formula>IF(AND(AL1070&gt;=0, RIGHT(TEXT(AL1070,"0.#"),1)="."),TRUE,FALSE)</formula>
    </cfRule>
    <cfRule type="expression" dxfId="1911" priority="2013">
      <formula>IF(AND(AL1070&lt;0, RIGHT(TEXT(AL1070,"0.#"),1)&lt;&gt;"."),TRUE,FALSE)</formula>
    </cfRule>
    <cfRule type="expression" dxfId="1910" priority="2014">
      <formula>IF(AND(AL1070&lt;0, RIGHT(TEXT(AL1070,"0.#"),1)="."),TRUE,FALSE)</formula>
    </cfRule>
  </conditionalFormatting>
  <conditionalFormatting sqref="Y1070:Y1097">
    <cfRule type="expression" dxfId="1909" priority="2009">
      <formula>IF(RIGHT(TEXT(Y1070,"0.#"),1)=".",FALSE,TRUE)</formula>
    </cfRule>
    <cfRule type="expression" dxfId="1908" priority="2010">
      <formula>IF(RIGHT(TEXT(Y1070,"0.#"),1)=".",TRUE,FALSE)</formula>
    </cfRule>
  </conditionalFormatting>
  <conditionalFormatting sqref="AL1068:AO1069">
    <cfRule type="expression" dxfId="1907" priority="2005">
      <formula>IF(AND(AL1068&gt;=0, RIGHT(TEXT(AL1068,"0.#"),1)&lt;&gt;"."),TRUE,FALSE)</formula>
    </cfRule>
    <cfRule type="expression" dxfId="1906" priority="2006">
      <formula>IF(AND(AL1068&gt;=0, RIGHT(TEXT(AL1068,"0.#"),1)="."),TRUE,FALSE)</formula>
    </cfRule>
    <cfRule type="expression" dxfId="1905" priority="2007">
      <formula>IF(AND(AL1068&lt;0, RIGHT(TEXT(AL1068,"0.#"),1)&lt;&gt;"."),TRUE,FALSE)</formula>
    </cfRule>
    <cfRule type="expression" dxfId="1904" priority="2008">
      <formula>IF(AND(AL1068&lt;0, RIGHT(TEXT(AL1068,"0.#"),1)="."),TRUE,FALSE)</formula>
    </cfRule>
  </conditionalFormatting>
  <conditionalFormatting sqref="Y1068:Y1069">
    <cfRule type="expression" dxfId="1903" priority="2003">
      <formula>IF(RIGHT(TEXT(Y1068,"0.#"),1)=".",FALSE,TRUE)</formula>
    </cfRule>
    <cfRule type="expression" dxfId="1902" priority="2004">
      <formula>IF(RIGHT(TEXT(Y1068,"0.#"),1)=".",TRUE,FALSE)</formula>
    </cfRule>
  </conditionalFormatting>
  <conditionalFormatting sqref="AE39">
    <cfRule type="expression" dxfId="1901" priority="2001">
      <formula>IF(RIGHT(TEXT(AE39,"0.#"),1)=".",FALSE,TRUE)</formula>
    </cfRule>
    <cfRule type="expression" dxfId="1900" priority="2002">
      <formula>IF(RIGHT(TEXT(AE39,"0.#"),1)=".",TRUE,FALSE)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D14:AJ14">
    <cfRule type="expression" dxfId="711" priority="11">
      <formula>IF(RIGHT(TEXT(AD14,"0.#"),1)=".",FALSE,TRUE)</formula>
    </cfRule>
    <cfRule type="expression" dxfId="710" priority="12">
      <formula>IF(RIGHT(TEXT(AD14,"0.#"),1)=".",TRUE,FALSE)</formula>
    </cfRule>
  </conditionalFormatting>
  <conditionalFormatting sqref="AD15:AJ17">
    <cfRule type="expression" dxfId="709" priority="9">
      <formula>IF(RIGHT(TEXT(AD15,"0.#"),1)=".",FALSE,TRUE)</formula>
    </cfRule>
    <cfRule type="expression" dxfId="708" priority="10">
      <formula>IF(RIGHT(TEXT(AD15,"0.#"),1)=".",TRUE,FALSE)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M41">
    <cfRule type="expression" dxfId="703" priority="1">
      <formula>IF(RIGHT(TEXT(AM41,"0.#"),1)=".",FALSE,TRUE)</formula>
    </cfRule>
    <cfRule type="expression" dxfId="702" priority="2">
      <formula>IF(RIGHT(TEXT(AM41,"0.#"),1)=".",TRUE,FALSE)</formula>
    </cfRule>
  </conditionalFormatting>
  <conditionalFormatting sqref="AM40">
    <cfRule type="expression" dxfId="701" priority="3">
      <formula>IF(RIGHT(TEXT(AM40,"0.#"),1)=".",FALSE,TRUE)</formula>
    </cfRule>
    <cfRule type="expression" dxfId="700" priority="4">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14" max="49" man="1"/>
    <brk id="739" max="49" man="1"/>
    <brk id="778" max="49" man="1"/>
    <brk id="965" max="49" man="1"/>
  </rowBreaks>
  <colBreaks count="1" manualBreakCount="1">
    <brk id="6" min="1"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612</v>
      </c>
      <c r="M2" s="13" t="str">
        <f>IF(L2="","",K2)</f>
        <v>社会保障</v>
      </c>
      <c r="N2" s="13" t="str">
        <f>IF(M2="","",IF(N1&lt;&gt;"",CONCATENATE(N1,"、",M2),M2))</f>
        <v>社会保障</v>
      </c>
      <c r="O2" s="13"/>
      <c r="P2" s="12" t="s">
        <v>190</v>
      </c>
      <c r="Q2" s="17" t="s">
        <v>612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612</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
      </c>
      <c r="K10" s="14" t="s">
        <v>451</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t="s">
        <v>612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470</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553</v>
      </c>
      <c r="AF2" s="1033"/>
      <c r="AG2" s="1033"/>
      <c r="AH2" s="1033"/>
      <c r="AI2" s="1033" t="s">
        <v>550</v>
      </c>
      <c r="AJ2" s="1033"/>
      <c r="AK2" s="1033"/>
      <c r="AL2" s="1033"/>
      <c r="AM2" s="1033" t="s">
        <v>524</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502</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470</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554</v>
      </c>
      <c r="AF9" s="1033"/>
      <c r="AG9" s="1033"/>
      <c r="AH9" s="1033"/>
      <c r="AI9" s="1033" t="s">
        <v>550</v>
      </c>
      <c r="AJ9" s="1033"/>
      <c r="AK9" s="1033"/>
      <c r="AL9" s="1033"/>
      <c r="AM9" s="1033" t="s">
        <v>524</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502</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470</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553</v>
      </c>
      <c r="AF16" s="1033"/>
      <c r="AG16" s="1033"/>
      <c r="AH16" s="1033"/>
      <c r="AI16" s="1033" t="s">
        <v>551</v>
      </c>
      <c r="AJ16" s="1033"/>
      <c r="AK16" s="1033"/>
      <c r="AL16" s="1033"/>
      <c r="AM16" s="1033" t="s">
        <v>524</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502</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470</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555</v>
      </c>
      <c r="AF23" s="1033"/>
      <c r="AG23" s="1033"/>
      <c r="AH23" s="1033"/>
      <c r="AI23" s="1033" t="s">
        <v>550</v>
      </c>
      <c r="AJ23" s="1033"/>
      <c r="AK23" s="1033"/>
      <c r="AL23" s="1033"/>
      <c r="AM23" s="1033" t="s">
        <v>524</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502</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470</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553</v>
      </c>
      <c r="AF30" s="1033"/>
      <c r="AG30" s="1033"/>
      <c r="AH30" s="1033"/>
      <c r="AI30" s="1033" t="s">
        <v>550</v>
      </c>
      <c r="AJ30" s="1033"/>
      <c r="AK30" s="1033"/>
      <c r="AL30" s="1033"/>
      <c r="AM30" s="1033" t="s">
        <v>548</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502</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470</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555</v>
      </c>
      <c r="AF37" s="1033"/>
      <c r="AG37" s="1033"/>
      <c r="AH37" s="1033"/>
      <c r="AI37" s="1033" t="s">
        <v>552</v>
      </c>
      <c r="AJ37" s="1033"/>
      <c r="AK37" s="1033"/>
      <c r="AL37" s="1033"/>
      <c r="AM37" s="1033" t="s">
        <v>549</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470</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553</v>
      </c>
      <c r="AF44" s="1033"/>
      <c r="AG44" s="1033"/>
      <c r="AH44" s="1033"/>
      <c r="AI44" s="1033" t="s">
        <v>550</v>
      </c>
      <c r="AJ44" s="1033"/>
      <c r="AK44" s="1033"/>
      <c r="AL44" s="1033"/>
      <c r="AM44" s="1033" t="s">
        <v>524</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470</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553</v>
      </c>
      <c r="AF51" s="1033"/>
      <c r="AG51" s="1033"/>
      <c r="AH51" s="1033"/>
      <c r="AI51" s="1033" t="s">
        <v>550</v>
      </c>
      <c r="AJ51" s="1033"/>
      <c r="AK51" s="1033"/>
      <c r="AL51" s="1033"/>
      <c r="AM51" s="1033" t="s">
        <v>524</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470</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553</v>
      </c>
      <c r="AF58" s="1033"/>
      <c r="AG58" s="1033"/>
      <c r="AH58" s="1033"/>
      <c r="AI58" s="1033" t="s">
        <v>550</v>
      </c>
      <c r="AJ58" s="1033"/>
      <c r="AK58" s="1033"/>
      <c r="AL58" s="1033"/>
      <c r="AM58" s="1033" t="s">
        <v>524</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470</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553</v>
      </c>
      <c r="AF65" s="1033"/>
      <c r="AG65" s="1033"/>
      <c r="AH65" s="1033"/>
      <c r="AI65" s="1033" t="s">
        <v>550</v>
      </c>
      <c r="AJ65" s="1033"/>
      <c r="AK65" s="1033"/>
      <c r="AL65" s="1033"/>
      <c r="AM65" s="1033" t="s">
        <v>524</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502</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488</v>
      </c>
      <c r="H2" s="597"/>
      <c r="I2" s="597"/>
      <c r="J2" s="597"/>
      <c r="K2" s="597"/>
      <c r="L2" s="597"/>
      <c r="M2" s="597"/>
      <c r="N2" s="597"/>
      <c r="O2" s="597"/>
      <c r="P2" s="597"/>
      <c r="Q2" s="597"/>
      <c r="R2" s="597"/>
      <c r="S2" s="597"/>
      <c r="T2" s="597"/>
      <c r="U2" s="597"/>
      <c r="V2" s="597"/>
      <c r="W2" s="597"/>
      <c r="X2" s="597"/>
      <c r="Y2" s="597"/>
      <c r="Z2" s="597"/>
      <c r="AA2" s="597"/>
      <c r="AB2" s="598"/>
      <c r="AC2" s="596" t="s">
        <v>490</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474</v>
      </c>
      <c r="Z3" s="369"/>
      <c r="AA3" s="369"/>
      <c r="AB3" s="369"/>
      <c r="AC3" s="150" t="s">
        <v>459</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474</v>
      </c>
      <c r="Z36" s="369"/>
      <c r="AA36" s="369"/>
      <c r="AB36" s="369"/>
      <c r="AC36" s="150" t="s">
        <v>459</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474</v>
      </c>
      <c r="Z69" s="369"/>
      <c r="AA69" s="369"/>
      <c r="AB69" s="369"/>
      <c r="AC69" s="150" t="s">
        <v>459</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474</v>
      </c>
      <c r="Z102" s="369"/>
      <c r="AA102" s="369"/>
      <c r="AB102" s="369"/>
      <c r="AC102" s="150" t="s">
        <v>459</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474</v>
      </c>
      <c r="Z135" s="369"/>
      <c r="AA135" s="369"/>
      <c r="AB135" s="369"/>
      <c r="AC135" s="150" t="s">
        <v>459</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474</v>
      </c>
      <c r="Z168" s="369"/>
      <c r="AA168" s="369"/>
      <c r="AB168" s="369"/>
      <c r="AC168" s="150" t="s">
        <v>459</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474</v>
      </c>
      <c r="Z201" s="369"/>
      <c r="AA201" s="369"/>
      <c r="AB201" s="369"/>
      <c r="AC201" s="150" t="s">
        <v>459</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474</v>
      </c>
      <c r="Z234" s="369"/>
      <c r="AA234" s="369"/>
      <c r="AB234" s="369"/>
      <c r="AC234" s="150" t="s">
        <v>459</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474</v>
      </c>
      <c r="Z267" s="369"/>
      <c r="AA267" s="369"/>
      <c r="AB267" s="369"/>
      <c r="AC267" s="150" t="s">
        <v>459</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474</v>
      </c>
      <c r="Z300" s="369"/>
      <c r="AA300" s="369"/>
      <c r="AB300" s="369"/>
      <c r="AC300" s="150" t="s">
        <v>459</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474</v>
      </c>
      <c r="Z333" s="369"/>
      <c r="AA333" s="369"/>
      <c r="AB333" s="369"/>
      <c r="AC333" s="150" t="s">
        <v>459</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474</v>
      </c>
      <c r="Z366" s="369"/>
      <c r="AA366" s="369"/>
      <c r="AB366" s="369"/>
      <c r="AC366" s="150" t="s">
        <v>459</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474</v>
      </c>
      <c r="Z399" s="369"/>
      <c r="AA399" s="369"/>
      <c r="AB399" s="369"/>
      <c r="AC399" s="150" t="s">
        <v>459</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474</v>
      </c>
      <c r="Z432" s="369"/>
      <c r="AA432" s="369"/>
      <c r="AB432" s="369"/>
      <c r="AC432" s="150" t="s">
        <v>459</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474</v>
      </c>
      <c r="Z465" s="369"/>
      <c r="AA465" s="369"/>
      <c r="AB465" s="369"/>
      <c r="AC465" s="150" t="s">
        <v>459</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474</v>
      </c>
      <c r="Z498" s="369"/>
      <c r="AA498" s="369"/>
      <c r="AB498" s="369"/>
      <c r="AC498" s="150" t="s">
        <v>459</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474</v>
      </c>
      <c r="Z531" s="369"/>
      <c r="AA531" s="369"/>
      <c r="AB531" s="369"/>
      <c r="AC531" s="150" t="s">
        <v>459</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474</v>
      </c>
      <c r="Z564" s="369"/>
      <c r="AA564" s="369"/>
      <c r="AB564" s="369"/>
      <c r="AC564" s="150" t="s">
        <v>459</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474</v>
      </c>
      <c r="Z597" s="369"/>
      <c r="AA597" s="369"/>
      <c r="AB597" s="369"/>
      <c r="AC597" s="150" t="s">
        <v>459</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474</v>
      </c>
      <c r="Z630" s="369"/>
      <c r="AA630" s="369"/>
      <c r="AB630" s="369"/>
      <c r="AC630" s="150" t="s">
        <v>459</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474</v>
      </c>
      <c r="Z663" s="369"/>
      <c r="AA663" s="369"/>
      <c r="AB663" s="369"/>
      <c r="AC663" s="150" t="s">
        <v>459</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474</v>
      </c>
      <c r="Z696" s="369"/>
      <c r="AA696" s="369"/>
      <c r="AB696" s="369"/>
      <c r="AC696" s="150" t="s">
        <v>459</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474</v>
      </c>
      <c r="Z729" s="369"/>
      <c r="AA729" s="369"/>
      <c r="AB729" s="369"/>
      <c r="AC729" s="150" t="s">
        <v>459</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474</v>
      </c>
      <c r="Z762" s="369"/>
      <c r="AA762" s="369"/>
      <c r="AB762" s="369"/>
      <c r="AC762" s="150" t="s">
        <v>459</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474</v>
      </c>
      <c r="Z795" s="369"/>
      <c r="AA795" s="369"/>
      <c r="AB795" s="369"/>
      <c r="AC795" s="150" t="s">
        <v>459</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474</v>
      </c>
      <c r="Z828" s="369"/>
      <c r="AA828" s="369"/>
      <c r="AB828" s="369"/>
      <c r="AC828" s="150" t="s">
        <v>459</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474</v>
      </c>
      <c r="Z861" s="369"/>
      <c r="AA861" s="369"/>
      <c r="AB861" s="369"/>
      <c r="AC861" s="150" t="s">
        <v>459</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474</v>
      </c>
      <c r="Z894" s="369"/>
      <c r="AA894" s="369"/>
      <c r="AB894" s="369"/>
      <c r="AC894" s="150" t="s">
        <v>459</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474</v>
      </c>
      <c r="Z927" s="369"/>
      <c r="AA927" s="369"/>
      <c r="AB927" s="369"/>
      <c r="AC927" s="150" t="s">
        <v>459</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474</v>
      </c>
      <c r="Z960" s="369"/>
      <c r="AA960" s="369"/>
      <c r="AB960" s="369"/>
      <c r="AC960" s="150" t="s">
        <v>459</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474</v>
      </c>
      <c r="Z993" s="369"/>
      <c r="AA993" s="369"/>
      <c r="AB993" s="369"/>
      <c r="AC993" s="150" t="s">
        <v>459</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474</v>
      </c>
      <c r="Z1026" s="369"/>
      <c r="AA1026" s="369"/>
      <c r="AB1026" s="369"/>
      <c r="AC1026" s="150" t="s">
        <v>459</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474</v>
      </c>
      <c r="Z1059" s="369"/>
      <c r="AA1059" s="369"/>
      <c r="AB1059" s="369"/>
      <c r="AC1059" s="150" t="s">
        <v>459</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474</v>
      </c>
      <c r="Z1092" s="369"/>
      <c r="AA1092" s="369"/>
      <c r="AB1092" s="369"/>
      <c r="AC1092" s="150" t="s">
        <v>459</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474</v>
      </c>
      <c r="Z1125" s="369"/>
      <c r="AA1125" s="369"/>
      <c r="AB1125" s="369"/>
      <c r="AC1125" s="150" t="s">
        <v>459</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474</v>
      </c>
      <c r="Z1158" s="369"/>
      <c r="AA1158" s="369"/>
      <c r="AB1158" s="369"/>
      <c r="AC1158" s="150" t="s">
        <v>459</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474</v>
      </c>
      <c r="Z1191" s="369"/>
      <c r="AA1191" s="369"/>
      <c r="AB1191" s="369"/>
      <c r="AC1191" s="150" t="s">
        <v>459</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474</v>
      </c>
      <c r="Z1224" s="369"/>
      <c r="AA1224" s="369"/>
      <c r="AB1224" s="369"/>
      <c r="AC1224" s="150" t="s">
        <v>459</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474</v>
      </c>
      <c r="Z1257" s="369"/>
      <c r="AA1257" s="369"/>
      <c r="AB1257" s="369"/>
      <c r="AC1257" s="150" t="s">
        <v>459</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474</v>
      </c>
      <c r="Z1290" s="369"/>
      <c r="AA1290" s="369"/>
      <c r="AB1290" s="369"/>
      <c r="AC1290" s="150" t="s">
        <v>459</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2019-07-02T09:03:59Z</cp:lastPrinted>
  <dcterms:created xsi:type="dcterms:W3CDTF">2012-03-13T00:50:25Z</dcterms:created>
  <dcterms:modified xsi:type="dcterms:W3CDTF">2019-07-03T09:23:01Z</dcterms:modified>
</cp:coreProperties>
</file>