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医薬局　有識者以外\"/>
    </mc:Choice>
  </mc:AlternateContent>
  <bookViews>
    <workbookView showHorizontalScroll="0" showVerticalScroll="0" showSheetTabs="0"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<sst xmlns="http://schemas.openxmlformats.org/spreadsheetml/2006/main" count="3097" uniqueCount="697">
  <si>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</si>
  <si>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</si>
  <si>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</si>
  <si>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</si>
  <si>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</si>
  <si>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</si>
  <si>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</si>
  <si>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</si>
  <si>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</si>
  <si>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</si>
  <si>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</si>
  <si>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</si>
  <si>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</si>
  <si>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</si>
  <si>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</si>
  <si>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</si>
  <si>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</si>
  <si>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</si>
  <si>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</si>
  <si>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</si>
  <si>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</si>
  <si>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</si>
  <si>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</si>
  <si>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</si>
  <si>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</si>
  <si>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</si>
  <si>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</si>
  <si>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</si>
  <si>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</si>
  <si>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</si>
  <si>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</si>
  <si>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</si>
  <si>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</si>
  <si>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</si>
  <si>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</si>
  <si>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</si>
  <si>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</si>
  <si>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</si>
  <si>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</si>
  <si>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</si>
  <si>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</si>
  <si>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</si>
  <si>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</si>
  <si>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</si>
  <si>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</si>
  <si>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</si>
  <si>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</si>
  <si>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</si>
  <si>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</si>
  <si>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</si>
  <si>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</si>
  <si>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</si>
  <si>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</si>
  <si>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</si>
  <si>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</si>
  <si>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</si>
  <si>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</si>
  <si>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</si>
  <si>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</si>
  <si>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</si>
  <si>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</si>
  <si>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</si>
  <si>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</si>
  <si>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</si>
  <si>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</si>
  <si>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</si>
  <si>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</si>
  <si>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</si>
  <si>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</si>
  <si>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</si>
  <si>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</si>
  <si>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</si>
  <si>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</si>
  <si>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</si>
  <si>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</si>
  <si>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</si>
  <si>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</si>
  <si>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</si>
  <si>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</si>
  <si>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</si>
  <si>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</si>
  <si>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</si>
  <si>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</si>
  <si>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</si>
  <si>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</si>
  <si>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</si>
  <si>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</si>
  <si>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</si>
  <si>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</si>
  <si>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</si>
  <si>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</si>
  <si>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</si>
  <si>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</si>
  <si>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</si>
  <si>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</si>
  <si>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</si>
  <si>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</si>
  <si>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</si>
  <si>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</si>
  <si>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</si>
  <si>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</si>
  <si>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</si>
  <si>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</si>
  <si>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</si>
  <si>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</si>
  <si>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</si>
  <si>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</si>
  <si>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</si>
  <si>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</si>
  <si>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</si>
  <si>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</si>
  <si>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</si>
  <si>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</si>
  <si>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</si>
  <si>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</si>
  <si>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</si>
  <si>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</si>
  <si>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</si>
  <si>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</si>
  <si>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</si>
  <si>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</si>
  <si>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</si>
  <si>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</si>
  <si>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</si>
  <si>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</si>
  <si>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</si>
  <si>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</si>
  <si>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</si>
  <si>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</si>
  <si>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</si>
  <si>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</si>
  <si>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</si>
  <si>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</si>
  <si>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</si>
  <si>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</si>
  <si>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</si>
  <si>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</si>
  <si>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</si>
  <si>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</si>
  <si>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</si>
  <si>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</si>
  <si>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</si>
  <si>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</si>
  <si>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</si>
  <si>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</si>
  <si>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</si>
  <si>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</si>
  <si>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</si>
  <si>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</si>
  <si>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</si>
  <si>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</si>
  <si>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</si>
  <si>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</si>
  <si>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</si>
  <si>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</si>
  <si>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</si>
  <si>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</si>
  <si>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</si>
  <si>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</si>
  <si>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</si>
  <si>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</si>
  <si>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</si>
  <si>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</si>
  <si>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</si>
  <si>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</si>
  <si>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</si>
  <si>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</si>
  <si>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</si>
  <si>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</si>
  <si>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</si>
  <si>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</si>
  <si>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</si>
  <si>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</si>
  <si>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</si>
  <si>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</si>
  <si>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</si>
  <si>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</si>
  <si>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</si>
  <si>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</si>
  <si>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</si>
  <si>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</si>
  <si>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</si>
  <si>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</si>
  <si>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</si>
  <si>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</si>
  <si>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</si>
  <si>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</si>
  <si>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</si>
  <si>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</si>
  <si>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</si>
  <si>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</si>
  <si>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</si>
  <si>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</si>
  <si>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</si>
  <si>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</si>
  <si>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</si>
  <si>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</si>
  <si>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</si>
  <si>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</si>
  <si>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</si>
  <si>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</si>
  <si>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</si>
  <si>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</si>
  <si>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</si>
  <si>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</si>
  <si>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</si>
  <si>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</si>
  <si>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</si>
  <si>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</si>
  <si>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</si>
  <si>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</si>
  <si>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</si>
  <si>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</si>
  <si>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</si>
  <si>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</si>
  <si>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</si>
  <si>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</si>
  <si>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</si>
  <si>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</si>
  <si>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</si>
  <si>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</si>
  <si>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</si>
  <si>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</si>
  <si>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</si>
  <si>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</si>
  <si>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</si>
  <si>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</si>
  <si>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</si>
  <si>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</si>
  <si>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</si>
  <si>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</si>
  <si>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</si>
  <si>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</si>
  <si>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</si>
  <si>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</si>
  <si>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</si>
  <si>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</si>
  <si>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</si>
  <si>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</si>
  <si>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</si>
  <si>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</si>
  <si>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</si>
  <si>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</si>
  <si>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</si>
  <si>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</si>
  <si>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</si>
  <si>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</si>
  <si>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</si>
  <si>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</si>
  <si>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</si>
  <si>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</si>
  <si>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</si>
  <si>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</si>
  <si>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</si>
  <si>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</si>
  <si>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</si>
  <si>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</si>
  <si>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</si>
  <si>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</si>
  <si>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</si>
  <si>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</si>
  <si>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</si>
  <si>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</si>
  <si>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</si>
  <si>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</si>
  <si>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</si>
  <si>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</si>
  <si>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</si>
  <si>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</si>
  <si>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</si>
  <si>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</si>
  <si>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</si>
  <si>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</si>
  <si>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</si>
  <si>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</si>
  <si>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</si>
  <si>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</si>
  <si>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</si>
  <si>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</si>
  <si>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</si>
  <si>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</si>
  <si>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</si>
  <si>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</si>
  <si>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</si>
  <si>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</si>
  <si>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</si>
  <si>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</si>
  <si>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</si>
  <si>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</si>
  <si>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</si>
  <si>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</si>
  <si>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</si>
  <si>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</si>
  <si>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</si>
  <si>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</si>
  <si>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</si>
  <si>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</si>
  <si>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</si>
  <si>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</si>
  <si>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</si>
  <si>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</si>
  <si>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</si>
  <si>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</si>
  <si>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</si>
  <si>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</si>
  <si>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</si>
  <si>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</si>
  <si>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</si>
  <si>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</si>
  <si>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</si>
  <si>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</si>
  <si>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</si>
  <si>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</si>
  <si>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</si>
  <si>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</si>
  <si>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</si>
  <si>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</si>
  <si>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</si>
  <si>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</si>
  <si>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</si>
  <si>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</si>
  <si>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</si>
  <si>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</si>
  <si>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</si>
  <si>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</si>
  <si>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</si>
  <si>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</si>
  <si>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</si>
  <si>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</si>
  <si>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</si>
  <si>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</si>
  <si>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</si>
  <si>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</si>
  <si>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</si>
  <si>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</si>
  <si>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</si>
  <si>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</si>
  <si>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</si>
  <si>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</si>
  <si>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</si>
  <si>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</si>
  <si>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</si>
  <si>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</si>
  <si>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</si>
  <si>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</si>
  <si>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</si>
  <si>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</si>
  <si>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</si>
  <si>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</si>
  <si>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</si>
  <si>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</si>
  <si>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</si>
  <si>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</si>
  <si>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</si>
  <si>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</si>
  <si>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</si>
  <si>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</si>
  <si>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</si>
  <si>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</si>
  <si>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</si>
  <si>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</si>
  <si>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</si>
  <si>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</si>
  <si>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</si>
  <si>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</si>
  <si>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</si>
  <si>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</si>
  <si>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</si>
  <si>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</si>
  <si>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</si>
  <si>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</si>
  <si>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</si>
  <si>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</si>
  <si>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</si>
  <si>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</si>
  <si>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</si>
  <si>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</si>
  <si>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</si>
  <si>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</si>
  <si>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</si>
  <si>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</si>
  <si>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</si>
  <si>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</si>
  <si>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</si>
  <si>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</si>
  <si>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</si>
  <si>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</si>
  <si>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</si>
  <si>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</si>
  <si>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</si>
  <si>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</si>
  <si>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</si>
  <si>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</si>
  <si>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</si>
  <si>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</si>
  <si>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</si>
  <si>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</si>
  <si>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</si>
  <si>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</si>
  <si>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</si>
  <si>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</si>
  <si>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</si>
  <si>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</si>
  <si>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</si>
  <si>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</si>
  <si>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</si>
  <si>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</si>
  <si>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</si>
  <si>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</si>
  <si>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</si>
  <si>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</si>
  <si>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</si>
  <si>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</si>
  <si>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</si>
  <si>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</si>
  <si>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</si>
  <si>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</si>
  <si>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</si>
  <si>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</si>
  <si>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</si>
  <si>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</si>
  <si>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</si>
  <si>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</si>
  <si>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</si>
  <si>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</si>
  <si>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</si>
  <si>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</si>
  <si>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</si>
  <si>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</si>
  <si>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</si>
  <si>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</si>
  <si>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</si>
  <si>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</si>
  <si>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</si>
  <si>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</si>
  <si>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</si>
  <si>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</si>
  <si>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</si>
  <si>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</si>
  <si>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</si>
  <si>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</si>
  <si>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</si>
  <si>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</si>
  <si>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</si>
  <si>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</si>
  <si>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</si>
  <si>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</si>
  <si>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</si>
  <si>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</si>
  <si>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</si>
  <si>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</si>
  <si>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</si>
  <si>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</si>
  <si>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</si>
  <si>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</si>
  <si>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</si>
  <si>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</si>
  <si>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</si>
  <si>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</si>
  <si>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</si>
  <si>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</si>
  <si>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</si>
  <si>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</si>
  <si>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</si>
  <si>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</si>
  <si>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</si>
  <si>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</si>
  <si>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</si>
  <si>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</si>
  <si>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</si>
  <si>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</si>
  <si>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</si>
  <si>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</si>
  <si>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</si>
  <si>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</si>
  <si>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</si>
  <si>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</si>
  <si>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</si>
  <si>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</si>
  <si>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</si>
  <si>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</si>
  <si>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</si>
  <si>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</si>
  <si>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</si>
  <si>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</si>
  <si>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</si>
  <si>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</si>
  <si>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</si>
  <si>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</si>
  <si>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</si>
  <si>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</si>
  <si>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</si>
  <si>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</si>
  <si>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</si>
  <si>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</si>
  <si>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</si>
  <si>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</si>
  <si>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</si>
  <si>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</si>
  <si>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</si>
  <si>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</si>
  <si>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</si>
  <si>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</si>
  <si>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</si>
  <si>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</si>
  <si>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</si>
  <si>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</si>
  <si>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</si>
  <si>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</si>
  <si>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</si>
  <si>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</si>
  <si>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</si>
  <si>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</si>
  <si>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</si>
  <si>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</si>
  <si>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</si>
  <si>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</si>
  <si>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</si>
  <si>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</si>
  <si>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</si>
  <si>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</si>
  <si>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</si>
  <si>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</si>
  <si>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</si>
  <si>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</si>
  <si>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</si>
  <si>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</si>
  <si>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</si>
  <si>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</si>
  <si>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</si>
  <si>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</si>
  <si>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</si>
  <si>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</si>
  <si>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</si>
  <si>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</si>
  <si>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</si>
  <si>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</si>
  <si>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</si>
  <si>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</si>
  <si>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</si>
  <si>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</si>
  <si>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</si>
  <si>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</si>
  <si>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</si>
  <si>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</si>
  <si>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</si>
  <si>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</si>
  <si>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</si>
  <si>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</si>
  <si>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</si>
  <si>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</si>
  <si>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</si>
  <si>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</si>
  <si>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</si>
  <si>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</si>
  <si>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</si>
  <si>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</si>
  <si>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</si>
  <si>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</si>
  <si>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</si>
  <si>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</si>
  <si>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</si>
  <si>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</si>
  <si>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</si>
  <si>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</si>
  <si>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</si>
  <si>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</si>
  <si>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</si>
  <si>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危険ドラッグ対策費</t>
  </si>
  <si>
    <t>医薬・生活衛生局</t>
    <rPh sb="0" eb="2">
      <t>イヤク</t>
    </rPh>
    <rPh sb="3" eb="5">
      <t>セイカツ</t>
    </rPh>
    <rPh sb="5" eb="8">
      <t>エイセイキョク</t>
    </rPh>
    <phoneticPr fontId="5"/>
  </si>
  <si>
    <t>監視指導・麻薬対策課</t>
    <rPh sb="0" eb="2">
      <t>カンシ</t>
    </rPh>
    <rPh sb="2" eb="4">
      <t>シドウ</t>
    </rPh>
    <rPh sb="5" eb="7">
      <t>マヤク</t>
    </rPh>
    <rPh sb="7" eb="10">
      <t>タイサクカ</t>
    </rPh>
    <phoneticPr fontId="5"/>
  </si>
  <si>
    <t>課長　磯部　総一郎</t>
    <rPh sb="0" eb="2">
      <t>カチョウ</t>
    </rPh>
    <rPh sb="3" eb="5">
      <t>イソベ</t>
    </rPh>
    <rPh sb="6" eb="9">
      <t>ソウイチロウ</t>
    </rPh>
    <phoneticPr fontId="5"/>
  </si>
  <si>
    <t>○</t>
  </si>
  <si>
    <t>第５次薬物乱用防止５カ年戦略
「世界一安全な日本」創造戦略</t>
    <phoneticPr fontId="5"/>
  </si>
  <si>
    <t>厚生労働省組織令第５４条</t>
  </si>
  <si>
    <t>危険ドラッグの撲滅を図るため、新たな成分の指定薬物への指定に必要な分析等を行うことや、職員を香港に派遣し、海外の捜査機関と歩調を合わせながら連携して薬物犯罪壊滅に向けた情報収集活動を図る。</t>
    <rPh sb="0" eb="2">
      <t>キケン</t>
    </rPh>
    <rPh sb="7" eb="9">
      <t>ボクメツ</t>
    </rPh>
    <rPh sb="10" eb="11">
      <t>ハカ</t>
    </rPh>
    <rPh sb="43" eb="45">
      <t>ショクイン</t>
    </rPh>
    <rPh sb="46" eb="48">
      <t>ホンコン</t>
    </rPh>
    <rPh sb="49" eb="51">
      <t>ハケン</t>
    </rPh>
    <rPh sb="53" eb="55">
      <t>カイガイ</t>
    </rPh>
    <rPh sb="56" eb="58">
      <t>ソウサ</t>
    </rPh>
    <rPh sb="58" eb="60">
      <t>キカン</t>
    </rPh>
    <rPh sb="61" eb="63">
      <t>ホチョウ</t>
    </rPh>
    <rPh sb="64" eb="65">
      <t>ア</t>
    </rPh>
    <rPh sb="70" eb="72">
      <t>レンケイ</t>
    </rPh>
    <rPh sb="74" eb="76">
      <t>ヤクブツ</t>
    </rPh>
    <rPh sb="76" eb="78">
      <t>ハンザイ</t>
    </rPh>
    <rPh sb="78" eb="80">
      <t>カイメツ</t>
    </rPh>
    <rPh sb="81" eb="82">
      <t>ム</t>
    </rPh>
    <rPh sb="84" eb="86">
      <t>ジョウホウ</t>
    </rPh>
    <rPh sb="86" eb="88">
      <t>シュウシュウ</t>
    </rPh>
    <rPh sb="88" eb="90">
      <t>カツドウ</t>
    </rPh>
    <phoneticPr fontId="5"/>
  </si>
  <si>
    <t>１．危険ドラッグの分析、乱用薬物の鑑定法整備等（平成１８年度開始）
２．薬物対策国際情報収集（平成２８年度開始）</t>
    <rPh sb="2" eb="4">
      <t>キケン</t>
    </rPh>
    <rPh sb="24" eb="26">
      <t>ヘイセイ</t>
    </rPh>
    <rPh sb="28" eb="30">
      <t>ネンド</t>
    </rPh>
    <rPh sb="30" eb="32">
      <t>カイシ</t>
    </rPh>
    <rPh sb="47" eb="49">
      <t>ヘイセイ</t>
    </rPh>
    <rPh sb="51" eb="53">
      <t>ネンド</t>
    </rPh>
    <rPh sb="53" eb="55">
      <t>カイシ</t>
    </rPh>
    <phoneticPr fontId="5"/>
  </si>
  <si>
    <t>-</t>
  </si>
  <si>
    <t>医薬品審査等業務庁費</t>
    <rPh sb="0" eb="3">
      <t>イヤクヒン</t>
    </rPh>
    <rPh sb="3" eb="5">
      <t>シンサ</t>
    </rPh>
    <rPh sb="5" eb="6">
      <t>トウ</t>
    </rPh>
    <rPh sb="6" eb="8">
      <t>ギョウム</t>
    </rPh>
    <rPh sb="8" eb="10">
      <t>チョウヒ</t>
    </rPh>
    <phoneticPr fontId="5"/>
  </si>
  <si>
    <t>保健福祉調査委託費</t>
    <rPh sb="0" eb="2">
      <t>ホケン</t>
    </rPh>
    <rPh sb="2" eb="4">
      <t>フクシ</t>
    </rPh>
    <rPh sb="4" eb="6">
      <t>チョウサ</t>
    </rPh>
    <rPh sb="6" eb="9">
      <t>イタクヒ</t>
    </rPh>
    <phoneticPr fontId="5"/>
  </si>
  <si>
    <t>職員旅費</t>
    <rPh sb="0" eb="2">
      <t>ショクイン</t>
    </rPh>
    <rPh sb="2" eb="4">
      <t>リョヒ</t>
    </rPh>
    <phoneticPr fontId="5"/>
  </si>
  <si>
    <t>検定検査事務等委託費</t>
    <rPh sb="0" eb="2">
      <t>ケンテイ</t>
    </rPh>
    <rPh sb="2" eb="4">
      <t>ケンサ</t>
    </rPh>
    <rPh sb="4" eb="7">
      <t>ジムトウ</t>
    </rPh>
    <rPh sb="7" eb="10">
      <t>イタクヒ</t>
    </rPh>
    <phoneticPr fontId="5"/>
  </si>
  <si>
    <t>-</t>
    <phoneticPr fontId="5"/>
  </si>
  <si>
    <t>-</t>
    <phoneticPr fontId="5"/>
  </si>
  <si>
    <t>-</t>
    <phoneticPr fontId="5"/>
  </si>
  <si>
    <t>諸謝金・委員等旅費</t>
    <rPh sb="0" eb="1">
      <t>ショ</t>
    </rPh>
    <rPh sb="1" eb="3">
      <t>シャキン</t>
    </rPh>
    <rPh sb="4" eb="6">
      <t>イイン</t>
    </rPh>
    <rPh sb="6" eb="7">
      <t>トウ</t>
    </rPh>
    <rPh sb="7" eb="9">
      <t>リョヒ</t>
    </rPh>
    <phoneticPr fontId="5"/>
  </si>
  <si>
    <t>-</t>
    <phoneticPr fontId="5"/>
  </si>
  <si>
    <t>-</t>
    <phoneticPr fontId="5"/>
  </si>
  <si>
    <t>本事業は、麻薬・覚醒剤・危険ドラッグ等の効果的な取締りのための分析等を通じ、麻薬・覚醒剤・危険ドラッグ等の乱用撲滅を図ることを目的としており、成果について定量的に示すことは困難である。</t>
  </si>
  <si>
    <t>新たな違法ドラッグの流通を可能な限り食い止めるため、指定薬物への指定を可能な限り迅速に行う等の取り組みを強力に推進した。</t>
  </si>
  <si>
    <t>間接的な指標として、指定薬物の新規指定数を成果実績評価に活用する</t>
    <rPh sb="10" eb="12">
      <t>シテイ</t>
    </rPh>
    <rPh sb="12" eb="14">
      <t>ヤクブツ</t>
    </rPh>
    <rPh sb="15" eb="17">
      <t>シンキ</t>
    </rPh>
    <rPh sb="17" eb="19">
      <t>シテイ</t>
    </rPh>
    <rPh sb="19" eb="20">
      <t>スウ</t>
    </rPh>
    <phoneticPr fontId="5"/>
  </si>
  <si>
    <t>指定薬物の新規指定数</t>
  </si>
  <si>
    <t>-</t>
    <phoneticPr fontId="5"/>
  </si>
  <si>
    <t>-</t>
    <phoneticPr fontId="5"/>
  </si>
  <si>
    <t>間接的な指標として危険ドラッグ検挙人員を成果実績評価に活用する</t>
    <rPh sb="9" eb="11">
      <t>キケン</t>
    </rPh>
    <phoneticPr fontId="5"/>
  </si>
  <si>
    <t>危険ドラッグ検挙人員</t>
    <rPh sb="0" eb="2">
      <t>キケン</t>
    </rPh>
    <phoneticPr fontId="5"/>
  </si>
  <si>
    <t>件</t>
    <rPh sb="0" eb="1">
      <t>ケン</t>
    </rPh>
    <phoneticPr fontId="5"/>
  </si>
  <si>
    <t>人</t>
    <rPh sb="0" eb="1">
      <t>ヒト</t>
    </rPh>
    <phoneticPr fontId="5"/>
  </si>
  <si>
    <t>危険ドラッグの依存性等の評価対象物質の実験件数</t>
    <rPh sb="0" eb="2">
      <t>キケン</t>
    </rPh>
    <rPh sb="19" eb="21">
      <t>ジッケン</t>
    </rPh>
    <rPh sb="21" eb="23">
      <t>ケンスウ</t>
    </rPh>
    <phoneticPr fontId="5"/>
  </si>
  <si>
    <t>-</t>
    <phoneticPr fontId="5"/>
  </si>
  <si>
    <t>X:「当該年度の執行額」（円）／
Y:「当該年度の評価対象物質数の実験件数」　　　　　　　　　　　　　</t>
    <rPh sb="25" eb="27">
      <t>ヒョウカ</t>
    </rPh>
    <rPh sb="27" eb="29">
      <t>タイショウ</t>
    </rPh>
    <rPh sb="29" eb="31">
      <t>ブッシツ</t>
    </rPh>
    <rPh sb="33" eb="35">
      <t>ジッケン</t>
    </rPh>
    <rPh sb="35" eb="37">
      <t>ケンスウ</t>
    </rPh>
    <phoneticPr fontId="5"/>
  </si>
  <si>
    <t>円</t>
    <rPh sb="0" eb="1">
      <t>エン</t>
    </rPh>
    <phoneticPr fontId="5"/>
  </si>
  <si>
    <t>　　X/Y</t>
  </si>
  <si>
    <t>32,489,000/8</t>
  </si>
  <si>
    <t>麻薬・覚醒剤等の乱用を防止すること（Ⅱ-３）</t>
  </si>
  <si>
    <t>規制されている乱用薬物について、不正流通の遮断及び乱用防止を推進すること（Ⅱ－３－１）</t>
  </si>
  <si>
    <t>-</t>
    <phoneticPr fontId="5"/>
  </si>
  <si>
    <t>麻薬の新規指定数</t>
  </si>
  <si>
    <t>-</t>
    <phoneticPr fontId="5"/>
  </si>
  <si>
    <t>-</t>
    <phoneticPr fontId="5"/>
  </si>
  <si>
    <t>-</t>
    <phoneticPr fontId="5"/>
  </si>
  <si>
    <t>-</t>
    <phoneticPr fontId="5"/>
  </si>
  <si>
    <t>-</t>
    <phoneticPr fontId="5"/>
  </si>
  <si>
    <t>麻薬・覚醒剤・危険ドラッグ等の乱用を防止するための取組は、広く国民のニーズがあり、優先度の高い事業である。当該取組は、麻薬や覚醒剤等の規制法を所管する国が主導して行う必要があり、国費を投入しなければ事業目的が達成できない。</t>
    <rPh sb="0" eb="2">
      <t>マヤク</t>
    </rPh>
    <rPh sb="3" eb="6">
      <t>カクセイザイ</t>
    </rPh>
    <rPh sb="7" eb="9">
      <t>キケン</t>
    </rPh>
    <rPh sb="13" eb="14">
      <t>トウ</t>
    </rPh>
    <rPh sb="15" eb="17">
      <t>ランヨウ</t>
    </rPh>
    <rPh sb="18" eb="20">
      <t>ボウシ</t>
    </rPh>
    <rPh sb="25" eb="27">
      <t>トリクミ</t>
    </rPh>
    <rPh sb="29" eb="30">
      <t>ヒロ</t>
    </rPh>
    <rPh sb="31" eb="33">
      <t>コクミン</t>
    </rPh>
    <rPh sb="41" eb="44">
      <t>ユウセンド</t>
    </rPh>
    <rPh sb="45" eb="46">
      <t>タカ</t>
    </rPh>
    <rPh sb="47" eb="49">
      <t>ジギョウ</t>
    </rPh>
    <rPh sb="53" eb="55">
      <t>トウガイ</t>
    </rPh>
    <rPh sb="55" eb="57">
      <t>トリクミ</t>
    </rPh>
    <rPh sb="59" eb="61">
      <t>マヤク</t>
    </rPh>
    <rPh sb="62" eb="65">
      <t>カクセイザイ</t>
    </rPh>
    <rPh sb="65" eb="66">
      <t>トウ</t>
    </rPh>
    <rPh sb="67" eb="70">
      <t>キセイホウ</t>
    </rPh>
    <rPh sb="71" eb="73">
      <t>ショカン</t>
    </rPh>
    <rPh sb="75" eb="76">
      <t>クニ</t>
    </rPh>
    <rPh sb="77" eb="79">
      <t>シュドウ</t>
    </rPh>
    <rPh sb="81" eb="82">
      <t>オコナ</t>
    </rPh>
    <rPh sb="83" eb="85">
      <t>ヒツヨウ</t>
    </rPh>
    <rPh sb="89" eb="91">
      <t>コクヒ</t>
    </rPh>
    <rPh sb="92" eb="94">
      <t>トウニュウ</t>
    </rPh>
    <rPh sb="99" eb="101">
      <t>ジギョウ</t>
    </rPh>
    <rPh sb="101" eb="103">
      <t>モクテキ</t>
    </rPh>
    <rPh sb="104" eb="106">
      <t>タッセイ</t>
    </rPh>
    <phoneticPr fontId="9"/>
  </si>
  <si>
    <t>麻薬・覚醒剤・危険ドラッグ等の乱用を防止するための取組は、国・都道府県、状況によっては民間とも連携して実施すべき事業である。</t>
    <rPh sb="0" eb="2">
      <t>マヤク</t>
    </rPh>
    <rPh sb="3" eb="6">
      <t>カクセイザイ</t>
    </rPh>
    <rPh sb="7" eb="9">
      <t>キケン</t>
    </rPh>
    <rPh sb="13" eb="14">
      <t>トウ</t>
    </rPh>
    <rPh sb="15" eb="17">
      <t>ランヨウ</t>
    </rPh>
    <rPh sb="18" eb="20">
      <t>ボウシ</t>
    </rPh>
    <rPh sb="25" eb="27">
      <t>トリクミ</t>
    </rPh>
    <rPh sb="29" eb="30">
      <t>クニ</t>
    </rPh>
    <rPh sb="31" eb="35">
      <t>トドウフケン</t>
    </rPh>
    <rPh sb="36" eb="38">
      <t>ジョウキョウ</t>
    </rPh>
    <rPh sb="43" eb="45">
      <t>ミンカン</t>
    </rPh>
    <rPh sb="47" eb="49">
      <t>レンケイ</t>
    </rPh>
    <rPh sb="51" eb="53">
      <t>ジッシ</t>
    </rPh>
    <rPh sb="56" eb="58">
      <t>ジギョウ</t>
    </rPh>
    <phoneticPr fontId="9"/>
  </si>
  <si>
    <t>麻薬・覚醒剤・危険ドラッグ等の乱用を防止するための取組は、国民の安全を確保することに繋がる優先度の高い事業である。</t>
    <rPh sb="0" eb="2">
      <t>マヤク</t>
    </rPh>
    <rPh sb="3" eb="6">
      <t>カクセイザイ</t>
    </rPh>
    <rPh sb="7" eb="9">
      <t>キケン</t>
    </rPh>
    <rPh sb="13" eb="14">
      <t>トウ</t>
    </rPh>
    <rPh sb="15" eb="17">
      <t>ランヨウ</t>
    </rPh>
    <rPh sb="18" eb="20">
      <t>ボウシ</t>
    </rPh>
    <rPh sb="25" eb="27">
      <t>トリクミ</t>
    </rPh>
    <rPh sb="29" eb="31">
      <t>コクミン</t>
    </rPh>
    <rPh sb="32" eb="34">
      <t>アンゼン</t>
    </rPh>
    <rPh sb="35" eb="37">
      <t>カクホ</t>
    </rPh>
    <rPh sb="42" eb="43">
      <t>ツナ</t>
    </rPh>
    <rPh sb="45" eb="48">
      <t>ユウセンド</t>
    </rPh>
    <rPh sb="49" eb="50">
      <t>タカ</t>
    </rPh>
    <rPh sb="51" eb="53">
      <t>ジギョウ</t>
    </rPh>
    <phoneticPr fontId="9"/>
  </si>
  <si>
    <t>無</t>
  </si>
  <si>
    <t>単に試験実施能力があることのみならず、その試験結果を既に指定されている麻薬に関する試験結果と比較評価できる高度の専門知識・経験を有することが必要であるので妥当である。</t>
  </si>
  <si>
    <t>‐</t>
  </si>
  <si>
    <t>-</t>
    <phoneticPr fontId="5"/>
  </si>
  <si>
    <t>危険ドラッグの試買等を効率良く行えるよう、買上対象地域を絞るなどコスト削減に努めている。</t>
    <rPh sb="0" eb="2">
      <t>キケン</t>
    </rPh>
    <rPh sb="7" eb="9">
      <t>シバイ</t>
    </rPh>
    <rPh sb="9" eb="10">
      <t>トウ</t>
    </rPh>
    <rPh sb="11" eb="13">
      <t>コウリツ</t>
    </rPh>
    <rPh sb="13" eb="14">
      <t>ヨ</t>
    </rPh>
    <rPh sb="15" eb="16">
      <t>オコナ</t>
    </rPh>
    <rPh sb="21" eb="23">
      <t>カイアゲ</t>
    </rPh>
    <rPh sb="23" eb="25">
      <t>タイショウ</t>
    </rPh>
    <rPh sb="25" eb="27">
      <t>チイキ</t>
    </rPh>
    <rPh sb="28" eb="29">
      <t>シボ</t>
    </rPh>
    <rPh sb="35" eb="37">
      <t>サクゲン</t>
    </rPh>
    <rPh sb="38" eb="39">
      <t>ツト</t>
    </rPh>
    <phoneticPr fontId="9"/>
  </si>
  <si>
    <t>地方厚生局や国立試験研究機関へ支出委任を行っており、中間段階での支出は合理的である。</t>
    <rPh sb="0" eb="2">
      <t>チホウ</t>
    </rPh>
    <rPh sb="2" eb="5">
      <t>コウセイキョク</t>
    </rPh>
    <rPh sb="6" eb="8">
      <t>コクリツ</t>
    </rPh>
    <rPh sb="8" eb="10">
      <t>シケン</t>
    </rPh>
    <rPh sb="10" eb="12">
      <t>ケンキュウ</t>
    </rPh>
    <rPh sb="12" eb="14">
      <t>キカン</t>
    </rPh>
    <rPh sb="15" eb="17">
      <t>シシュツ</t>
    </rPh>
    <rPh sb="17" eb="19">
      <t>イニン</t>
    </rPh>
    <rPh sb="20" eb="21">
      <t>オコナ</t>
    </rPh>
    <rPh sb="26" eb="28">
      <t>チュウカン</t>
    </rPh>
    <rPh sb="28" eb="30">
      <t>ダンカイ</t>
    </rPh>
    <rPh sb="32" eb="34">
      <t>シシュツ</t>
    </rPh>
    <rPh sb="35" eb="38">
      <t>ゴウリテキ</t>
    </rPh>
    <phoneticPr fontId="9"/>
  </si>
  <si>
    <t>事業目的に即した支出を行っている。</t>
  </si>
  <si>
    <t>国民の監視が高いことから、効率的な監視指導を行うため、地方自治体や警察や税関等の関係機関と情報共有等の連携を積極的に行った。</t>
  </si>
  <si>
    <t>点検結果に記載したとおりの成果を上げることができた。</t>
  </si>
  <si>
    <t>見込みに見合った実績を上げている。</t>
  </si>
  <si>
    <t>各種成果物は、危険ドラッグの取締り等に十分に活用され、麻薬・覚醒剤・危険ドラッグ等対策を推進するために必要なものである。</t>
  </si>
  <si>
    <t>麻薬・覚せい剤等対策費</t>
  </si>
  <si>
    <t>麻薬等対策推進費（広報経費）</t>
  </si>
  <si>
    <t>麻薬・覚せい剤等対策事業</t>
  </si>
  <si>
    <t>危険ドラッグの試買調査については、麻薬や覚醒剤と同様の化学構造を有する危険ドラッグの規制を行う観点から、国自らが実施する必要のある事業であり、指定薬物の指定に関して着実に成果を上げている。また、指定された指定薬物に関して、捜査等における鑑定・分析を実施する上で必要な分析法・標準品の整備についても、必要な取組が着実に実施されている。</t>
    <rPh sb="0" eb="2">
      <t>キケン</t>
    </rPh>
    <rPh sb="35" eb="37">
      <t>キケン</t>
    </rPh>
    <phoneticPr fontId="5"/>
  </si>
  <si>
    <t>都道府県や関係機関と連携しながら、危険ドラッグについて積極的に監視指導等を実施することにより、危険ドラッグの撲滅を図る。</t>
    <rPh sb="5" eb="7">
      <t>カンケイ</t>
    </rPh>
    <rPh sb="7" eb="9">
      <t>キカン</t>
    </rPh>
    <rPh sb="17" eb="19">
      <t>キケン</t>
    </rPh>
    <phoneticPr fontId="5"/>
  </si>
  <si>
    <t>点検対象外</t>
    <rPh sb="0" eb="2">
      <t>テンケン</t>
    </rPh>
    <rPh sb="2" eb="5">
      <t>タイショウガイ</t>
    </rPh>
    <phoneticPr fontId="5"/>
  </si>
  <si>
    <t>厚生労働省ＨＰ「薬物乱用防止に関する情報」
http://www.mhlw.go.jp/stf/seisakunitsuite/bunya/kenkou_iryou/iyakuhin/yakubuturanyou/</t>
  </si>
  <si>
    <t>346</t>
  </si>
  <si>
    <t>337</t>
  </si>
  <si>
    <t>314</t>
  </si>
  <si>
    <t>348</t>
  </si>
  <si>
    <t>273</t>
  </si>
  <si>
    <t>345</t>
  </si>
  <si>
    <t>326</t>
  </si>
  <si>
    <t>355</t>
    <phoneticPr fontId="5"/>
  </si>
  <si>
    <t>-</t>
    <phoneticPr fontId="5"/>
  </si>
  <si>
    <t>-</t>
    <phoneticPr fontId="5"/>
  </si>
  <si>
    <t>-</t>
    <phoneticPr fontId="5"/>
  </si>
  <si>
    <t>危険ドラッグの依存性等に関する評価</t>
    <phoneticPr fontId="5"/>
  </si>
  <si>
    <t>B.関東信越厚生局</t>
    <rPh sb="2" eb="4">
      <t>カントウ</t>
    </rPh>
    <rPh sb="4" eb="6">
      <t>シンエツ</t>
    </rPh>
    <rPh sb="6" eb="9">
      <t>コウセイキョク</t>
    </rPh>
    <phoneticPr fontId="5"/>
  </si>
  <si>
    <t>職員旅費</t>
    <rPh sb="0" eb="2">
      <t>ショクイン</t>
    </rPh>
    <rPh sb="2" eb="4">
      <t>リョヒ</t>
    </rPh>
    <phoneticPr fontId="5"/>
  </si>
  <si>
    <t>雑役務費</t>
    <rPh sb="0" eb="1">
      <t>ザツ</t>
    </rPh>
    <rPh sb="1" eb="3">
      <t>エキム</t>
    </rPh>
    <rPh sb="3" eb="4">
      <t>ヒ</t>
    </rPh>
    <phoneticPr fontId="5"/>
  </si>
  <si>
    <t>薬物対策国際情報収集事業（支出委任）</t>
    <rPh sb="13" eb="15">
      <t>シシュツ</t>
    </rPh>
    <rPh sb="15" eb="17">
      <t>イニン</t>
    </rPh>
    <phoneticPr fontId="5"/>
  </si>
  <si>
    <t>危険ドラッグ対策の推進（支出委任）</t>
    <rPh sb="12" eb="14">
      <t>シシュツ</t>
    </rPh>
    <rPh sb="14" eb="16">
      <t>イニン</t>
    </rPh>
    <phoneticPr fontId="5"/>
  </si>
  <si>
    <t>C.国立医薬品食品衛生研究所</t>
    <rPh sb="2" eb="4">
      <t>コクリツ</t>
    </rPh>
    <rPh sb="4" eb="7">
      <t>イヤクヒン</t>
    </rPh>
    <rPh sb="7" eb="9">
      <t>ショクヒン</t>
    </rPh>
    <rPh sb="9" eb="11">
      <t>エイセイ</t>
    </rPh>
    <rPh sb="11" eb="14">
      <t>ケンキュウショ</t>
    </rPh>
    <phoneticPr fontId="5"/>
  </si>
  <si>
    <t>危険ドラッグの分析業務（支出委任）</t>
    <rPh sb="12" eb="14">
      <t>シシュツ</t>
    </rPh>
    <rPh sb="14" eb="16">
      <t>イニン</t>
    </rPh>
    <phoneticPr fontId="5"/>
  </si>
  <si>
    <t>危険ドラッグ買上調査における成分分析（支出委任）</t>
    <rPh sb="19" eb="21">
      <t>シシュツ</t>
    </rPh>
    <rPh sb="21" eb="23">
      <t>イニン</t>
    </rPh>
    <phoneticPr fontId="5"/>
  </si>
  <si>
    <t>D.-</t>
    <phoneticPr fontId="5"/>
  </si>
  <si>
    <t>-</t>
    <phoneticPr fontId="5"/>
  </si>
  <si>
    <t>-</t>
    <phoneticPr fontId="5"/>
  </si>
  <si>
    <t>危険ドラッグの依存性等に関する評価</t>
    <phoneticPr fontId="5"/>
  </si>
  <si>
    <t>-</t>
    <phoneticPr fontId="5"/>
  </si>
  <si>
    <t>-</t>
    <phoneticPr fontId="5"/>
  </si>
  <si>
    <t>国立研究開発法人国立精神・神経医療研究センター</t>
    <phoneticPr fontId="5"/>
  </si>
  <si>
    <t>関東信越厚生局</t>
    <rPh sb="0" eb="2">
      <t>カントウ</t>
    </rPh>
    <rPh sb="2" eb="4">
      <t>シンエツ</t>
    </rPh>
    <rPh sb="4" eb="7">
      <t>コウセイキョク</t>
    </rPh>
    <phoneticPr fontId="5"/>
  </si>
  <si>
    <t>近畿厚生局</t>
    <rPh sb="0" eb="2">
      <t>キンキ</t>
    </rPh>
    <rPh sb="2" eb="5">
      <t>コウセイキョク</t>
    </rPh>
    <phoneticPr fontId="5"/>
  </si>
  <si>
    <t>九州厚生局</t>
    <rPh sb="0" eb="2">
      <t>キュウシュウ</t>
    </rPh>
    <rPh sb="2" eb="5">
      <t>コウセイキョク</t>
    </rPh>
    <phoneticPr fontId="5"/>
  </si>
  <si>
    <t>東海北陸厚生局</t>
    <rPh sb="0" eb="2">
      <t>トウカイ</t>
    </rPh>
    <rPh sb="2" eb="4">
      <t>ホクリク</t>
    </rPh>
    <rPh sb="4" eb="7">
      <t>コウセイキョク</t>
    </rPh>
    <phoneticPr fontId="5"/>
  </si>
  <si>
    <t>九州厚生局沖縄分室</t>
    <rPh sb="0" eb="2">
      <t>キュウシュウ</t>
    </rPh>
    <rPh sb="2" eb="5">
      <t>コウセイキョク</t>
    </rPh>
    <rPh sb="5" eb="7">
      <t>オキナワ</t>
    </rPh>
    <rPh sb="7" eb="9">
      <t>ブンシツ</t>
    </rPh>
    <phoneticPr fontId="5"/>
  </si>
  <si>
    <t>東北厚生局</t>
    <rPh sb="0" eb="2">
      <t>トウホク</t>
    </rPh>
    <rPh sb="2" eb="5">
      <t>コウセイキョク</t>
    </rPh>
    <phoneticPr fontId="5"/>
  </si>
  <si>
    <t>北海道厚生局</t>
    <rPh sb="0" eb="3">
      <t>ホッカイドウ</t>
    </rPh>
    <rPh sb="3" eb="6">
      <t>コウセイキョク</t>
    </rPh>
    <phoneticPr fontId="5"/>
  </si>
  <si>
    <t>四国厚生支局</t>
    <rPh sb="0" eb="2">
      <t>シコク</t>
    </rPh>
    <rPh sb="2" eb="4">
      <t>コウセイ</t>
    </rPh>
    <rPh sb="4" eb="6">
      <t>シキョク</t>
    </rPh>
    <phoneticPr fontId="5"/>
  </si>
  <si>
    <t>中国四国厚生局</t>
    <rPh sb="0" eb="2">
      <t>チュウゴク</t>
    </rPh>
    <rPh sb="2" eb="4">
      <t>シコク</t>
    </rPh>
    <rPh sb="4" eb="7">
      <t>コウセイキョク</t>
    </rPh>
    <phoneticPr fontId="5"/>
  </si>
  <si>
    <t>危険ドラッグ対策の推進、薬物対策国際情報収集（支出委任）</t>
    <rPh sb="23" eb="25">
      <t>シシュツ</t>
    </rPh>
    <rPh sb="25" eb="27">
      <t>イニン</t>
    </rPh>
    <phoneticPr fontId="5"/>
  </si>
  <si>
    <t>-</t>
    <phoneticPr fontId="5"/>
  </si>
  <si>
    <t>-</t>
    <phoneticPr fontId="5"/>
  </si>
  <si>
    <t>国立医薬品食品衛生研究所</t>
    <phoneticPr fontId="5"/>
  </si>
  <si>
    <t>危険ドラッグの分析法等の調査（支出委任）</t>
    <phoneticPr fontId="5"/>
  </si>
  <si>
    <t>危険ドラッグの分析業務、危険ドラッグの分析法等の調査、危険ドラッグ買上調査における成分分析（支出委任）</t>
    <rPh sb="46" eb="48">
      <t>シシュツ</t>
    </rPh>
    <rPh sb="48" eb="50">
      <t>イニン</t>
    </rPh>
    <phoneticPr fontId="5"/>
  </si>
  <si>
    <t>広島県</t>
    <rPh sb="0" eb="2">
      <t>ヒロシマ</t>
    </rPh>
    <rPh sb="2" eb="3">
      <t>ケン</t>
    </rPh>
    <phoneticPr fontId="5"/>
  </si>
  <si>
    <t>福岡県</t>
    <rPh sb="0" eb="3">
      <t>フクオカケン</t>
    </rPh>
    <phoneticPr fontId="5"/>
  </si>
  <si>
    <t>和歌山県</t>
    <rPh sb="0" eb="4">
      <t>ワカヤマケン</t>
    </rPh>
    <phoneticPr fontId="5"/>
  </si>
  <si>
    <t>愛媛県</t>
    <rPh sb="0" eb="2">
      <t>エヒメ</t>
    </rPh>
    <rPh sb="2" eb="3">
      <t>ケン</t>
    </rPh>
    <phoneticPr fontId="5"/>
  </si>
  <si>
    <t>高知県</t>
    <rPh sb="0" eb="3">
      <t>コウチケン</t>
    </rPh>
    <phoneticPr fontId="5"/>
  </si>
  <si>
    <t>鹿児島県</t>
    <rPh sb="0" eb="3">
      <t>カゴシマ</t>
    </rPh>
    <rPh sb="3" eb="4">
      <t>ケン</t>
    </rPh>
    <phoneticPr fontId="5"/>
  </si>
  <si>
    <t>鳥取県</t>
    <rPh sb="0" eb="3">
      <t>トットリケン</t>
    </rPh>
    <phoneticPr fontId="5"/>
  </si>
  <si>
    <t>大分県</t>
    <rPh sb="0" eb="3">
      <t>オオイタケン</t>
    </rPh>
    <phoneticPr fontId="5"/>
  </si>
  <si>
    <t>香川県</t>
    <rPh sb="0" eb="3">
      <t>カガワケン</t>
    </rPh>
    <phoneticPr fontId="5"/>
  </si>
  <si>
    <t>佐賀県</t>
    <rPh sb="0" eb="3">
      <t>サガケン</t>
    </rPh>
    <phoneticPr fontId="5"/>
  </si>
  <si>
    <t>指定薬物標準品合成及び分析開発業務（委託契約）</t>
  </si>
  <si>
    <t>指定薬物標準品合成及び分析開発業務（委託契約）</t>
    <phoneticPr fontId="5"/>
  </si>
  <si>
    <t>-</t>
    <phoneticPr fontId="5"/>
  </si>
  <si>
    <t>-</t>
    <phoneticPr fontId="5"/>
  </si>
  <si>
    <t>-</t>
    <phoneticPr fontId="5"/>
  </si>
  <si>
    <t>32,489,000/11</t>
    <phoneticPr fontId="5"/>
  </si>
  <si>
    <t>32,489,000/10</t>
    <phoneticPr fontId="5"/>
  </si>
  <si>
    <t>32,489,000/5</t>
  </si>
  <si>
    <t>指定薬物等への新規指定、流通している危険ドラッグの成分調査、指定薬物の分析体制の整備等を実施することにより、麻薬・覚醒剤等の乱用防止に寄与するものである。（平成30年度の指定薬物の新規指定件数　14件）</t>
    <rPh sb="67" eb="69">
      <t>キヨ</t>
    </rPh>
    <rPh sb="78" eb="80">
      <t>ヘイセイ</t>
    </rPh>
    <rPh sb="82" eb="84">
      <t>ネンド</t>
    </rPh>
    <rPh sb="85" eb="87">
      <t>シテイ</t>
    </rPh>
    <rPh sb="87" eb="89">
      <t>ヤクブツ</t>
    </rPh>
    <rPh sb="90" eb="92">
      <t>シンキ</t>
    </rPh>
    <rPh sb="92" eb="94">
      <t>シテイ</t>
    </rPh>
    <rPh sb="94" eb="96">
      <t>ケンスウ</t>
    </rPh>
    <rPh sb="99" eb="100">
      <t>ケン</t>
    </rPh>
    <phoneticPr fontId="5"/>
  </si>
  <si>
    <t>A.（国研）国立精神・神経医療研究センター</t>
    <rPh sb="3" eb="4">
      <t>コク</t>
    </rPh>
    <rPh sb="4" eb="5">
      <t>ケン</t>
    </rPh>
    <phoneticPr fontId="5"/>
  </si>
  <si>
    <t>○麻薬・覚せい剤等対策費(374)
１．地方厚生局麻薬取締部及び都道府県における麻薬取締行政職員に対する研修
２．野生大麻・けしの除去
３．国民運動として開催する麻薬・覚醒剤乱用防止運動の地区大会開催
４．再乱用防止対策講習会の開催等
○麻薬等対策推進費（広報経費）（378）
①覚醒剤等撲滅啓発等委託費
１．薬物乱用防止啓発訪問事業
　訪問要請のあった教育機関等へ専門の講師を派遣し、専門の教材を基に薬物乱用防止に関する正しい知識の普及を図る。
２．薬物乱用防止指導員養成事業
　小学校等における広報活動の一環として薬物乱用防止教室の講師等を行える薬物乱用防止指導員を養成するための効果的な研修を開催する。
②覚醒剤防止特別対策費
毎年６月２０日から１箇月間、全国各地で実施している「ダメ。ゼッタイ。」普及運動及び毎年１０・１１月に各ブロック単位で地区大会を開催している麻薬・覚醒剤乱用防止運動に必要なポスター等の啓発資材を作成して配布する。
③薬物乱用防止普及啓発推進事業費
以下の薬物乱用防止啓発読本を作成し、学校等に直接送付する。
・小学６年生の保護者を対象とした薬物乱用防止啓発読本を作成・配布
・高校卒業予定者を対象とした薬物乱用防止啓発読本を作成・配布
・有職・無職の未成年者を対象とした薬物乱用防止啓発読本を作成し、関係団体等を通じて配布
④再乱用防止対策事業費
薬物依存症についての正しい知識や、薬物中毒者の家族による自助活動及び中毒者の家族が頼れる相談窓口や、中毒者の治療・支援施設等を網羅的に紹介されたパンフレットを作成し、関係機関に配布する。
○麻薬・覚せい剤等対策事業（379)
 １．暴力団や外国人による薬物密売組織及び、これらから薬物を買い受ける末端乱用者等による薬物事犯に対する取締り
 ２．急速に蔓延しつつある大麻事犯等の取締り
 ３．医療用麻薬の不正流通防止を目的として、医療機関・薬局等に対する立入検査を実施し、適正使用・管理を行うよう監視・指導
 ４．国内の捜査機関等から持ち込まれる薬物と疑われる検体の鑑定
 ５．薬物乱用防止に係る普及・啓発活動
 ６．危険ドラッグに対する継続的監視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</si>
</sst>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46464</xdr:colOff>
      <xdr:row>742</xdr:row>
      <xdr:rowOff>11616</xdr:rowOff>
    </xdr:from>
    <xdr:to>
      <xdr:col>27</xdr:col>
      <xdr:colOff>38396</xdr:colOff>
      <xdr:row>744</xdr:row>
      <xdr:rowOff>146106</xdr:rowOff>
    </xdr:to>
    <xdr:sp macro="" textlink="">
      <xdr:nvSpPr>
        <xdr:cNvPr id="3" name="正方形/長方形 2"/>
        <xdr:cNvSpPr/>
      </xdr:nvSpPr>
      <xdr:spPr>
        <a:xfrm>
          <a:off x="3995854" y="56104573"/>
          <a:ext cx="1374219" cy="83144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900"/>
            <a:t>厚生労働省</a:t>
          </a:r>
          <a:endParaRPr kumimoji="1" lang="en-US" altLang="ja-JP" sz="900"/>
        </a:p>
        <a:p>
          <a:pPr algn="ctr">
            <a:lnSpc>
              <a:spcPts val="1100"/>
            </a:lnSpc>
          </a:pPr>
          <a:r>
            <a:rPr kumimoji="1" lang="ja-JP" altLang="en-US" sz="900"/>
            <a:t>　１７０．６百万円</a:t>
          </a:r>
        </a:p>
      </xdr:txBody>
    </xdr:sp>
    <xdr:clientData/>
  </xdr:twoCellAnchor>
  <xdr:twoCellAnchor>
    <xdr:from>
      <xdr:col>27</xdr:col>
      <xdr:colOff>34847</xdr:colOff>
      <xdr:row>742</xdr:row>
      <xdr:rowOff>336860</xdr:rowOff>
    </xdr:from>
    <xdr:to>
      <xdr:col>33</xdr:col>
      <xdr:colOff>157103</xdr:colOff>
      <xdr:row>742</xdr:row>
      <xdr:rowOff>347444</xdr:rowOff>
    </xdr:to>
    <xdr:cxnSp macro="">
      <xdr:nvCxnSpPr>
        <xdr:cNvPr id="4" name="直線コネクタ 3"/>
        <xdr:cNvCxnSpPr/>
      </xdr:nvCxnSpPr>
      <xdr:spPr>
        <a:xfrm flipV="1">
          <a:off x="5366524" y="56429817"/>
          <a:ext cx="1307073" cy="10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174237</xdr:colOff>
      <xdr:row>742</xdr:row>
      <xdr:rowOff>58080</xdr:rowOff>
    </xdr:from>
    <xdr:to>
      <xdr:col>43</xdr:col>
      <xdr:colOff>189011</xdr:colOff>
      <xdr:row>744</xdr:row>
      <xdr:rowOff>103539</xdr:rowOff>
    </xdr:to>
    <xdr:sp macro="" textlink="">
      <xdr:nvSpPr>
        <xdr:cNvPr id="5" name="正方形/長方形 4"/>
        <xdr:cNvSpPr/>
      </xdr:nvSpPr>
      <xdr:spPr>
        <a:xfrm>
          <a:off x="6690731" y="56151037"/>
          <a:ext cx="1989469" cy="7424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E.</a:t>
          </a:r>
          <a:r>
            <a:rPr kumimoji="1" lang="ja-JP" altLang="en-US" sz="1100"/>
            <a:t>事務費</a:t>
          </a:r>
          <a:endParaRPr kumimoji="1" lang="en-US" altLang="ja-JP" sz="1100"/>
        </a:p>
        <a:p>
          <a:pPr algn="ctr"/>
          <a:r>
            <a:rPr kumimoji="1" lang="ja-JP" altLang="en-US" sz="1100"/>
            <a:t>９．７百万円</a:t>
          </a:r>
          <a:endParaRPr kumimoji="1" lang="en-US" altLang="ja-JP" sz="1100"/>
        </a:p>
      </xdr:txBody>
    </xdr:sp>
    <xdr:clientData/>
  </xdr:twoCellAnchor>
  <xdr:twoCellAnchor>
    <xdr:from>
      <xdr:col>33</xdr:col>
      <xdr:colOff>139390</xdr:colOff>
      <xdr:row>744</xdr:row>
      <xdr:rowOff>267164</xdr:rowOff>
    </xdr:from>
    <xdr:to>
      <xdr:col>43</xdr:col>
      <xdr:colOff>141373</xdr:colOff>
      <xdr:row>745</xdr:row>
      <xdr:rowOff>330329</xdr:rowOff>
    </xdr:to>
    <xdr:sp macro="" textlink="">
      <xdr:nvSpPr>
        <xdr:cNvPr id="6" name="大かっこ 5"/>
        <xdr:cNvSpPr/>
      </xdr:nvSpPr>
      <xdr:spPr>
        <a:xfrm>
          <a:off x="6655884" y="57057073"/>
          <a:ext cx="1976678" cy="4116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人件費</a:t>
          </a:r>
          <a:r>
            <a:rPr kumimoji="1" lang="ja-JP" altLang="ja-JP" sz="900">
              <a:solidFill>
                <a:schemeClr val="tx1"/>
              </a:solidFill>
              <a:effectLst/>
              <a:latin typeface="+mn-lt"/>
              <a:ea typeface="+mn-ea"/>
              <a:cs typeface="+mn-cs"/>
            </a:rPr>
            <a:t>、旅費</a:t>
          </a:r>
          <a:r>
            <a:rPr kumimoji="1" lang="ja-JP" altLang="en-US" sz="900">
              <a:solidFill>
                <a:schemeClr val="tx1"/>
              </a:solidFill>
              <a:effectLst/>
              <a:latin typeface="+mn-lt"/>
              <a:ea typeface="+mn-ea"/>
              <a:cs typeface="+mn-cs"/>
            </a:rPr>
            <a:t>等</a:t>
          </a:r>
          <a:endParaRPr lang="ja-JP" altLang="ja-JP" sz="900">
            <a:effectLst/>
          </a:endParaRPr>
        </a:p>
      </xdr:txBody>
    </xdr:sp>
    <xdr:clientData/>
  </xdr:twoCellAnchor>
  <xdr:twoCellAnchor>
    <xdr:from>
      <xdr:col>23</xdr:col>
      <xdr:colOff>34847</xdr:colOff>
      <xdr:row>744</xdr:row>
      <xdr:rowOff>151006</xdr:rowOff>
    </xdr:from>
    <xdr:to>
      <xdr:col>23</xdr:col>
      <xdr:colOff>50055</xdr:colOff>
      <xdr:row>757</xdr:row>
      <xdr:rowOff>266912</xdr:rowOff>
    </xdr:to>
    <xdr:cxnSp macro="">
      <xdr:nvCxnSpPr>
        <xdr:cNvPr id="7" name="直線コネクタ 6"/>
        <xdr:cNvCxnSpPr/>
      </xdr:nvCxnSpPr>
      <xdr:spPr>
        <a:xfrm>
          <a:off x="4576646" y="56940915"/>
          <a:ext cx="15208" cy="49597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116158</xdr:colOff>
      <xdr:row>747</xdr:row>
      <xdr:rowOff>336859</xdr:rowOff>
    </xdr:from>
    <xdr:to>
      <xdr:col>31</xdr:col>
      <xdr:colOff>70972</xdr:colOff>
      <xdr:row>748</xdr:row>
      <xdr:rowOff>1082</xdr:rowOff>
    </xdr:to>
    <xdr:cxnSp macro="">
      <xdr:nvCxnSpPr>
        <xdr:cNvPr id="9" name="直線コネクタ 8"/>
        <xdr:cNvCxnSpPr/>
      </xdr:nvCxnSpPr>
      <xdr:spPr>
        <a:xfrm>
          <a:off x="3473140" y="58172194"/>
          <a:ext cx="2719387" cy="126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69696</xdr:colOff>
      <xdr:row>748</xdr:row>
      <xdr:rowOff>11616</xdr:rowOff>
    </xdr:from>
    <xdr:to>
      <xdr:col>31</xdr:col>
      <xdr:colOff>74800</xdr:colOff>
      <xdr:row>750</xdr:row>
      <xdr:rowOff>45199</xdr:rowOff>
    </xdr:to>
    <xdr:cxnSp macro="">
      <xdr:nvCxnSpPr>
        <xdr:cNvPr id="10" name="直線コネクタ 9"/>
        <xdr:cNvCxnSpPr/>
      </xdr:nvCxnSpPr>
      <xdr:spPr>
        <a:xfrm flipH="1">
          <a:off x="6191251" y="58195427"/>
          <a:ext cx="5104" cy="7305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116158</xdr:colOff>
      <xdr:row>747</xdr:row>
      <xdr:rowOff>325244</xdr:rowOff>
    </xdr:from>
    <xdr:to>
      <xdr:col>17</xdr:col>
      <xdr:colOff>121262</xdr:colOff>
      <xdr:row>750</xdr:row>
      <xdr:rowOff>10351</xdr:rowOff>
    </xdr:to>
    <xdr:cxnSp macro="">
      <xdr:nvCxnSpPr>
        <xdr:cNvPr id="11" name="直線コネクタ 10"/>
        <xdr:cNvCxnSpPr/>
      </xdr:nvCxnSpPr>
      <xdr:spPr>
        <a:xfrm flipH="1">
          <a:off x="3473140" y="58160579"/>
          <a:ext cx="5104" cy="7305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151006</xdr:colOff>
      <xdr:row>749</xdr:row>
      <xdr:rowOff>-1</xdr:rowOff>
    </xdr:from>
    <xdr:to>
      <xdr:col>16</xdr:col>
      <xdr:colOff>106231</xdr:colOff>
      <xdr:row>749</xdr:row>
      <xdr:rowOff>272142</xdr:rowOff>
    </xdr:to>
    <xdr:sp macro="" textlink="">
      <xdr:nvSpPr>
        <xdr:cNvPr id="12" name="正方形/長方形 11"/>
        <xdr:cNvSpPr/>
      </xdr:nvSpPr>
      <xdr:spPr>
        <a:xfrm>
          <a:off x="1533293" y="58532286"/>
          <a:ext cx="1732450" cy="2721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9</xdr:col>
      <xdr:colOff>46463</xdr:colOff>
      <xdr:row>750</xdr:row>
      <xdr:rowOff>23231</xdr:rowOff>
    </xdr:from>
    <xdr:to>
      <xdr:col>22</xdr:col>
      <xdr:colOff>50869</xdr:colOff>
      <xdr:row>751</xdr:row>
      <xdr:rowOff>328069</xdr:rowOff>
    </xdr:to>
    <xdr:sp macro="" textlink="">
      <xdr:nvSpPr>
        <xdr:cNvPr id="13" name="正方形/長方形 12"/>
        <xdr:cNvSpPr/>
      </xdr:nvSpPr>
      <xdr:spPr>
        <a:xfrm>
          <a:off x="1823689" y="58903993"/>
          <a:ext cx="2571509" cy="6533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900"/>
            </a:lnSpc>
          </a:pPr>
          <a:r>
            <a:rPr kumimoji="1" lang="en-US" altLang="ja-JP" sz="900"/>
            <a:t>A.</a:t>
          </a:r>
          <a:r>
            <a:rPr kumimoji="1" lang="ja-JP" altLang="en-US" sz="900"/>
            <a:t>国立研究開発法人</a:t>
          </a:r>
          <a:endParaRPr kumimoji="1" lang="en-US" altLang="ja-JP" sz="900"/>
        </a:p>
        <a:p>
          <a:pPr algn="l">
            <a:lnSpc>
              <a:spcPts val="900"/>
            </a:lnSpc>
          </a:pPr>
          <a:r>
            <a:rPr kumimoji="1" lang="ja-JP" altLang="en-US" sz="900"/>
            <a:t>　　　　　　国立精神・神経医療研究センター</a:t>
          </a:r>
          <a:endParaRPr kumimoji="1" lang="en-US" altLang="ja-JP" sz="900"/>
        </a:p>
        <a:p>
          <a:pPr algn="ctr">
            <a:lnSpc>
              <a:spcPts val="900"/>
            </a:lnSpc>
          </a:pPr>
          <a:r>
            <a:rPr kumimoji="1" lang="ja-JP" altLang="en-US" sz="900"/>
            <a:t>３２．５百万円</a:t>
          </a:r>
          <a:endParaRPr kumimoji="1" lang="en-US" altLang="ja-JP" sz="900"/>
        </a:p>
      </xdr:txBody>
    </xdr:sp>
    <xdr:clientData/>
  </xdr:twoCellAnchor>
  <xdr:twoCellAnchor>
    <xdr:from>
      <xdr:col>25</xdr:col>
      <xdr:colOff>139389</xdr:colOff>
      <xdr:row>750</xdr:row>
      <xdr:rowOff>1</xdr:rowOff>
    </xdr:from>
    <xdr:to>
      <xdr:col>43</xdr:col>
      <xdr:colOff>93389</xdr:colOff>
      <xdr:row>752</xdr:row>
      <xdr:rowOff>138780</xdr:rowOff>
    </xdr:to>
    <xdr:sp macro="" textlink="">
      <xdr:nvSpPr>
        <xdr:cNvPr id="14" name="正方形/長方形 13"/>
        <xdr:cNvSpPr/>
      </xdr:nvSpPr>
      <xdr:spPr>
        <a:xfrm>
          <a:off x="5076127" y="58880763"/>
          <a:ext cx="3508451" cy="8357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en-US" altLang="ja-JP" sz="900"/>
            <a:t>C.</a:t>
          </a:r>
          <a:r>
            <a:rPr kumimoji="1" lang="ja-JP" altLang="en-US" sz="900"/>
            <a:t>国立医薬品食品衛生研究所</a:t>
          </a:r>
          <a:endParaRPr kumimoji="1" lang="en-US" altLang="ja-JP" sz="900"/>
        </a:p>
        <a:p>
          <a:pPr algn="ctr">
            <a:lnSpc>
              <a:spcPts val="1100"/>
            </a:lnSpc>
          </a:pPr>
          <a:r>
            <a:rPr kumimoji="1" lang="ja-JP" altLang="en-US" sz="900"/>
            <a:t>７７．９百万円</a:t>
          </a:r>
          <a:endParaRPr kumimoji="1" lang="en-US" altLang="ja-JP" sz="900"/>
        </a:p>
      </xdr:txBody>
    </xdr:sp>
    <xdr:clientData/>
  </xdr:twoCellAnchor>
  <xdr:twoCellAnchor>
    <xdr:from>
      <xdr:col>33</xdr:col>
      <xdr:colOff>139390</xdr:colOff>
      <xdr:row>748</xdr:row>
      <xdr:rowOff>151007</xdr:rowOff>
    </xdr:from>
    <xdr:to>
      <xdr:col>43</xdr:col>
      <xdr:colOff>99460</xdr:colOff>
      <xdr:row>749</xdr:row>
      <xdr:rowOff>56830</xdr:rowOff>
    </xdr:to>
    <xdr:sp macro="" textlink="">
      <xdr:nvSpPr>
        <xdr:cNvPr id="15" name="正方形/長方形 14"/>
        <xdr:cNvSpPr/>
      </xdr:nvSpPr>
      <xdr:spPr>
        <a:xfrm>
          <a:off x="6655884" y="58334818"/>
          <a:ext cx="1934765" cy="25429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9</xdr:col>
      <xdr:colOff>185853</xdr:colOff>
      <xdr:row>752</xdr:row>
      <xdr:rowOff>162624</xdr:rowOff>
    </xdr:from>
    <xdr:to>
      <xdr:col>19</xdr:col>
      <xdr:colOff>187509</xdr:colOff>
      <xdr:row>753</xdr:row>
      <xdr:rowOff>278782</xdr:rowOff>
    </xdr:to>
    <xdr:sp macro="" textlink="">
      <xdr:nvSpPr>
        <xdr:cNvPr id="16" name="大かっこ 15"/>
        <xdr:cNvSpPr/>
      </xdr:nvSpPr>
      <xdr:spPr>
        <a:xfrm>
          <a:off x="1963079" y="59740337"/>
          <a:ext cx="1976351" cy="4646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危険</a:t>
          </a:r>
          <a:r>
            <a:rPr kumimoji="1" lang="ja-JP" altLang="ja-JP" sz="1000">
              <a:solidFill>
                <a:schemeClr val="tx1"/>
              </a:solidFill>
              <a:effectLst/>
              <a:latin typeface="+mn-lt"/>
              <a:ea typeface="+mn-ea"/>
              <a:cs typeface="+mn-cs"/>
            </a:rPr>
            <a:t>ドラッグの依存性等に関する評価業務事業</a:t>
          </a:r>
          <a:endParaRPr lang="ja-JP" altLang="ja-JP" sz="1000">
            <a:effectLst/>
          </a:endParaRPr>
        </a:p>
      </xdr:txBody>
    </xdr:sp>
    <xdr:clientData/>
  </xdr:twoCellAnchor>
  <xdr:twoCellAnchor>
    <xdr:from>
      <xdr:col>26</xdr:col>
      <xdr:colOff>174238</xdr:colOff>
      <xdr:row>752</xdr:row>
      <xdr:rowOff>325244</xdr:rowOff>
    </xdr:from>
    <xdr:to>
      <xdr:col>43</xdr:col>
      <xdr:colOff>120430</xdr:colOff>
      <xdr:row>754</xdr:row>
      <xdr:rowOff>220701</xdr:rowOff>
    </xdr:to>
    <xdr:sp macro="" textlink="">
      <xdr:nvSpPr>
        <xdr:cNvPr id="17" name="大かっこ 16"/>
        <xdr:cNvSpPr/>
      </xdr:nvSpPr>
      <xdr:spPr>
        <a:xfrm>
          <a:off x="5308445" y="59902957"/>
          <a:ext cx="3303174" cy="592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危険ドラッグの分析</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危険</a:t>
          </a:r>
          <a:r>
            <a:rPr kumimoji="1" lang="ja-JP" altLang="ja-JP" sz="900">
              <a:solidFill>
                <a:schemeClr val="tx1"/>
              </a:solidFill>
              <a:effectLst/>
              <a:latin typeface="+mn-lt"/>
              <a:ea typeface="+mn-ea"/>
              <a:cs typeface="+mn-cs"/>
            </a:rPr>
            <a:t>ドラッグ買上調査における成分分析</a:t>
          </a:r>
          <a:endParaRPr lang="ja-JP" altLang="ja-JP" sz="900">
            <a:effectLst/>
          </a:endParaRPr>
        </a:p>
        <a:p>
          <a:r>
            <a:rPr kumimoji="1" lang="ja-JP" altLang="en-US" sz="900">
              <a:solidFill>
                <a:schemeClr val="tx1"/>
              </a:solidFill>
              <a:effectLst/>
              <a:latin typeface="+mn-lt"/>
              <a:ea typeface="+mn-ea"/>
              <a:cs typeface="+mn-cs"/>
            </a:rPr>
            <a:t>危険</a:t>
          </a:r>
          <a:r>
            <a:rPr kumimoji="1" lang="ja-JP" altLang="ja-JP" sz="900">
              <a:solidFill>
                <a:schemeClr val="tx1"/>
              </a:solidFill>
              <a:effectLst/>
              <a:latin typeface="+mn-lt"/>
              <a:ea typeface="+mn-ea"/>
              <a:cs typeface="+mn-cs"/>
            </a:rPr>
            <a:t>ドラッグの</a:t>
          </a:r>
          <a:r>
            <a:rPr kumimoji="1" lang="ja-JP" altLang="en-US" sz="900">
              <a:solidFill>
                <a:schemeClr val="tx1"/>
              </a:solidFill>
              <a:effectLst/>
              <a:latin typeface="+mn-lt"/>
              <a:ea typeface="+mn-ea"/>
              <a:cs typeface="+mn-cs"/>
            </a:rPr>
            <a:t>分析等の調査</a:t>
          </a:r>
          <a:endParaRPr lang="ja-JP" altLang="ja-JP" sz="900">
            <a:effectLst/>
          </a:endParaRPr>
        </a:p>
      </xdr:txBody>
    </xdr:sp>
    <xdr:clientData/>
  </xdr:twoCellAnchor>
  <xdr:twoCellAnchor>
    <xdr:from>
      <xdr:col>17</xdr:col>
      <xdr:colOff>58080</xdr:colOff>
      <xdr:row>757</xdr:row>
      <xdr:rowOff>255549</xdr:rowOff>
    </xdr:from>
    <xdr:to>
      <xdr:col>32</xdr:col>
      <xdr:colOff>65986</xdr:colOff>
      <xdr:row>757</xdr:row>
      <xdr:rowOff>257402</xdr:rowOff>
    </xdr:to>
    <xdr:cxnSp macro="">
      <xdr:nvCxnSpPr>
        <xdr:cNvPr id="18" name="直線コネクタ 17"/>
        <xdr:cNvCxnSpPr/>
      </xdr:nvCxnSpPr>
      <xdr:spPr>
        <a:xfrm flipV="1">
          <a:off x="3415062" y="61889269"/>
          <a:ext cx="2969948" cy="18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34847</xdr:colOff>
      <xdr:row>756</xdr:row>
      <xdr:rowOff>534330</xdr:rowOff>
    </xdr:from>
    <xdr:to>
      <xdr:col>17</xdr:col>
      <xdr:colOff>71112</xdr:colOff>
      <xdr:row>758</xdr:row>
      <xdr:rowOff>50898</xdr:rowOff>
    </xdr:to>
    <xdr:sp macro="" textlink="">
      <xdr:nvSpPr>
        <xdr:cNvPr id="19" name="正方形/長方形 18"/>
        <xdr:cNvSpPr/>
      </xdr:nvSpPr>
      <xdr:spPr>
        <a:xfrm>
          <a:off x="1614603" y="61505946"/>
          <a:ext cx="1813491" cy="8407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B.</a:t>
          </a:r>
          <a:r>
            <a:rPr kumimoji="1" lang="ja-JP" altLang="en-US" sz="1000"/>
            <a:t>関東信越厚生局</a:t>
          </a:r>
          <a:endParaRPr kumimoji="1" lang="en-US" altLang="ja-JP" sz="1000"/>
        </a:p>
        <a:p>
          <a:pPr algn="ctr"/>
          <a:r>
            <a:rPr kumimoji="1" lang="ja-JP" altLang="en-US" sz="1000"/>
            <a:t>他８機関　計４９百万円</a:t>
          </a:r>
        </a:p>
      </xdr:txBody>
    </xdr:sp>
    <xdr:clientData/>
  </xdr:twoCellAnchor>
  <xdr:twoCellAnchor>
    <xdr:from>
      <xdr:col>7</xdr:col>
      <xdr:colOff>76200</xdr:colOff>
      <xdr:row>756</xdr:row>
      <xdr:rowOff>196695</xdr:rowOff>
    </xdr:from>
    <xdr:to>
      <xdr:col>15</xdr:col>
      <xdr:colOff>127861</xdr:colOff>
      <xdr:row>756</xdr:row>
      <xdr:rowOff>431800</xdr:rowOff>
    </xdr:to>
    <xdr:sp macro="" textlink="">
      <xdr:nvSpPr>
        <xdr:cNvPr id="20" name="正方形/長方形 19"/>
        <xdr:cNvSpPr/>
      </xdr:nvSpPr>
      <xdr:spPr>
        <a:xfrm>
          <a:off x="1498600" y="61474195"/>
          <a:ext cx="1677261" cy="23510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32</xdr:col>
      <xdr:colOff>81312</xdr:colOff>
      <xdr:row>756</xdr:row>
      <xdr:rowOff>604024</xdr:rowOff>
    </xdr:from>
    <xdr:to>
      <xdr:col>44</xdr:col>
      <xdr:colOff>73219</xdr:colOff>
      <xdr:row>758</xdr:row>
      <xdr:rowOff>15257</xdr:rowOff>
    </xdr:to>
    <xdr:sp macro="" textlink="">
      <xdr:nvSpPr>
        <xdr:cNvPr id="21" name="正方形/長方形 20"/>
        <xdr:cNvSpPr/>
      </xdr:nvSpPr>
      <xdr:spPr>
        <a:xfrm>
          <a:off x="6400336" y="61575640"/>
          <a:ext cx="2361542" cy="7354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D.</a:t>
          </a:r>
          <a:r>
            <a:rPr kumimoji="1" lang="ja-JP" altLang="en-US" sz="900"/>
            <a:t>広島県</a:t>
          </a:r>
          <a:endParaRPr kumimoji="1" lang="en-US" altLang="ja-JP" sz="900"/>
        </a:p>
        <a:p>
          <a:pPr algn="ctr"/>
          <a:r>
            <a:rPr kumimoji="1" lang="ja-JP" altLang="en-US" sz="900"/>
            <a:t>外４３都道府県　計１．５百万円</a:t>
          </a:r>
          <a:endParaRPr kumimoji="1" lang="en-US" altLang="ja-JP" sz="900"/>
        </a:p>
      </xdr:txBody>
    </xdr:sp>
    <xdr:clientData/>
  </xdr:twoCellAnchor>
  <xdr:twoCellAnchor>
    <xdr:from>
      <xdr:col>31</xdr:col>
      <xdr:colOff>127775</xdr:colOff>
      <xdr:row>756</xdr:row>
      <xdr:rowOff>69695</xdr:rowOff>
    </xdr:from>
    <xdr:to>
      <xdr:col>41</xdr:col>
      <xdr:colOff>101168</xdr:colOff>
      <xdr:row>756</xdr:row>
      <xdr:rowOff>451814</xdr:rowOff>
    </xdr:to>
    <xdr:sp macro="" textlink="">
      <xdr:nvSpPr>
        <xdr:cNvPr id="22" name="正方形/長方形 21"/>
        <xdr:cNvSpPr/>
      </xdr:nvSpPr>
      <xdr:spPr>
        <a:xfrm>
          <a:off x="6249330" y="61041311"/>
          <a:ext cx="1948088" cy="3821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34</xdr:col>
      <xdr:colOff>69696</xdr:colOff>
      <xdr:row>758</xdr:row>
      <xdr:rowOff>151006</xdr:rowOff>
    </xdr:from>
    <xdr:to>
      <xdr:col>42</xdr:col>
      <xdr:colOff>178879</xdr:colOff>
      <xdr:row>758</xdr:row>
      <xdr:rowOff>537285</xdr:rowOff>
    </xdr:to>
    <xdr:sp macro="" textlink="">
      <xdr:nvSpPr>
        <xdr:cNvPr id="23" name="大かっこ 22"/>
        <xdr:cNvSpPr/>
      </xdr:nvSpPr>
      <xdr:spPr>
        <a:xfrm>
          <a:off x="6783659" y="62446829"/>
          <a:ext cx="1688940" cy="3862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000"/>
            </a:lnSpc>
          </a:pPr>
          <a:r>
            <a:rPr kumimoji="1" lang="ja-JP" altLang="ja-JP" sz="1100">
              <a:solidFill>
                <a:schemeClr val="tx1"/>
              </a:solidFill>
              <a:effectLst/>
              <a:latin typeface="+mn-lt"/>
              <a:ea typeface="+mn-ea"/>
              <a:cs typeface="+mn-cs"/>
            </a:rPr>
            <a:t>指定薬物標準品合成</a:t>
          </a:r>
          <a:endParaRPr kumimoji="1" lang="en-US" altLang="ja-JP" sz="1100">
            <a:solidFill>
              <a:schemeClr val="tx1"/>
            </a:solidFill>
            <a:effectLst/>
            <a:latin typeface="+mn-lt"/>
            <a:ea typeface="+mn-ea"/>
            <a:cs typeface="+mn-cs"/>
          </a:endParaRPr>
        </a:p>
        <a:p>
          <a:pPr>
            <a:lnSpc>
              <a:spcPts val="1000"/>
            </a:lnSpc>
          </a:pPr>
          <a:r>
            <a:rPr kumimoji="1" lang="ja-JP" altLang="en-US" sz="1100">
              <a:solidFill>
                <a:schemeClr val="tx1"/>
              </a:solidFill>
              <a:effectLst/>
              <a:latin typeface="+mn-lt"/>
              <a:ea typeface="+mn-ea"/>
              <a:cs typeface="+mn-cs"/>
            </a:rPr>
            <a:t>及び分析開発</a:t>
          </a:r>
          <a:endParaRPr lang="ja-JP" altLang="ja-JP">
            <a:effectLst/>
          </a:endParaRPr>
        </a:p>
        <a:p>
          <a:pPr algn="l">
            <a:lnSpc>
              <a:spcPts val="1000"/>
            </a:lnSpc>
          </a:pPr>
          <a:r>
            <a:rPr kumimoji="1" lang="ja-JP" altLang="ja-JP" sz="1100">
              <a:solidFill>
                <a:schemeClr val="tx1"/>
              </a:solidFill>
              <a:effectLst/>
              <a:latin typeface="+mn-lt"/>
              <a:ea typeface="+mn-ea"/>
              <a:cs typeface="+mn-cs"/>
            </a:rPr>
            <a:t>　</a:t>
          </a:r>
          <a:endParaRPr kumimoji="1" lang="ja-JP" altLang="en-US" sz="1100">
            <a:solidFill>
              <a:schemeClr val="tx1"/>
            </a:solidFill>
          </a:endParaRPr>
        </a:p>
      </xdr:txBody>
    </xdr:sp>
    <xdr:clientData/>
  </xdr:twoCellAnchor>
  <xdr:twoCellAnchor>
    <xdr:from>
      <xdr:col>7</xdr:col>
      <xdr:colOff>69694</xdr:colOff>
      <xdr:row>758</xdr:row>
      <xdr:rowOff>174238</xdr:rowOff>
    </xdr:from>
    <xdr:to>
      <xdr:col>19</xdr:col>
      <xdr:colOff>147931</xdr:colOff>
      <xdr:row>758</xdr:row>
      <xdr:rowOff>632184</xdr:rowOff>
    </xdr:to>
    <xdr:sp macro="" textlink="">
      <xdr:nvSpPr>
        <xdr:cNvPr id="24" name="大かっこ 23"/>
        <xdr:cNvSpPr/>
      </xdr:nvSpPr>
      <xdr:spPr>
        <a:xfrm>
          <a:off x="1451981" y="62470061"/>
          <a:ext cx="2447871" cy="457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000"/>
            </a:lnSpc>
          </a:pPr>
          <a:r>
            <a:rPr kumimoji="1" lang="ja-JP" altLang="en-US" sz="1100">
              <a:solidFill>
                <a:schemeClr val="tx1"/>
              </a:solidFill>
              <a:effectLst/>
              <a:latin typeface="+mn-lt"/>
              <a:ea typeface="+mn-ea"/>
              <a:cs typeface="+mn-cs"/>
            </a:rPr>
            <a:t>危険ドラッグ対策の推進について</a:t>
          </a:r>
          <a:endParaRPr kumimoji="1" lang="en-US" altLang="ja-JP" sz="1100">
            <a:solidFill>
              <a:schemeClr val="tx1"/>
            </a:solidFill>
            <a:effectLst/>
            <a:latin typeface="+mn-lt"/>
            <a:ea typeface="+mn-ea"/>
            <a:cs typeface="+mn-cs"/>
          </a:endParaRPr>
        </a:p>
        <a:p>
          <a:pPr>
            <a:lnSpc>
              <a:spcPts val="1000"/>
            </a:lnSpc>
          </a:pPr>
          <a:r>
            <a:rPr kumimoji="1" lang="ja-JP" altLang="en-US" sz="1100">
              <a:solidFill>
                <a:schemeClr val="tx1"/>
              </a:solidFill>
              <a:effectLst/>
              <a:latin typeface="+mn-lt"/>
              <a:ea typeface="+mn-ea"/>
              <a:cs typeface="+mn-cs"/>
            </a:rPr>
            <a:t>薬物対策国際情報収集事業</a:t>
          </a:r>
          <a:endParaRPr kumimoji="1" lang="en-US" altLang="ja-JP" sz="1100">
            <a:solidFill>
              <a:schemeClr val="tx1"/>
            </a:solidFill>
            <a:effectLst/>
            <a:latin typeface="+mn-lt"/>
            <a:ea typeface="+mn-ea"/>
            <a:cs typeface="+mn-cs"/>
          </a:endParaRPr>
        </a:p>
        <a:p>
          <a:pPr>
            <a:lnSpc>
              <a:spcPts val="1000"/>
            </a:lnSpc>
          </a:pPr>
          <a:endParaRPr lang="ja-JP" altLang="ja-JP">
            <a:effectLst/>
          </a:endParaRPr>
        </a:p>
        <a:p>
          <a:pPr algn="l">
            <a:lnSpc>
              <a:spcPts val="1000"/>
            </a:lnSpc>
          </a:pPr>
          <a:r>
            <a:rPr kumimoji="1" lang="ja-JP" altLang="ja-JP" sz="1100">
              <a:solidFill>
                <a:schemeClr val="tx1"/>
              </a:solidFill>
              <a:effectLst/>
              <a:latin typeface="+mn-lt"/>
              <a:ea typeface="+mn-ea"/>
              <a:cs typeface="+mn-cs"/>
            </a:rPr>
            <a:t>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7" zoomScale="75" zoomScaleNormal="75" zoomScaleSheetLayoutView="75" zoomScalePageLayoutView="85" workbookViewId="0">
      <selection activeCell="BG734" sqref="BG73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375</v>
      </c>
      <c r="AT2" s="943"/>
      <c r="AU2" s="943"/>
      <c r="AV2" s="52" t="str">
        <f>IF(AW2="", "", "-")</f>
        <v/>
      </c>
      <c r="AW2" s="914"/>
      <c r="AX2" s="914"/>
    </row>
    <row r="3" spans="1:50" ht="21" customHeight="1" thickBot="1" x14ac:dyDescent="0.25">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181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5" t="s">
        <v>513</v>
      </c>
      <c r="Z7" s="443"/>
      <c r="AA7" s="443"/>
      <c r="AB7" s="443"/>
      <c r="AC7" s="443"/>
      <c r="AD7" s="926"/>
      <c r="AE7" s="915" t="s">
        <v>573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495" t="s">
        <v>378</v>
      </c>
      <c r="B8" s="496"/>
      <c r="C8" s="496"/>
      <c r="D8" s="496"/>
      <c r="E8" s="496"/>
      <c r="F8" s="497"/>
      <c r="G8" s="944" t="str">
        <f>入力規則等!A28</f>
        <v>-</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直接実施、委託・請負、交付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6" t="s">
        <v>24</v>
      </c>
      <c r="B12" s="947"/>
      <c r="C12" s="947"/>
      <c r="D12" s="947"/>
      <c r="E12" s="947"/>
      <c r="F12" s="948"/>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180</v>
      </c>
      <c r="Q13" s="658"/>
      <c r="R13" s="658"/>
      <c r="S13" s="658"/>
      <c r="T13" s="658"/>
      <c r="U13" s="658"/>
      <c r="V13" s="659"/>
      <c r="W13" s="657">
        <v>169</v>
      </c>
      <c r="X13" s="658"/>
      <c r="Y13" s="658"/>
      <c r="Z13" s="658"/>
      <c r="AA13" s="658"/>
      <c r="AB13" s="658"/>
      <c r="AC13" s="659"/>
      <c r="AD13" s="657">
        <v>187</v>
      </c>
      <c r="AE13" s="658"/>
      <c r="AF13" s="658"/>
      <c r="AG13" s="658"/>
      <c r="AH13" s="658"/>
      <c r="AI13" s="658"/>
      <c r="AJ13" s="659"/>
      <c r="AK13" s="657">
        <v>187</v>
      </c>
      <c r="AL13" s="658"/>
      <c r="AM13" s="658"/>
      <c r="AN13" s="658"/>
      <c r="AO13" s="658"/>
      <c r="AP13" s="658"/>
      <c r="AQ13" s="659"/>
      <c r="AR13" s="922"/>
      <c r="AS13" s="923"/>
      <c r="AT13" s="923"/>
      <c r="AU13" s="923"/>
      <c r="AV13" s="923"/>
      <c r="AW13" s="923"/>
      <c r="AX13" s="924"/>
    </row>
    <row r="14" spans="1:50" ht="21" customHeight="1" x14ac:dyDescent="0.2">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582</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583</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584</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583</v>
      </c>
      <c r="AL17" s="658"/>
      <c r="AM17" s="658"/>
      <c r="AN17" s="658"/>
      <c r="AO17" s="658"/>
      <c r="AP17" s="658"/>
      <c r="AQ17" s="659"/>
      <c r="AR17" s="920"/>
      <c r="AS17" s="920"/>
      <c r="AT17" s="920"/>
      <c r="AU17" s="920"/>
      <c r="AV17" s="920"/>
      <c r="AW17" s="920"/>
      <c r="AX17" s="921"/>
    </row>
    <row r="18" spans="1:50" ht="24.75" customHeight="1" x14ac:dyDescent="0.2">
      <c r="A18" s="614"/>
      <c r="B18" s="615"/>
      <c r="C18" s="615"/>
      <c r="D18" s="615"/>
      <c r="E18" s="615"/>
      <c r="F18" s="616"/>
      <c r="G18" s="727"/>
      <c r="H18" s="728"/>
      <c r="I18" s="716" t="s">
        <v>20</v>
      </c>
      <c r="J18" s="717"/>
      <c r="K18" s="717"/>
      <c r="L18" s="717"/>
      <c r="M18" s="717"/>
      <c r="N18" s="717"/>
      <c r="O18" s="718"/>
      <c r="P18" s="878">
        <f>SUM(P13:V17)</f>
        <v>180</v>
      </c>
      <c r="Q18" s="879"/>
      <c r="R18" s="879"/>
      <c r="S18" s="879"/>
      <c r="T18" s="879"/>
      <c r="U18" s="879"/>
      <c r="V18" s="880"/>
      <c r="W18" s="878">
        <f>SUM(W13:AC17)</f>
        <v>169</v>
      </c>
      <c r="X18" s="879"/>
      <c r="Y18" s="879"/>
      <c r="Z18" s="879"/>
      <c r="AA18" s="879"/>
      <c r="AB18" s="879"/>
      <c r="AC18" s="880"/>
      <c r="AD18" s="878">
        <f>SUM(AD13:AJ17)</f>
        <v>187</v>
      </c>
      <c r="AE18" s="879"/>
      <c r="AF18" s="879"/>
      <c r="AG18" s="879"/>
      <c r="AH18" s="879"/>
      <c r="AI18" s="879"/>
      <c r="AJ18" s="880"/>
      <c r="AK18" s="878">
        <f>SUM(AK13:AQ17)</f>
        <v>187</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172</v>
      </c>
      <c r="Q19" s="658"/>
      <c r="R19" s="658"/>
      <c r="S19" s="658"/>
      <c r="T19" s="658"/>
      <c r="U19" s="658"/>
      <c r="V19" s="659"/>
      <c r="W19" s="657">
        <v>161</v>
      </c>
      <c r="X19" s="658"/>
      <c r="Y19" s="658"/>
      <c r="Z19" s="658"/>
      <c r="AA19" s="658"/>
      <c r="AB19" s="658"/>
      <c r="AC19" s="659"/>
      <c r="AD19" s="657">
        <v>171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6" t="s">
        <v>10</v>
      </c>
      <c r="H20" s="877"/>
      <c r="I20" s="877"/>
      <c r="J20" s="877"/>
      <c r="K20" s="877"/>
      <c r="L20" s="877"/>
      <c r="M20" s="877"/>
      <c r="N20" s="877"/>
      <c r="O20" s="877"/>
      <c r="P20" s="318">
        <f>IF(P18=0, "-", SUM(P19)/P18)</f>
        <v>0.9555555555555556</v>
      </c>
      <c r="Q20" s="318"/>
      <c r="R20" s="318"/>
      <c r="S20" s="318"/>
      <c r="T20" s="318"/>
      <c r="U20" s="318"/>
      <c r="V20" s="318"/>
      <c r="W20" s="318">
        <f t="shared" ref="W20" si="0">IF(W18=0, "-", SUM(W19)/W18)</f>
        <v>0.9526627218934911</v>
      </c>
      <c r="X20" s="318"/>
      <c r="Y20" s="318"/>
      <c r="Z20" s="318"/>
      <c r="AA20" s="318"/>
      <c r="AB20" s="318"/>
      <c r="AC20" s="318"/>
      <c r="AD20" s="318">
        <f t="shared" ref="AD20" si="1">IF(AD18=0, "-", SUM(AD19)/AD18)</f>
        <v>0.91443850267379678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9"/>
      <c r="G21" s="316" t="s">
        <v>476</v>
      </c>
      <c r="H21" s="317"/>
      <c r="I21" s="317"/>
      <c r="J21" s="317"/>
      <c r="K21" s="317"/>
      <c r="L21" s="317"/>
      <c r="M21" s="317"/>
      <c r="N21" s="317"/>
      <c r="O21" s="317"/>
      <c r="P21" s="318">
        <f>IF(P19=0, "-", SUM(P19)/SUM(P13,P14))</f>
        <v>0.9555555555555556</v>
      </c>
      <c r="Q21" s="318"/>
      <c r="R21" s="318"/>
      <c r="S21" s="318"/>
      <c r="T21" s="318"/>
      <c r="U21" s="318"/>
      <c r="V21" s="318"/>
      <c r="W21" s="318">
        <f t="shared" ref="W21" si="2">IF(W19=0, "-", SUM(W19)/SUM(W13,W14))</f>
        <v>0.9526627218934911</v>
      </c>
      <c r="X21" s="318"/>
      <c r="Y21" s="318"/>
      <c r="Z21" s="318"/>
      <c r="AA21" s="318"/>
      <c r="AB21" s="318"/>
      <c r="AC21" s="318"/>
      <c r="AD21" s="318">
        <f t="shared" ref="AD21" si="3">IF(AD19=0, "-", SUM(AD19)/SUM(AD13,AD14))</f>
        <v>0.91443850267379678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7" t="s">
        <v>557</v>
      </c>
      <c r="B22" s="968"/>
      <c r="C22" s="968"/>
      <c r="D22" s="968"/>
      <c r="E22" s="968"/>
      <c r="F22" s="969"/>
      <c r="G22" s="954" t="s">
        <v>455</v>
      </c>
      <c r="H22" s="222"/>
      <c r="I22" s="222"/>
      <c r="J22" s="222"/>
      <c r="K22" s="222"/>
      <c r="L22" s="222"/>
      <c r="M22" s="222"/>
      <c r="N22" s="222"/>
      <c r="O22" s="223"/>
      <c r="P22" s="939" t="s">
        <v>518</v>
      </c>
      <c r="Q22" s="222"/>
      <c r="R22" s="222"/>
      <c r="S22" s="222"/>
      <c r="T22" s="222"/>
      <c r="U22" s="222"/>
      <c r="V22" s="223"/>
      <c r="W22" s="939" t="s">
        <v>514</v>
      </c>
      <c r="X22" s="222"/>
      <c r="Y22" s="222"/>
      <c r="Z22" s="222"/>
      <c r="AA22" s="222"/>
      <c r="AB22" s="222"/>
      <c r="AC22" s="223"/>
      <c r="AD22" s="939" t="s">
        <v>454</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2">
      <c r="A23" s="970"/>
      <c r="B23" s="971"/>
      <c r="C23" s="971"/>
      <c r="D23" s="971"/>
      <c r="E23" s="971"/>
      <c r="F23" s="972"/>
      <c r="G23" s="955" t="s">
        <v>578</v>
      </c>
      <c r="H23" s="956"/>
      <c r="I23" s="956"/>
      <c r="J23" s="956"/>
      <c r="K23" s="956"/>
      <c r="L23" s="956"/>
      <c r="M23" s="956"/>
      <c r="N23" s="956"/>
      <c r="O23" s="957"/>
      <c r="P23" s="922">
        <v>148</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2">
      <c r="A24" s="970"/>
      <c r="B24" s="971"/>
      <c r="C24" s="971"/>
      <c r="D24" s="971"/>
      <c r="E24" s="971"/>
      <c r="F24" s="972"/>
      <c r="G24" s="958" t="s">
        <v>579</v>
      </c>
      <c r="H24" s="959"/>
      <c r="I24" s="959"/>
      <c r="J24" s="959"/>
      <c r="K24" s="959"/>
      <c r="L24" s="959"/>
      <c r="M24" s="959"/>
      <c r="N24" s="959"/>
      <c r="O24" s="960"/>
      <c r="P24" s="657">
        <v>32</v>
      </c>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2">
      <c r="A25" s="970"/>
      <c r="B25" s="971"/>
      <c r="C25" s="971"/>
      <c r="D25" s="971"/>
      <c r="E25" s="971"/>
      <c r="F25" s="972"/>
      <c r="G25" s="958" t="s">
        <v>580</v>
      </c>
      <c r="H25" s="959"/>
      <c r="I25" s="959"/>
      <c r="J25" s="959"/>
      <c r="K25" s="959"/>
      <c r="L25" s="959"/>
      <c r="M25" s="959"/>
      <c r="N25" s="959"/>
      <c r="O25" s="960"/>
      <c r="P25" s="657">
        <v>4</v>
      </c>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2">
      <c r="A26" s="970"/>
      <c r="B26" s="971"/>
      <c r="C26" s="971"/>
      <c r="D26" s="971"/>
      <c r="E26" s="971"/>
      <c r="F26" s="972"/>
      <c r="G26" s="958" t="s">
        <v>581</v>
      </c>
      <c r="H26" s="959"/>
      <c r="I26" s="959"/>
      <c r="J26" s="959"/>
      <c r="K26" s="959"/>
      <c r="L26" s="959"/>
      <c r="M26" s="959"/>
      <c r="N26" s="959"/>
      <c r="O26" s="960"/>
      <c r="P26" s="657">
        <v>2</v>
      </c>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2">
      <c r="A27" s="970"/>
      <c r="B27" s="971"/>
      <c r="C27" s="971"/>
      <c r="D27" s="971"/>
      <c r="E27" s="971"/>
      <c r="F27" s="972"/>
      <c r="G27" s="958" t="s">
        <v>585</v>
      </c>
      <c r="H27" s="959"/>
      <c r="I27" s="959"/>
      <c r="J27" s="959"/>
      <c r="K27" s="959"/>
      <c r="L27" s="959"/>
      <c r="M27" s="959"/>
      <c r="N27" s="959"/>
      <c r="O27" s="960"/>
      <c r="P27" s="657">
        <v>1</v>
      </c>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2">
      <c r="A28" s="970"/>
      <c r="B28" s="971"/>
      <c r="C28" s="971"/>
      <c r="D28" s="971"/>
      <c r="E28" s="971"/>
      <c r="F28" s="972"/>
      <c r="G28" s="961" t="s">
        <v>459</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5">
      <c r="A29" s="973"/>
      <c r="B29" s="974"/>
      <c r="C29" s="974"/>
      <c r="D29" s="974"/>
      <c r="E29" s="974"/>
      <c r="F29" s="975"/>
      <c r="G29" s="964" t="s">
        <v>456</v>
      </c>
      <c r="H29" s="965"/>
      <c r="I29" s="965"/>
      <c r="J29" s="965"/>
      <c r="K29" s="965"/>
      <c r="L29" s="965"/>
      <c r="M29" s="965"/>
      <c r="N29" s="965"/>
      <c r="O29" s="966"/>
      <c r="P29" s="657">
        <f>AK13</f>
        <v>187</v>
      </c>
      <c r="Q29" s="658"/>
      <c r="R29" s="658"/>
      <c r="S29" s="658"/>
      <c r="T29" s="658"/>
      <c r="U29" s="658"/>
      <c r="V29" s="659"/>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8" t="s">
        <v>525</v>
      </c>
      <c r="AN30" s="918"/>
      <c r="AO30" s="918"/>
      <c r="AP30" s="858"/>
      <c r="AQ30" s="767" t="s">
        <v>354</v>
      </c>
      <c r="AR30" s="768"/>
      <c r="AS30" s="768"/>
      <c r="AT30" s="769"/>
      <c r="AU30" s="774" t="s">
        <v>253</v>
      </c>
      <c r="AV30" s="774"/>
      <c r="AW30" s="774"/>
      <c r="AX30" s="919"/>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584</v>
      </c>
      <c r="AR31" s="200"/>
      <c r="AS31" s="133" t="s">
        <v>355</v>
      </c>
      <c r="AT31" s="134"/>
      <c r="AU31" s="199" t="s">
        <v>587</v>
      </c>
      <c r="AV31" s="199"/>
      <c r="AW31" s="398" t="s">
        <v>300</v>
      </c>
      <c r="AX31" s="399"/>
    </row>
    <row r="32" spans="1:50" ht="23.25" customHeight="1" x14ac:dyDescent="0.2">
      <c r="A32" s="403"/>
      <c r="B32" s="401"/>
      <c r="C32" s="401"/>
      <c r="D32" s="401"/>
      <c r="E32" s="401"/>
      <c r="F32" s="402"/>
      <c r="G32" s="564" t="s">
        <v>577</v>
      </c>
      <c r="H32" s="565"/>
      <c r="I32" s="565"/>
      <c r="J32" s="565"/>
      <c r="K32" s="565"/>
      <c r="L32" s="565"/>
      <c r="M32" s="565"/>
      <c r="N32" s="565"/>
      <c r="O32" s="566"/>
      <c r="P32" s="105" t="s">
        <v>577</v>
      </c>
      <c r="Q32" s="105"/>
      <c r="R32" s="105"/>
      <c r="S32" s="105"/>
      <c r="T32" s="105"/>
      <c r="U32" s="105"/>
      <c r="V32" s="105"/>
      <c r="W32" s="105"/>
      <c r="X32" s="106"/>
      <c r="Y32" s="471" t="s">
        <v>12</v>
      </c>
      <c r="Z32" s="531"/>
      <c r="AA32" s="532"/>
      <c r="AB32" s="461" t="s">
        <v>584</v>
      </c>
      <c r="AC32" s="461"/>
      <c r="AD32" s="461"/>
      <c r="AE32" s="218" t="s">
        <v>577</v>
      </c>
      <c r="AF32" s="219"/>
      <c r="AG32" s="219"/>
      <c r="AH32" s="219"/>
      <c r="AI32" s="218" t="s">
        <v>577</v>
      </c>
      <c r="AJ32" s="219"/>
      <c r="AK32" s="219"/>
      <c r="AL32" s="219"/>
      <c r="AM32" s="218" t="s">
        <v>577</v>
      </c>
      <c r="AN32" s="219"/>
      <c r="AO32" s="219"/>
      <c r="AP32" s="219"/>
      <c r="AQ32" s="340" t="s">
        <v>577</v>
      </c>
      <c r="AR32" s="207"/>
      <c r="AS32" s="207"/>
      <c r="AT32" s="341"/>
      <c r="AU32" s="219" t="s">
        <v>577</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t="s">
        <v>577</v>
      </c>
      <c r="AF33" s="219"/>
      <c r="AG33" s="219"/>
      <c r="AH33" s="219"/>
      <c r="AI33" s="218" t="s">
        <v>577</v>
      </c>
      <c r="AJ33" s="219"/>
      <c r="AK33" s="219"/>
      <c r="AL33" s="219"/>
      <c r="AM33" s="218" t="s">
        <v>577</v>
      </c>
      <c r="AN33" s="219"/>
      <c r="AO33" s="219"/>
      <c r="AP33" s="219"/>
      <c r="AQ33" s="340" t="s">
        <v>577</v>
      </c>
      <c r="AR33" s="207"/>
      <c r="AS33" s="207"/>
      <c r="AT33" s="341"/>
      <c r="AU33" s="219" t="s">
        <v>577</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577</v>
      </c>
      <c r="AF34" s="219"/>
      <c r="AG34" s="219"/>
      <c r="AH34" s="219"/>
      <c r="AI34" s="218" t="s">
        <v>577</v>
      </c>
      <c r="AJ34" s="219"/>
      <c r="AK34" s="219"/>
      <c r="AL34" s="219"/>
      <c r="AM34" s="218" t="s">
        <v>577</v>
      </c>
      <c r="AN34" s="219"/>
      <c r="AO34" s="219"/>
      <c r="AP34" s="219"/>
      <c r="AQ34" s="340" t="s">
        <v>577</v>
      </c>
      <c r="AR34" s="207"/>
      <c r="AS34" s="207"/>
      <c r="AT34" s="341"/>
      <c r="AU34" s="219" t="s">
        <v>577</v>
      </c>
      <c r="AV34" s="219"/>
      <c r="AW34" s="219"/>
      <c r="AX34" s="221"/>
    </row>
    <row r="35" spans="1:50" ht="23.25" customHeight="1" x14ac:dyDescent="0.2">
      <c r="A35" s="226" t="s">
        <v>503</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3"/>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3"/>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7" t="s">
        <v>253</v>
      </c>
      <c r="AV51" s="927"/>
      <c r="AW51" s="927"/>
      <c r="AX51" s="928"/>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7" t="s">
        <v>253</v>
      </c>
      <c r="AV58" s="927"/>
      <c r="AW58" s="927"/>
      <c r="AX58" s="928"/>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2">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50"/>
    </row>
    <row r="80" spans="1:50" ht="18.75" customHeight="1" x14ac:dyDescent="0.2">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2">
      <c r="A82" s="865"/>
      <c r="B82" s="527"/>
      <c r="C82" s="428"/>
      <c r="D82" s="428"/>
      <c r="E82" s="428"/>
      <c r="F82" s="429"/>
      <c r="G82" s="676" t="s">
        <v>588</v>
      </c>
      <c r="H82" s="676"/>
      <c r="I82" s="676"/>
      <c r="J82" s="676"/>
      <c r="K82" s="676"/>
      <c r="L82" s="676"/>
      <c r="M82" s="676"/>
      <c r="N82" s="676"/>
      <c r="O82" s="676"/>
      <c r="P82" s="676"/>
      <c r="Q82" s="676"/>
      <c r="R82" s="676"/>
      <c r="S82" s="676"/>
      <c r="T82" s="676"/>
      <c r="U82" s="676"/>
      <c r="V82" s="676"/>
      <c r="W82" s="676"/>
      <c r="X82" s="676"/>
      <c r="Y82" s="676"/>
      <c r="Z82" s="676"/>
      <c r="AA82" s="677"/>
      <c r="AB82" s="884" t="s">
        <v>589</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2">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593</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2">
      <c r="A87" s="865"/>
      <c r="B87" s="428"/>
      <c r="C87" s="428"/>
      <c r="D87" s="428"/>
      <c r="E87" s="428"/>
      <c r="F87" s="429"/>
      <c r="G87" s="104" t="s">
        <v>590</v>
      </c>
      <c r="H87" s="105"/>
      <c r="I87" s="105"/>
      <c r="J87" s="105"/>
      <c r="K87" s="105"/>
      <c r="L87" s="105"/>
      <c r="M87" s="105"/>
      <c r="N87" s="105"/>
      <c r="O87" s="106"/>
      <c r="P87" s="105" t="s">
        <v>591</v>
      </c>
      <c r="Q87" s="514"/>
      <c r="R87" s="514"/>
      <c r="S87" s="514"/>
      <c r="T87" s="514"/>
      <c r="U87" s="514"/>
      <c r="V87" s="514"/>
      <c r="W87" s="514"/>
      <c r="X87" s="515"/>
      <c r="Y87" s="561" t="s">
        <v>62</v>
      </c>
      <c r="Z87" s="562"/>
      <c r="AA87" s="563"/>
      <c r="AB87" s="461" t="s">
        <v>596</v>
      </c>
      <c r="AC87" s="461"/>
      <c r="AD87" s="461"/>
      <c r="AE87" s="218">
        <v>26</v>
      </c>
      <c r="AF87" s="219"/>
      <c r="AG87" s="219"/>
      <c r="AH87" s="219"/>
      <c r="AI87" s="218">
        <v>19</v>
      </c>
      <c r="AJ87" s="219"/>
      <c r="AK87" s="219"/>
      <c r="AL87" s="219"/>
      <c r="AM87" s="218">
        <v>14</v>
      </c>
      <c r="AN87" s="219"/>
      <c r="AO87" s="219"/>
      <c r="AP87" s="219"/>
      <c r="AQ87" s="340" t="s">
        <v>577</v>
      </c>
      <c r="AR87" s="207"/>
      <c r="AS87" s="207"/>
      <c r="AT87" s="341"/>
      <c r="AU87" s="219" t="s">
        <v>592</v>
      </c>
      <c r="AV87" s="219"/>
      <c r="AW87" s="219"/>
      <c r="AX87" s="221"/>
    </row>
    <row r="88" spans="1:60" ht="23.25" customHeigh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577</v>
      </c>
      <c r="AC88" s="523"/>
      <c r="AD88" s="523"/>
      <c r="AE88" s="218" t="s">
        <v>577</v>
      </c>
      <c r="AF88" s="219"/>
      <c r="AG88" s="219"/>
      <c r="AH88" s="219"/>
      <c r="AI88" s="218" t="s">
        <v>577</v>
      </c>
      <c r="AJ88" s="219"/>
      <c r="AK88" s="219"/>
      <c r="AL88" s="219"/>
      <c r="AM88" s="218" t="s">
        <v>577</v>
      </c>
      <c r="AN88" s="219"/>
      <c r="AO88" s="219"/>
      <c r="AP88" s="219"/>
      <c r="AQ88" s="340" t="s">
        <v>577</v>
      </c>
      <c r="AR88" s="207"/>
      <c r="AS88" s="207"/>
      <c r="AT88" s="341"/>
      <c r="AU88" s="219" t="s">
        <v>584</v>
      </c>
      <c r="AV88" s="219"/>
      <c r="AW88" s="219"/>
      <c r="AX88" s="221"/>
      <c r="AY88" s="10"/>
      <c r="AZ88" s="10"/>
      <c r="BA88" s="10"/>
      <c r="BB88" s="10"/>
      <c r="BC88" s="10"/>
    </row>
    <row r="89" spans="1:60" ht="23.25" customHeigh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577</v>
      </c>
      <c r="AF89" s="219"/>
      <c r="AG89" s="219"/>
      <c r="AH89" s="219"/>
      <c r="AI89" s="218" t="s">
        <v>577</v>
      </c>
      <c r="AJ89" s="219"/>
      <c r="AK89" s="219"/>
      <c r="AL89" s="219"/>
      <c r="AM89" s="218" t="s">
        <v>577</v>
      </c>
      <c r="AN89" s="219"/>
      <c r="AO89" s="219"/>
      <c r="AP89" s="219"/>
      <c r="AQ89" s="340" t="s">
        <v>577</v>
      </c>
      <c r="AR89" s="207"/>
      <c r="AS89" s="207"/>
      <c r="AT89" s="341"/>
      <c r="AU89" s="219" t="s">
        <v>584</v>
      </c>
      <c r="AV89" s="219"/>
      <c r="AW89" s="219"/>
      <c r="AX89" s="221"/>
      <c r="AY89" s="10"/>
      <c r="AZ89" s="10"/>
      <c r="BA89" s="10"/>
      <c r="BB89" s="10"/>
      <c r="BC89" s="10"/>
      <c r="BD89" s="10"/>
      <c r="BE89" s="10"/>
      <c r="BF89" s="10"/>
      <c r="BG89" s="10"/>
      <c r="BH89" s="10"/>
    </row>
    <row r="90" spans="1:60" ht="18.75" customHeigh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customHeigh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t="s">
        <v>584</v>
      </c>
      <c r="AR91" s="199"/>
      <c r="AS91" s="133" t="s">
        <v>355</v>
      </c>
      <c r="AT91" s="134"/>
      <c r="AU91" s="199">
        <v>31</v>
      </c>
      <c r="AV91" s="199"/>
      <c r="AW91" s="398" t="s">
        <v>300</v>
      </c>
      <c r="AX91" s="399"/>
      <c r="AY91" s="10"/>
      <c r="AZ91" s="10"/>
      <c r="BA91" s="10"/>
      <c r="BB91" s="10"/>
      <c r="BC91" s="10"/>
    </row>
    <row r="92" spans="1:60" ht="23.25" customHeight="1" x14ac:dyDescent="0.2">
      <c r="A92" s="865"/>
      <c r="B92" s="428"/>
      <c r="C92" s="428"/>
      <c r="D92" s="428"/>
      <c r="E92" s="428"/>
      <c r="F92" s="429"/>
      <c r="G92" s="104" t="s">
        <v>594</v>
      </c>
      <c r="H92" s="105"/>
      <c r="I92" s="105"/>
      <c r="J92" s="105"/>
      <c r="K92" s="105"/>
      <c r="L92" s="105"/>
      <c r="M92" s="105"/>
      <c r="N92" s="105"/>
      <c r="O92" s="106"/>
      <c r="P92" s="105" t="s">
        <v>595</v>
      </c>
      <c r="Q92" s="514"/>
      <c r="R92" s="514"/>
      <c r="S92" s="514"/>
      <c r="T92" s="514"/>
      <c r="U92" s="514"/>
      <c r="V92" s="514"/>
      <c r="W92" s="514"/>
      <c r="X92" s="515"/>
      <c r="Y92" s="561" t="s">
        <v>62</v>
      </c>
      <c r="Z92" s="562"/>
      <c r="AA92" s="563"/>
      <c r="AB92" s="461" t="s">
        <v>597</v>
      </c>
      <c r="AC92" s="461"/>
      <c r="AD92" s="461"/>
      <c r="AE92" s="218">
        <v>826</v>
      </c>
      <c r="AF92" s="219"/>
      <c r="AG92" s="219"/>
      <c r="AH92" s="219"/>
      <c r="AI92" s="218">
        <v>653</v>
      </c>
      <c r="AJ92" s="219"/>
      <c r="AK92" s="219"/>
      <c r="AL92" s="219"/>
      <c r="AM92" s="218">
        <v>384</v>
      </c>
      <c r="AN92" s="219"/>
      <c r="AO92" s="219"/>
      <c r="AP92" s="219"/>
      <c r="AQ92" s="340" t="s">
        <v>577</v>
      </c>
      <c r="AR92" s="207"/>
      <c r="AS92" s="207"/>
      <c r="AT92" s="341"/>
      <c r="AU92" s="219" t="s">
        <v>577</v>
      </c>
      <c r="AV92" s="219"/>
      <c r="AW92" s="219"/>
      <c r="AX92" s="221"/>
      <c r="AY92" s="10"/>
      <c r="AZ92" s="10"/>
      <c r="BA92" s="10"/>
      <c r="BB92" s="10"/>
      <c r="BC92" s="10"/>
      <c r="BD92" s="10"/>
      <c r="BE92" s="10"/>
      <c r="BF92" s="10"/>
      <c r="BG92" s="10"/>
      <c r="BH92" s="10"/>
    </row>
    <row r="93" spans="1:60" ht="23.25" customHeigh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577</v>
      </c>
      <c r="AC93" s="523"/>
      <c r="AD93" s="523"/>
      <c r="AE93" s="218" t="s">
        <v>577</v>
      </c>
      <c r="AF93" s="219"/>
      <c r="AG93" s="219"/>
      <c r="AH93" s="219"/>
      <c r="AI93" s="218" t="s">
        <v>577</v>
      </c>
      <c r="AJ93" s="219"/>
      <c r="AK93" s="219"/>
      <c r="AL93" s="219"/>
      <c r="AM93" s="218" t="s">
        <v>577</v>
      </c>
      <c r="AN93" s="219"/>
      <c r="AO93" s="219"/>
      <c r="AP93" s="219"/>
      <c r="AQ93" s="340" t="s">
        <v>577</v>
      </c>
      <c r="AR93" s="207"/>
      <c r="AS93" s="207"/>
      <c r="AT93" s="341"/>
      <c r="AU93" s="219" t="s">
        <v>577</v>
      </c>
      <c r="AV93" s="219"/>
      <c r="AW93" s="219"/>
      <c r="AX93" s="221"/>
    </row>
    <row r="94" spans="1:60" ht="23.25" customHeight="1" thickBot="1" x14ac:dyDescent="0.2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t="s">
        <v>577</v>
      </c>
      <c r="AF94" s="219"/>
      <c r="AG94" s="219"/>
      <c r="AH94" s="219"/>
      <c r="AI94" s="218" t="s">
        <v>577</v>
      </c>
      <c r="AJ94" s="219"/>
      <c r="AK94" s="219"/>
      <c r="AL94" s="219"/>
      <c r="AM94" s="218" t="s">
        <v>577</v>
      </c>
      <c r="AN94" s="219"/>
      <c r="AO94" s="219"/>
      <c r="AP94" s="219"/>
      <c r="AQ94" s="340" t="s">
        <v>577</v>
      </c>
      <c r="AR94" s="207"/>
      <c r="AS94" s="207"/>
      <c r="AT94" s="341"/>
      <c r="AU94" s="219" t="s">
        <v>577</v>
      </c>
      <c r="AV94" s="219"/>
      <c r="AW94" s="219"/>
      <c r="AX94" s="221"/>
      <c r="AY94" s="10"/>
      <c r="AZ94" s="10"/>
      <c r="BA94" s="10"/>
      <c r="BB94" s="10"/>
      <c r="BC94" s="10"/>
    </row>
    <row r="95" spans="1:60" ht="18.75" hidden="1" customHeigh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2">
      <c r="A101" s="422"/>
      <c r="B101" s="423"/>
      <c r="C101" s="423"/>
      <c r="D101" s="423"/>
      <c r="E101" s="423"/>
      <c r="F101" s="424"/>
      <c r="G101" s="105" t="s">
        <v>598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8</v>
      </c>
      <c r="AF101" s="219"/>
      <c r="AG101" s="219"/>
      <c r="AH101" s="220"/>
      <c r="AI101" s="218">
        <v>11</v>
      </c>
      <c r="AJ101" s="219"/>
      <c r="AK101" s="219"/>
      <c r="AL101" s="220"/>
      <c r="AM101" s="218">
        <v>10</v>
      </c>
      <c r="AN101" s="219"/>
      <c r="AO101" s="219"/>
      <c r="AP101" s="220"/>
      <c r="AQ101" s="218" t="s">
        <v>577</v>
      </c>
      <c r="AR101" s="219"/>
      <c r="AS101" s="219"/>
      <c r="AT101" s="220"/>
      <c r="AU101" s="218" t="s">
        <v>599</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5</v>
      </c>
      <c r="AF102" s="418"/>
      <c r="AG102" s="418"/>
      <c r="AH102" s="418"/>
      <c r="AI102" s="418">
        <v>5</v>
      </c>
      <c r="AJ102" s="418"/>
      <c r="AK102" s="418"/>
      <c r="AL102" s="418"/>
      <c r="AM102" s="418">
        <v>5</v>
      </c>
      <c r="AN102" s="418"/>
      <c r="AO102" s="418"/>
      <c r="AP102" s="418"/>
      <c r="AQ102" s="273">
        <v>5</v>
      </c>
      <c r="AR102" s="274"/>
      <c r="AS102" s="274"/>
      <c r="AT102" s="319"/>
      <c r="AU102" s="273" t="s">
        <v>599</v>
      </c>
      <c r="AV102" s="274"/>
      <c r="AW102" s="274"/>
      <c r="AX102" s="319"/>
    </row>
    <row r="103" spans="1:60" ht="31.5" hidden="1" customHeight="1" x14ac:dyDescent="0.2">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2">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2">
      <c r="A116" s="439"/>
      <c r="B116" s="440"/>
      <c r="C116" s="440"/>
      <c r="D116" s="440"/>
      <c r="E116" s="440"/>
      <c r="F116" s="441"/>
      <c r="G116" s="393" t="s">
        <v>600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601</v>
      </c>
      <c r="AC116" s="463"/>
      <c r="AD116" s="464"/>
      <c r="AE116" s="418">
        <v>4061125</v>
      </c>
      <c r="AF116" s="418"/>
      <c r="AG116" s="418"/>
      <c r="AH116" s="418"/>
      <c r="AI116" s="418">
        <v>2953545</v>
      </c>
      <c r="AJ116" s="418"/>
      <c r="AK116" s="418"/>
      <c r="AL116" s="418"/>
      <c r="AM116" s="418">
        <v>3248900</v>
      </c>
      <c r="AN116" s="418"/>
      <c r="AO116" s="418"/>
      <c r="AP116" s="418"/>
      <c r="AQ116" s="218">
        <v>6497800</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51" t="s">
        <v>603</v>
      </c>
      <c r="AF117" s="551"/>
      <c r="AG117" s="551"/>
      <c r="AH117" s="551"/>
      <c r="AI117" s="551" t="s">
        <v>691</v>
      </c>
      <c r="AJ117" s="551"/>
      <c r="AK117" s="551"/>
      <c r="AL117" s="551"/>
      <c r="AM117" s="551" t="s">
        <v>692</v>
      </c>
      <c r="AN117" s="551"/>
      <c r="AO117" s="551"/>
      <c r="AP117" s="551"/>
      <c r="AQ117" s="551" t="s">
        <v>693</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2">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2">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2">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2">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563</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599</v>
      </c>
      <c r="AR133" s="199"/>
      <c r="AS133" s="133" t="s">
        <v>355</v>
      </c>
      <c r="AT133" s="134"/>
      <c r="AU133" s="200">
        <v>31</v>
      </c>
      <c r="AV133" s="200"/>
      <c r="AW133" s="133" t="s">
        <v>300</v>
      </c>
      <c r="AX133" s="195"/>
    </row>
    <row r="134" spans="1:50" ht="39.75" customHeight="1" x14ac:dyDescent="0.2">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v>26</v>
      </c>
      <c r="AF134" s="207"/>
      <c r="AG134" s="207"/>
      <c r="AH134" s="207"/>
      <c r="AI134" s="206">
        <v>19</v>
      </c>
      <c r="AJ134" s="207"/>
      <c r="AK134" s="207"/>
      <c r="AL134" s="207"/>
      <c r="AM134" s="206">
        <v>14</v>
      </c>
      <c r="AN134" s="207"/>
      <c r="AO134" s="207"/>
      <c r="AP134" s="207"/>
      <c r="AQ134" s="206" t="s">
        <v>577</v>
      </c>
      <c r="AR134" s="207"/>
      <c r="AS134" s="207"/>
      <c r="AT134" s="207"/>
      <c r="AU134" s="206" t="s">
        <v>599</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577</v>
      </c>
      <c r="AF135" s="207"/>
      <c r="AG135" s="207"/>
      <c r="AH135" s="207"/>
      <c r="AI135" s="206" t="s">
        <v>577</v>
      </c>
      <c r="AJ135" s="207"/>
      <c r="AK135" s="207"/>
      <c r="AL135" s="207"/>
      <c r="AM135" s="206" t="s">
        <v>577</v>
      </c>
      <c r="AN135" s="207"/>
      <c r="AO135" s="207"/>
      <c r="AP135" s="207"/>
      <c r="AQ135" s="206" t="s">
        <v>577</v>
      </c>
      <c r="AR135" s="207"/>
      <c r="AS135" s="207"/>
      <c r="AT135" s="207"/>
      <c r="AU135" s="206" t="s">
        <v>606</v>
      </c>
      <c r="AV135" s="207"/>
      <c r="AW135" s="207"/>
      <c r="AX135" s="208"/>
    </row>
    <row r="136" spans="1:50" ht="18.75"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584</v>
      </c>
      <c r="AR137" s="199"/>
      <c r="AS137" s="133" t="s">
        <v>355</v>
      </c>
      <c r="AT137" s="134"/>
      <c r="AU137" s="200">
        <v>31</v>
      </c>
      <c r="AV137" s="200"/>
      <c r="AW137" s="133" t="s">
        <v>300</v>
      </c>
      <c r="AX137" s="195"/>
    </row>
    <row r="138" spans="1:50" ht="39.75" customHeight="1" x14ac:dyDescent="0.2">
      <c r="A138" s="189"/>
      <c r="B138" s="186"/>
      <c r="C138" s="180"/>
      <c r="D138" s="186"/>
      <c r="E138" s="180"/>
      <c r="F138" s="181"/>
      <c r="G138" s="104" t="s">
        <v>607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596</v>
      </c>
      <c r="AC138" s="205"/>
      <c r="AD138" s="205"/>
      <c r="AE138" s="206">
        <v>4</v>
      </c>
      <c r="AF138" s="207"/>
      <c r="AG138" s="207"/>
      <c r="AH138" s="207"/>
      <c r="AI138" s="206">
        <v>8</v>
      </c>
      <c r="AJ138" s="207"/>
      <c r="AK138" s="207"/>
      <c r="AL138" s="207"/>
      <c r="AM138" s="206">
        <v>11</v>
      </c>
      <c r="AN138" s="207"/>
      <c r="AO138" s="207"/>
      <c r="AP138" s="207"/>
      <c r="AQ138" s="206" t="s">
        <v>577</v>
      </c>
      <c r="AR138" s="207"/>
      <c r="AS138" s="207"/>
      <c r="AT138" s="207"/>
      <c r="AU138" s="206" t="s">
        <v>584</v>
      </c>
      <c r="AV138" s="207"/>
      <c r="AW138" s="207"/>
      <c r="AX138" s="208"/>
    </row>
    <row r="139" spans="1:50" ht="39.75"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577</v>
      </c>
      <c r="AC139" s="213"/>
      <c r="AD139" s="213"/>
      <c r="AE139" s="206" t="s">
        <v>577</v>
      </c>
      <c r="AF139" s="207"/>
      <c r="AG139" s="207"/>
      <c r="AH139" s="207"/>
      <c r="AI139" s="206" t="s">
        <v>577</v>
      </c>
      <c r="AJ139" s="207"/>
      <c r="AK139" s="207"/>
      <c r="AL139" s="207"/>
      <c r="AM139" s="206" t="s">
        <v>577</v>
      </c>
      <c r="AN139" s="207"/>
      <c r="AO139" s="207"/>
      <c r="AP139" s="207"/>
      <c r="AQ139" s="206" t="s">
        <v>577</v>
      </c>
      <c r="AR139" s="207"/>
      <c r="AS139" s="207"/>
      <c r="AT139" s="207"/>
      <c r="AU139" s="206" t="s">
        <v>592</v>
      </c>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584</v>
      </c>
      <c r="H154" s="105"/>
      <c r="I154" s="105"/>
      <c r="J154" s="105"/>
      <c r="K154" s="105"/>
      <c r="L154" s="105"/>
      <c r="M154" s="105"/>
      <c r="N154" s="105"/>
      <c r="O154" s="105"/>
      <c r="P154" s="106"/>
      <c r="Q154" s="125" t="s">
        <v>592</v>
      </c>
      <c r="R154" s="105"/>
      <c r="S154" s="105"/>
      <c r="T154" s="105"/>
      <c r="U154" s="105"/>
      <c r="V154" s="105"/>
      <c r="W154" s="105"/>
      <c r="X154" s="105"/>
      <c r="Y154" s="105"/>
      <c r="Z154" s="105"/>
      <c r="AA154" s="293"/>
      <c r="AB154" s="141" t="s">
        <v>584</v>
      </c>
      <c r="AC154" s="142"/>
      <c r="AD154" s="142"/>
      <c r="AE154" s="147" t="s">
        <v>584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559</v>
      </c>
      <c r="D430" s="934"/>
      <c r="E430" s="174" t="s">
        <v>543</v>
      </c>
      <c r="F430" s="898"/>
      <c r="G430" s="899" t="s">
        <v>374</v>
      </c>
      <c r="H430" s="123"/>
      <c r="I430" s="123"/>
      <c r="J430" s="900" t="s">
        <v>577</v>
      </c>
      <c r="K430" s="901"/>
      <c r="L430" s="901"/>
      <c r="M430" s="901"/>
      <c r="N430" s="901"/>
      <c r="O430" s="901"/>
      <c r="P430" s="901"/>
      <c r="Q430" s="901"/>
      <c r="R430" s="901"/>
      <c r="S430" s="901"/>
      <c r="T430" s="902"/>
      <c r="U430" s="588" t="s">
        <v>608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584</v>
      </c>
      <c r="AF432" s="200"/>
      <c r="AG432" s="133" t="s">
        <v>355</v>
      </c>
      <c r="AH432" s="134"/>
      <c r="AI432" s="156"/>
      <c r="AJ432" s="156"/>
      <c r="AK432" s="156"/>
      <c r="AL432" s="154"/>
      <c r="AM432" s="156"/>
      <c r="AN432" s="156"/>
      <c r="AO432" s="156"/>
      <c r="AP432" s="154"/>
      <c r="AQ432" s="590" t="s">
        <v>609</v>
      </c>
      <c r="AR432" s="200"/>
      <c r="AS432" s="133" t="s">
        <v>355</v>
      </c>
      <c r="AT432" s="134"/>
      <c r="AU432" s="200" t="s">
        <v>584</v>
      </c>
      <c r="AV432" s="200"/>
      <c r="AW432" s="133" t="s">
        <v>300</v>
      </c>
      <c r="AX432" s="195"/>
    </row>
    <row r="433" spans="1:50" ht="23.25" customHeight="1" x14ac:dyDescent="0.2">
      <c r="A433" s="189"/>
      <c r="B433" s="186"/>
      <c r="C433" s="180"/>
      <c r="D433" s="186"/>
      <c r="E433" s="342"/>
      <c r="F433" s="343"/>
      <c r="G433" s="104" t="s">
        <v>608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584</v>
      </c>
      <c r="AC433" s="213"/>
      <c r="AD433" s="213"/>
      <c r="AE433" s="340" t="s">
        <v>577</v>
      </c>
      <c r="AF433" s="207"/>
      <c r="AG433" s="207"/>
      <c r="AH433" s="207"/>
      <c r="AI433" s="340" t="s">
        <v>577</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584</v>
      </c>
      <c r="AC434" s="205"/>
      <c r="AD434" s="205"/>
      <c r="AE434" s="340" t="s">
        <v>577</v>
      </c>
      <c r="AF434" s="207"/>
      <c r="AG434" s="207"/>
      <c r="AH434" s="341"/>
      <c r="AI434" s="340" t="s">
        <v>577</v>
      </c>
      <c r="AJ434" s="207"/>
      <c r="AK434" s="207"/>
      <c r="AL434" s="207"/>
      <c r="AM434" s="340" t="s">
        <v>577</v>
      </c>
      <c r="AN434" s="207"/>
      <c r="AO434" s="207"/>
      <c r="AP434" s="341"/>
      <c r="AQ434" s="340" t="s">
        <v>577</v>
      </c>
      <c r="AR434" s="207"/>
      <c r="AS434" s="207"/>
      <c r="AT434" s="341"/>
      <c r="AU434" s="207" t="s">
        <v>577</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577</v>
      </c>
      <c r="AF435" s="207"/>
      <c r="AG435" s="207"/>
      <c r="AH435" s="341"/>
      <c r="AI435" s="340" t="s">
        <v>577</v>
      </c>
      <c r="AJ435" s="207"/>
      <c r="AK435" s="207"/>
      <c r="AL435" s="207"/>
      <c r="AM435" s="340" t="s">
        <v>577</v>
      </c>
      <c r="AN435" s="207"/>
      <c r="AO435" s="207"/>
      <c r="AP435" s="341"/>
      <c r="AQ435" s="340" t="s">
        <v>577</v>
      </c>
      <c r="AR435" s="207"/>
      <c r="AS435" s="207"/>
      <c r="AT435" s="341"/>
      <c r="AU435" s="207" t="s">
        <v>577</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610</v>
      </c>
      <c r="AF457" s="200"/>
      <c r="AG457" s="133" t="s">
        <v>355</v>
      </c>
      <c r="AH457" s="134"/>
      <c r="AI457" s="156"/>
      <c r="AJ457" s="156"/>
      <c r="AK457" s="156"/>
      <c r="AL457" s="154"/>
      <c r="AM457" s="156"/>
      <c r="AN457" s="156"/>
      <c r="AO457" s="156"/>
      <c r="AP457" s="154"/>
      <c r="AQ457" s="590" t="s">
        <v>592</v>
      </c>
      <c r="AR457" s="200"/>
      <c r="AS457" s="133" t="s">
        <v>355</v>
      </c>
      <c r="AT457" s="134"/>
      <c r="AU457" s="200" t="s">
        <v>611</v>
      </c>
      <c r="AV457" s="200"/>
      <c r="AW457" s="133" t="s">
        <v>300</v>
      </c>
      <c r="AX457" s="195"/>
    </row>
    <row r="458" spans="1:50" ht="23.25" customHeight="1" x14ac:dyDescent="0.2">
      <c r="A458" s="189"/>
      <c r="B458" s="186"/>
      <c r="C458" s="180"/>
      <c r="D458" s="186"/>
      <c r="E458" s="342"/>
      <c r="F458" s="343"/>
      <c r="G458" s="104" t="s">
        <v>599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577</v>
      </c>
      <c r="AF458" s="207"/>
      <c r="AG458" s="207"/>
      <c r="AH458" s="207"/>
      <c r="AI458" s="340" t="s">
        <v>577</v>
      </c>
      <c r="AJ458" s="207"/>
      <c r="AK458" s="207"/>
      <c r="AL458" s="207"/>
      <c r="AM458" s="340" t="s">
        <v>577</v>
      </c>
      <c r="AN458" s="207"/>
      <c r="AO458" s="207"/>
      <c r="AP458" s="341"/>
      <c r="AQ458" s="340" t="s">
        <v>577</v>
      </c>
      <c r="AR458" s="207"/>
      <c r="AS458" s="207"/>
      <c r="AT458" s="341"/>
      <c r="AU458" s="207" t="s">
        <v>577</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577</v>
      </c>
      <c r="AC459" s="205"/>
      <c r="AD459" s="205"/>
      <c r="AE459" s="340" t="s">
        <v>577</v>
      </c>
      <c r="AF459" s="207"/>
      <c r="AG459" s="207"/>
      <c r="AH459" s="341"/>
      <c r="AI459" s="340" t="s">
        <v>577</v>
      </c>
      <c r="AJ459" s="207"/>
      <c r="AK459" s="207"/>
      <c r="AL459" s="207"/>
      <c r="AM459" s="340" t="s">
        <v>577</v>
      </c>
      <c r="AN459" s="207"/>
      <c r="AO459" s="207"/>
      <c r="AP459" s="341"/>
      <c r="AQ459" s="340" t="s">
        <v>577</v>
      </c>
      <c r="AR459" s="207"/>
      <c r="AS459" s="207"/>
      <c r="AT459" s="341"/>
      <c r="AU459" s="207" t="s">
        <v>577</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577</v>
      </c>
      <c r="AF460" s="207"/>
      <c r="AG460" s="207"/>
      <c r="AH460" s="341"/>
      <c r="AI460" s="340" t="s">
        <v>577</v>
      </c>
      <c r="AJ460" s="207"/>
      <c r="AK460" s="207"/>
      <c r="AL460" s="207"/>
      <c r="AM460" s="340" t="s">
        <v>577</v>
      </c>
      <c r="AN460" s="207"/>
      <c r="AO460" s="207"/>
      <c r="AP460" s="341"/>
      <c r="AQ460" s="340" t="s">
        <v>577</v>
      </c>
      <c r="AR460" s="207"/>
      <c r="AS460" s="207"/>
      <c r="AT460" s="341"/>
      <c r="AU460" s="207" t="s">
        <v>577</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612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6"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1"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81"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61.5"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618</v>
      </c>
      <c r="AE708" s="605"/>
      <c r="AF708" s="605"/>
      <c r="AG708" s="742" t="s">
        <v>619</v>
      </c>
      <c r="AH708" s="743"/>
      <c r="AI708" s="743"/>
      <c r="AJ708" s="743"/>
      <c r="AK708" s="743"/>
      <c r="AL708" s="743"/>
      <c r="AM708" s="743"/>
      <c r="AN708" s="743"/>
      <c r="AO708" s="743"/>
      <c r="AP708" s="743"/>
      <c r="AQ708" s="743"/>
      <c r="AR708" s="743"/>
      <c r="AS708" s="743"/>
      <c r="AT708" s="743"/>
      <c r="AU708" s="743"/>
      <c r="AV708" s="743"/>
      <c r="AW708" s="743"/>
      <c r="AX708" s="744"/>
    </row>
    <row r="709" spans="1:50" ht="52.5"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53.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621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618</v>
      </c>
      <c r="AE712" s="783"/>
      <c r="AF712" s="783"/>
      <c r="AG712" s="810" t="s">
        <v>584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618</v>
      </c>
      <c r="AE713" s="329"/>
      <c r="AF713" s="663"/>
      <c r="AG713" s="101" t="s">
        <v>608</v>
      </c>
      <c r="AH713" s="102"/>
      <c r="AI713" s="102"/>
      <c r="AJ713" s="102"/>
      <c r="AK713" s="102"/>
      <c r="AL713" s="102"/>
      <c r="AM713" s="102"/>
      <c r="AN713" s="102"/>
      <c r="AO713" s="102"/>
      <c r="AP713" s="102"/>
      <c r="AQ713" s="102"/>
      <c r="AR713" s="102"/>
      <c r="AS713" s="102"/>
      <c r="AT713" s="102"/>
      <c r="AU713" s="102"/>
      <c r="AV713" s="102"/>
      <c r="AW713" s="102"/>
      <c r="AX713" s="103"/>
    </row>
    <row r="714" spans="1:50" ht="88.5" customHeight="1" x14ac:dyDescent="0.2">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623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618</v>
      </c>
      <c r="AE715" s="605"/>
      <c r="AF715" s="656"/>
      <c r="AG715" s="742" t="s">
        <v>584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69"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09.6"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572</v>
      </c>
      <c r="AE719" s="605"/>
      <c r="AF719" s="605"/>
      <c r="AG719" s="125" t="s">
        <v>696</v>
      </c>
      <c r="AH719" s="105"/>
      <c r="AI719" s="105"/>
      <c r="AJ719" s="105"/>
      <c r="AK719" s="105"/>
      <c r="AL719" s="105"/>
      <c r="AM719" s="105"/>
      <c r="AN719" s="105"/>
      <c r="AO719" s="105"/>
      <c r="AP719" s="105"/>
      <c r="AQ719" s="105"/>
      <c r="AR719" s="105"/>
      <c r="AS719" s="105"/>
      <c r="AT719" s="105"/>
      <c r="AU719" s="105"/>
      <c r="AV719" s="105"/>
      <c r="AW719" s="105"/>
      <c r="AX719" s="126"/>
    </row>
    <row r="720" spans="1:50" ht="142.5" customHeight="1" x14ac:dyDescent="0.2">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t="s">
        <v>567</v>
      </c>
      <c r="D721" s="297"/>
      <c r="E721" s="297"/>
      <c r="F721" s="298"/>
      <c r="G721" s="287"/>
      <c r="H721" s="288"/>
      <c r="I721" s="83" t="str">
        <f>IF(OR(G721="　", G721=""), "", "-")</f>
        <v/>
      </c>
      <c r="J721" s="291">
        <v>374</v>
      </c>
      <c r="K721" s="291"/>
      <c r="L721" s="83" t="str">
        <f>IF(M721="","","-")</f>
        <v/>
      </c>
      <c r="M721" s="84"/>
      <c r="N721" s="304" t="s">
        <v>627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8"/>
      <c r="B722" s="779"/>
      <c r="C722" s="296" t="s">
        <v>567</v>
      </c>
      <c r="D722" s="297"/>
      <c r="E722" s="297"/>
      <c r="F722" s="298"/>
      <c r="G722" s="287"/>
      <c r="H722" s="288"/>
      <c r="I722" s="83" t="str">
        <f t="shared" ref="I722:I725" si="4">IF(OR(G722="　", G722=""), "", "-")</f>
        <v/>
      </c>
      <c r="J722" s="291">
        <v>378</v>
      </c>
      <c r="K722" s="291"/>
      <c r="L722" s="83" t="str">
        <f t="shared" ref="L722:L725" si="5">IF(M722="","","-")</f>
        <v/>
      </c>
      <c r="M722" s="84"/>
      <c r="N722" s="304" t="s">
        <v>628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8"/>
      <c r="B723" s="779"/>
      <c r="C723" s="296" t="s">
        <v>567</v>
      </c>
      <c r="D723" s="297"/>
      <c r="E723" s="297"/>
      <c r="F723" s="298"/>
      <c r="G723" s="287"/>
      <c r="H723" s="288"/>
      <c r="I723" s="83" t="str">
        <f t="shared" si="4"/>
        <v/>
      </c>
      <c r="J723" s="291">
        <v>379</v>
      </c>
      <c r="K723" s="291"/>
      <c r="L723" s="83" t="str">
        <f t="shared" si="5"/>
        <v/>
      </c>
      <c r="M723" s="84"/>
      <c r="N723" s="304" t="s">
        <v>629</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0" t="s">
        <v>48</v>
      </c>
      <c r="B726" s="802"/>
      <c r="C726" s="815" t="s">
        <v>53</v>
      </c>
      <c r="D726" s="837"/>
      <c r="E726" s="837"/>
      <c r="F726" s="838"/>
      <c r="G726" s="577" t="s">
        <v>630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631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3.4" customHeight="1" thickBot="1" x14ac:dyDescent="0.25">
      <c r="A729" s="634" t="s">
        <v>632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0" customHeight="1" thickBot="1" x14ac:dyDescent="0.25">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633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4" t="s">
        <v>547</v>
      </c>
      <c r="B737" s="210"/>
      <c r="C737" s="210"/>
      <c r="D737" s="211"/>
      <c r="E737" s="993" t="s">
        <v>634</v>
      </c>
      <c r="F737" s="993"/>
      <c r="G737" s="993"/>
      <c r="H737" s="993"/>
      <c r="I737" s="993"/>
      <c r="J737" s="993"/>
      <c r="K737" s="993"/>
      <c r="L737" s="993"/>
      <c r="M737" s="993"/>
      <c r="N737" s="365" t="s">
        <v>540</v>
      </c>
      <c r="O737" s="365"/>
      <c r="P737" s="365"/>
      <c r="Q737" s="365"/>
      <c r="R737" s="993" t="s">
        <v>636</v>
      </c>
      <c r="S737" s="993"/>
      <c r="T737" s="993"/>
      <c r="U737" s="993"/>
      <c r="V737" s="993"/>
      <c r="W737" s="993"/>
      <c r="X737" s="993"/>
      <c r="Y737" s="993"/>
      <c r="Z737" s="993"/>
      <c r="AA737" s="365" t="s">
        <v>539</v>
      </c>
      <c r="AB737" s="365"/>
      <c r="AC737" s="365"/>
      <c r="AD737" s="365"/>
      <c r="AE737" s="993" t="s">
        <v>638</v>
      </c>
      <c r="AF737" s="993"/>
      <c r="AG737" s="993"/>
      <c r="AH737" s="993"/>
      <c r="AI737" s="993"/>
      <c r="AJ737" s="993"/>
      <c r="AK737" s="993"/>
      <c r="AL737" s="993"/>
      <c r="AM737" s="993"/>
      <c r="AN737" s="365" t="s">
        <v>538</v>
      </c>
      <c r="AO737" s="365"/>
      <c r="AP737" s="365"/>
      <c r="AQ737" s="365"/>
      <c r="AR737" s="985" t="s">
        <v>640</v>
      </c>
      <c r="AS737" s="986"/>
      <c r="AT737" s="986"/>
      <c r="AU737" s="986"/>
      <c r="AV737" s="986"/>
      <c r="AW737" s="986"/>
      <c r="AX737" s="987"/>
      <c r="AY737" s="89"/>
      <c r="AZ737" s="89"/>
    </row>
    <row r="738" spans="1:52" ht="24.75" customHeight="1" x14ac:dyDescent="0.2">
      <c r="A738" s="994" t="s">
        <v>537</v>
      </c>
      <c r="B738" s="210"/>
      <c r="C738" s="210"/>
      <c r="D738" s="211"/>
      <c r="E738" s="993" t="s">
        <v>635</v>
      </c>
      <c r="F738" s="993"/>
      <c r="G738" s="993"/>
      <c r="H738" s="993"/>
      <c r="I738" s="993"/>
      <c r="J738" s="993"/>
      <c r="K738" s="993"/>
      <c r="L738" s="993"/>
      <c r="M738" s="993"/>
      <c r="N738" s="365" t="s">
        <v>536</v>
      </c>
      <c r="O738" s="365"/>
      <c r="P738" s="365"/>
      <c r="Q738" s="365"/>
      <c r="R738" s="993" t="s">
        <v>637</v>
      </c>
      <c r="S738" s="993"/>
      <c r="T738" s="993"/>
      <c r="U738" s="993"/>
      <c r="V738" s="993"/>
      <c r="W738" s="993"/>
      <c r="X738" s="993"/>
      <c r="Y738" s="993"/>
      <c r="Z738" s="993"/>
      <c r="AA738" s="365" t="s">
        <v>535</v>
      </c>
      <c r="AB738" s="365"/>
      <c r="AC738" s="365"/>
      <c r="AD738" s="365"/>
      <c r="AE738" s="993" t="s">
        <v>639</v>
      </c>
      <c r="AF738" s="993"/>
      <c r="AG738" s="993"/>
      <c r="AH738" s="993"/>
      <c r="AI738" s="993"/>
      <c r="AJ738" s="993"/>
      <c r="AK738" s="993"/>
      <c r="AL738" s="993"/>
      <c r="AM738" s="993"/>
      <c r="AN738" s="365" t="s">
        <v>531</v>
      </c>
      <c r="AO738" s="365"/>
      <c r="AP738" s="365"/>
      <c r="AQ738" s="365"/>
      <c r="AR738" s="985" t="s">
        <v>641</v>
      </c>
      <c r="AS738" s="986"/>
      <c r="AT738" s="986"/>
      <c r="AU738" s="986"/>
      <c r="AV738" s="986"/>
      <c r="AW738" s="986"/>
      <c r="AX738" s="987"/>
    </row>
    <row r="739" spans="1:52" ht="24.75" customHeight="1" thickBot="1" x14ac:dyDescent="0.25">
      <c r="A739" s="995" t="s">
        <v>527</v>
      </c>
      <c r="B739" s="996"/>
      <c r="C739" s="996"/>
      <c r="D739" s="997"/>
      <c r="E739" s="998" t="s">
        <v>567</v>
      </c>
      <c r="F739" s="988"/>
      <c r="G739" s="988"/>
      <c r="H739" s="93" t="str">
        <f>IF(E739="", "", "(")</f>
        <v>(</v>
      </c>
      <c r="I739" s="988"/>
      <c r="J739" s="988"/>
      <c r="K739" s="93" t="str">
        <f>IF(OR(I739="　", I739=""), "", "-")</f>
        <v/>
      </c>
      <c r="L739" s="989">
        <v>362</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2">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thickBot="1" x14ac:dyDescent="0.2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509</v>
      </c>
      <c r="B779" s="629"/>
      <c r="C779" s="629"/>
      <c r="D779" s="629"/>
      <c r="E779" s="629"/>
      <c r="F779" s="630"/>
      <c r="G779" s="595" t="s">
        <v>695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648</v>
      </c>
      <c r="H781" s="671"/>
      <c r="I781" s="671"/>
      <c r="J781" s="671"/>
      <c r="K781" s="672"/>
      <c r="L781" s="664" t="s">
        <v>645</v>
      </c>
      <c r="M781" s="665"/>
      <c r="N781" s="665"/>
      <c r="O781" s="665"/>
      <c r="P781" s="665"/>
      <c r="Q781" s="665"/>
      <c r="R781" s="665"/>
      <c r="S781" s="665"/>
      <c r="T781" s="665"/>
      <c r="U781" s="665"/>
      <c r="V781" s="665"/>
      <c r="W781" s="665"/>
      <c r="X781" s="666"/>
      <c r="Y781" s="388">
        <v>32.5</v>
      </c>
      <c r="Z781" s="389"/>
      <c r="AA781" s="389"/>
      <c r="AB781" s="805"/>
      <c r="AC781" s="670" t="s">
        <v>648</v>
      </c>
      <c r="AD781" s="671"/>
      <c r="AE781" s="671"/>
      <c r="AF781" s="671"/>
      <c r="AG781" s="672"/>
      <c r="AH781" s="664" t="s">
        <v>650</v>
      </c>
      <c r="AI781" s="665"/>
      <c r="AJ781" s="665"/>
      <c r="AK781" s="665"/>
      <c r="AL781" s="665"/>
      <c r="AM781" s="665"/>
      <c r="AN781" s="665"/>
      <c r="AO781" s="665"/>
      <c r="AP781" s="665"/>
      <c r="AQ781" s="665"/>
      <c r="AR781" s="665"/>
      <c r="AS781" s="665"/>
      <c r="AT781" s="666"/>
      <c r="AU781" s="388">
        <v>14.4</v>
      </c>
      <c r="AV781" s="389"/>
      <c r="AW781" s="389"/>
      <c r="AX781" s="390"/>
    </row>
    <row r="782" spans="1:50" ht="24.75"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648</v>
      </c>
      <c r="AD782" s="607"/>
      <c r="AE782" s="607"/>
      <c r="AF782" s="607"/>
      <c r="AG782" s="608"/>
      <c r="AH782" s="598" t="s">
        <v>649</v>
      </c>
      <c r="AI782" s="599"/>
      <c r="AJ782" s="599"/>
      <c r="AK782" s="599"/>
      <c r="AL782" s="599"/>
      <c r="AM782" s="599"/>
      <c r="AN782" s="599"/>
      <c r="AO782" s="599"/>
      <c r="AP782" s="599"/>
      <c r="AQ782" s="599"/>
      <c r="AR782" s="599"/>
      <c r="AS782" s="599"/>
      <c r="AT782" s="600"/>
      <c r="AU782" s="601">
        <v>12</v>
      </c>
      <c r="AV782" s="602"/>
      <c r="AW782" s="602"/>
      <c r="AX782" s="603"/>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647</v>
      </c>
      <c r="AD783" s="607"/>
      <c r="AE783" s="607"/>
      <c r="AF783" s="607"/>
      <c r="AG783" s="608"/>
      <c r="AH783" s="598" t="s">
        <v>649</v>
      </c>
      <c r="AI783" s="599"/>
      <c r="AJ783" s="599"/>
      <c r="AK783" s="599"/>
      <c r="AL783" s="599"/>
      <c r="AM783" s="599"/>
      <c r="AN783" s="599"/>
      <c r="AO783" s="599"/>
      <c r="AP783" s="599"/>
      <c r="AQ783" s="599"/>
      <c r="AR783" s="599"/>
      <c r="AS783" s="599"/>
      <c r="AT783" s="600"/>
      <c r="AU783" s="601">
        <v>1.9</v>
      </c>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32.5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28.299999999999997</v>
      </c>
      <c r="AV791" s="832"/>
      <c r="AW791" s="832"/>
      <c r="AX791" s="834"/>
    </row>
    <row r="792" spans="1:50" ht="24.75" customHeight="1" x14ac:dyDescent="0.2">
      <c r="A792" s="631"/>
      <c r="B792" s="632"/>
      <c r="C792" s="632"/>
      <c r="D792" s="632"/>
      <c r="E792" s="632"/>
      <c r="F792" s="633"/>
      <c r="G792" s="595" t="s">
        <v>651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2">
      <c r="A794" s="631"/>
      <c r="B794" s="632"/>
      <c r="C794" s="632"/>
      <c r="D794" s="632"/>
      <c r="E794" s="632"/>
      <c r="F794" s="633"/>
      <c r="G794" s="670" t="s">
        <v>648</v>
      </c>
      <c r="H794" s="671"/>
      <c r="I794" s="671"/>
      <c r="J794" s="671"/>
      <c r="K794" s="672"/>
      <c r="L794" s="664" t="s">
        <v>652</v>
      </c>
      <c r="M794" s="665"/>
      <c r="N794" s="665"/>
      <c r="O794" s="665"/>
      <c r="P794" s="665"/>
      <c r="Q794" s="665"/>
      <c r="R794" s="665"/>
      <c r="S794" s="665"/>
      <c r="T794" s="665"/>
      <c r="U794" s="665"/>
      <c r="V794" s="665"/>
      <c r="W794" s="665"/>
      <c r="X794" s="666"/>
      <c r="Y794" s="388">
        <v>63.1</v>
      </c>
      <c r="Z794" s="389"/>
      <c r="AA794" s="389"/>
      <c r="AB794" s="805"/>
      <c r="AC794" s="670" t="s">
        <v>655</v>
      </c>
      <c r="AD794" s="671"/>
      <c r="AE794" s="671"/>
      <c r="AF794" s="671"/>
      <c r="AG794" s="672"/>
      <c r="AH794" s="664" t="s">
        <v>656</v>
      </c>
      <c r="AI794" s="665"/>
      <c r="AJ794" s="665"/>
      <c r="AK794" s="665"/>
      <c r="AL794" s="665"/>
      <c r="AM794" s="665"/>
      <c r="AN794" s="665"/>
      <c r="AO794" s="665"/>
      <c r="AP794" s="665"/>
      <c r="AQ794" s="665"/>
      <c r="AR794" s="665"/>
      <c r="AS794" s="665"/>
      <c r="AT794" s="666"/>
      <c r="AU794" s="388" t="s">
        <v>656</v>
      </c>
      <c r="AV794" s="389"/>
      <c r="AW794" s="389"/>
      <c r="AX794" s="390"/>
    </row>
    <row r="795" spans="1:50" ht="24.75" customHeight="1" x14ac:dyDescent="0.2">
      <c r="A795" s="631"/>
      <c r="B795" s="632"/>
      <c r="C795" s="632"/>
      <c r="D795" s="632"/>
      <c r="E795" s="632"/>
      <c r="F795" s="633"/>
      <c r="G795" s="606" t="s">
        <v>648</v>
      </c>
      <c r="H795" s="607"/>
      <c r="I795" s="607"/>
      <c r="J795" s="607"/>
      <c r="K795" s="608"/>
      <c r="L795" s="598" t="s">
        <v>674</v>
      </c>
      <c r="M795" s="599"/>
      <c r="N795" s="599"/>
      <c r="O795" s="599"/>
      <c r="P795" s="599"/>
      <c r="Q795" s="599"/>
      <c r="R795" s="599"/>
      <c r="S795" s="599"/>
      <c r="T795" s="599"/>
      <c r="U795" s="599"/>
      <c r="V795" s="599"/>
      <c r="W795" s="599"/>
      <c r="X795" s="600"/>
      <c r="Y795" s="601">
        <v>9.5</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2">
      <c r="A796" s="631"/>
      <c r="B796" s="632"/>
      <c r="C796" s="632"/>
      <c r="D796" s="632"/>
      <c r="E796" s="632"/>
      <c r="F796" s="633"/>
      <c r="G796" s="606" t="s">
        <v>648</v>
      </c>
      <c r="H796" s="607"/>
      <c r="I796" s="607"/>
      <c r="J796" s="607"/>
      <c r="K796" s="608"/>
      <c r="L796" s="598" t="s">
        <v>653</v>
      </c>
      <c r="M796" s="599"/>
      <c r="N796" s="599"/>
      <c r="O796" s="599"/>
      <c r="P796" s="599"/>
      <c r="Q796" s="599"/>
      <c r="R796" s="599"/>
      <c r="S796" s="599"/>
      <c r="T796" s="599"/>
      <c r="U796" s="599"/>
      <c r="V796" s="599"/>
      <c r="W796" s="599"/>
      <c r="X796" s="600"/>
      <c r="Y796" s="601">
        <v>5.3</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77.899999999999991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6"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62.25" customHeight="1" x14ac:dyDescent="0.2">
      <c r="A837" s="376">
        <v>1</v>
      </c>
      <c r="B837" s="376">
        <v>1</v>
      </c>
      <c r="C837" s="361" t="s">
        <v>660</v>
      </c>
      <c r="D837" s="347"/>
      <c r="E837" s="347"/>
      <c r="F837" s="347"/>
      <c r="G837" s="347"/>
      <c r="H837" s="347"/>
      <c r="I837" s="347"/>
      <c r="J837" s="348">
        <v>6012705001563</v>
      </c>
      <c r="K837" s="349"/>
      <c r="L837" s="349"/>
      <c r="M837" s="349"/>
      <c r="N837" s="349"/>
      <c r="O837" s="349"/>
      <c r="P837" s="362" t="s">
        <v>657</v>
      </c>
      <c r="Q837" s="350"/>
      <c r="R837" s="350"/>
      <c r="S837" s="350"/>
      <c r="T837" s="350"/>
      <c r="U837" s="350"/>
      <c r="V837" s="350"/>
      <c r="W837" s="350"/>
      <c r="X837" s="350"/>
      <c r="Y837" s="351">
        <v>32.5</v>
      </c>
      <c r="Z837" s="352"/>
      <c r="AA837" s="352"/>
      <c r="AB837" s="353"/>
      <c r="AC837" s="363" t="s">
        <v>502</v>
      </c>
      <c r="AD837" s="371"/>
      <c r="AE837" s="371"/>
      <c r="AF837" s="371"/>
      <c r="AG837" s="371"/>
      <c r="AH837" s="372" t="s">
        <v>658</v>
      </c>
      <c r="AI837" s="373"/>
      <c r="AJ837" s="373"/>
      <c r="AK837" s="373"/>
      <c r="AL837" s="357" t="s">
        <v>659</v>
      </c>
      <c r="AM837" s="358"/>
      <c r="AN837" s="358"/>
      <c r="AO837" s="359"/>
      <c r="AP837" s="360" t="s">
        <v>659</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60" customHeight="1" x14ac:dyDescent="0.2">
      <c r="A870" s="376">
        <v>1</v>
      </c>
      <c r="B870" s="376">
        <v>1</v>
      </c>
      <c r="C870" s="361" t="s">
        <v>661</v>
      </c>
      <c r="D870" s="347"/>
      <c r="E870" s="347"/>
      <c r="F870" s="347"/>
      <c r="G870" s="347"/>
      <c r="H870" s="347"/>
      <c r="I870" s="347"/>
      <c r="J870" s="348" t="s">
        <v>671</v>
      </c>
      <c r="K870" s="349"/>
      <c r="L870" s="349"/>
      <c r="M870" s="349"/>
      <c r="N870" s="349"/>
      <c r="O870" s="349"/>
      <c r="P870" s="362" t="s">
        <v>670</v>
      </c>
      <c r="Q870" s="350"/>
      <c r="R870" s="350"/>
      <c r="S870" s="350"/>
      <c r="T870" s="350"/>
      <c r="U870" s="350"/>
      <c r="V870" s="350"/>
      <c r="W870" s="350"/>
      <c r="X870" s="350"/>
      <c r="Y870" s="351">
        <v>28.3</v>
      </c>
      <c r="Z870" s="352"/>
      <c r="AA870" s="352"/>
      <c r="AB870" s="353"/>
      <c r="AC870" s="363" t="s">
        <v>196</v>
      </c>
      <c r="AD870" s="371"/>
      <c r="AE870" s="371"/>
      <c r="AF870" s="371"/>
      <c r="AG870" s="371"/>
      <c r="AH870" s="372" t="s">
        <v>658</v>
      </c>
      <c r="AI870" s="373"/>
      <c r="AJ870" s="373"/>
      <c r="AK870" s="373"/>
      <c r="AL870" s="357" t="s">
        <v>672</v>
      </c>
      <c r="AM870" s="358"/>
      <c r="AN870" s="358"/>
      <c r="AO870" s="359"/>
      <c r="AP870" s="360" t="s">
        <v>658</v>
      </c>
      <c r="AQ870" s="360"/>
      <c r="AR870" s="360"/>
      <c r="AS870" s="360"/>
      <c r="AT870" s="360"/>
      <c r="AU870" s="360"/>
      <c r="AV870" s="360"/>
      <c r="AW870" s="360"/>
      <c r="AX870" s="360"/>
    </row>
    <row r="871" spans="1:50" ht="59.25" customHeight="1" x14ac:dyDescent="0.2">
      <c r="A871" s="376">
        <v>2</v>
      </c>
      <c r="B871" s="376">
        <v>1</v>
      </c>
      <c r="C871" s="361" t="s">
        <v>662</v>
      </c>
      <c r="D871" s="347"/>
      <c r="E871" s="347"/>
      <c r="F871" s="347"/>
      <c r="G871" s="347"/>
      <c r="H871" s="347"/>
      <c r="I871" s="347"/>
      <c r="J871" s="348" t="s">
        <v>577</v>
      </c>
      <c r="K871" s="349"/>
      <c r="L871" s="349"/>
      <c r="M871" s="349"/>
      <c r="N871" s="349"/>
      <c r="O871" s="349"/>
      <c r="P871" s="362" t="s">
        <v>650</v>
      </c>
      <c r="Q871" s="350"/>
      <c r="R871" s="350"/>
      <c r="S871" s="350"/>
      <c r="T871" s="350"/>
      <c r="U871" s="350"/>
      <c r="V871" s="350"/>
      <c r="W871" s="350"/>
      <c r="X871" s="350"/>
      <c r="Y871" s="351">
        <v>7</v>
      </c>
      <c r="Z871" s="352"/>
      <c r="AA871" s="352"/>
      <c r="AB871" s="353"/>
      <c r="AC871" s="363" t="s">
        <v>196</v>
      </c>
      <c r="AD871" s="363"/>
      <c r="AE871" s="363"/>
      <c r="AF871" s="363"/>
      <c r="AG871" s="363"/>
      <c r="AH871" s="372" t="s">
        <v>577</v>
      </c>
      <c r="AI871" s="373"/>
      <c r="AJ871" s="373"/>
      <c r="AK871" s="373"/>
      <c r="AL871" s="357" t="s">
        <v>577</v>
      </c>
      <c r="AM871" s="358"/>
      <c r="AN871" s="358"/>
      <c r="AO871" s="359"/>
      <c r="AP871" s="360" t="s">
        <v>577</v>
      </c>
      <c r="AQ871" s="360"/>
      <c r="AR871" s="360"/>
      <c r="AS871" s="360"/>
      <c r="AT871" s="360"/>
      <c r="AU871" s="360"/>
      <c r="AV871" s="360"/>
      <c r="AW871" s="360"/>
      <c r="AX871" s="360"/>
    </row>
    <row r="872" spans="1:50" ht="60" customHeight="1" x14ac:dyDescent="0.2">
      <c r="A872" s="376">
        <v>3</v>
      </c>
      <c r="B872" s="376">
        <v>1</v>
      </c>
      <c r="C872" s="361" t="s">
        <v>663</v>
      </c>
      <c r="D872" s="347"/>
      <c r="E872" s="347"/>
      <c r="F872" s="347"/>
      <c r="G872" s="347"/>
      <c r="H872" s="347"/>
      <c r="I872" s="347"/>
      <c r="J872" s="348" t="s">
        <v>577</v>
      </c>
      <c r="K872" s="349"/>
      <c r="L872" s="349"/>
      <c r="M872" s="349"/>
      <c r="N872" s="349"/>
      <c r="O872" s="349"/>
      <c r="P872" s="362" t="s">
        <v>650</v>
      </c>
      <c r="Q872" s="350"/>
      <c r="R872" s="350"/>
      <c r="S872" s="350"/>
      <c r="T872" s="350"/>
      <c r="U872" s="350"/>
      <c r="V872" s="350"/>
      <c r="W872" s="350"/>
      <c r="X872" s="350"/>
      <c r="Y872" s="351">
        <v>3</v>
      </c>
      <c r="Z872" s="352"/>
      <c r="AA872" s="352"/>
      <c r="AB872" s="353"/>
      <c r="AC872" s="363" t="s">
        <v>196</v>
      </c>
      <c r="AD872" s="363"/>
      <c r="AE872" s="363"/>
      <c r="AF872" s="363"/>
      <c r="AG872" s="363"/>
      <c r="AH872" s="355" t="s">
        <v>577</v>
      </c>
      <c r="AI872" s="356"/>
      <c r="AJ872" s="356"/>
      <c r="AK872" s="356"/>
      <c r="AL872" s="357" t="s">
        <v>577</v>
      </c>
      <c r="AM872" s="358"/>
      <c r="AN872" s="358"/>
      <c r="AO872" s="359"/>
      <c r="AP872" s="360" t="s">
        <v>577</v>
      </c>
      <c r="AQ872" s="360"/>
      <c r="AR872" s="360"/>
      <c r="AS872" s="360"/>
      <c r="AT872" s="360"/>
      <c r="AU872" s="360"/>
      <c r="AV872" s="360"/>
      <c r="AW872" s="360"/>
      <c r="AX872" s="360"/>
    </row>
    <row r="873" spans="1:50" ht="59.25" customHeight="1" x14ac:dyDescent="0.2">
      <c r="A873" s="376">
        <v>4</v>
      </c>
      <c r="B873" s="376">
        <v>1</v>
      </c>
      <c r="C873" s="361" t="s">
        <v>664</v>
      </c>
      <c r="D873" s="347"/>
      <c r="E873" s="347"/>
      <c r="F873" s="347"/>
      <c r="G873" s="347"/>
      <c r="H873" s="347"/>
      <c r="I873" s="347"/>
      <c r="J873" s="348" t="s">
        <v>577</v>
      </c>
      <c r="K873" s="349"/>
      <c r="L873" s="349"/>
      <c r="M873" s="349"/>
      <c r="N873" s="349"/>
      <c r="O873" s="349"/>
      <c r="P873" s="362" t="s">
        <v>650</v>
      </c>
      <c r="Q873" s="350"/>
      <c r="R873" s="350"/>
      <c r="S873" s="350"/>
      <c r="T873" s="350"/>
      <c r="U873" s="350"/>
      <c r="V873" s="350"/>
      <c r="W873" s="350"/>
      <c r="X873" s="350"/>
      <c r="Y873" s="351">
        <v>2.5</v>
      </c>
      <c r="Z873" s="352"/>
      <c r="AA873" s="352"/>
      <c r="AB873" s="353"/>
      <c r="AC873" s="363" t="s">
        <v>196</v>
      </c>
      <c r="AD873" s="363"/>
      <c r="AE873" s="363"/>
      <c r="AF873" s="363"/>
      <c r="AG873" s="363"/>
      <c r="AH873" s="355" t="s">
        <v>577</v>
      </c>
      <c r="AI873" s="356"/>
      <c r="AJ873" s="356"/>
      <c r="AK873" s="356"/>
      <c r="AL873" s="357" t="s">
        <v>577</v>
      </c>
      <c r="AM873" s="358"/>
      <c r="AN873" s="358"/>
      <c r="AO873" s="359"/>
      <c r="AP873" s="360" t="s">
        <v>577</v>
      </c>
      <c r="AQ873" s="360"/>
      <c r="AR873" s="360"/>
      <c r="AS873" s="360"/>
      <c r="AT873" s="360"/>
      <c r="AU873" s="360"/>
      <c r="AV873" s="360"/>
      <c r="AW873" s="360"/>
      <c r="AX873" s="360"/>
    </row>
    <row r="874" spans="1:50" ht="59.25" customHeight="1" x14ac:dyDescent="0.2">
      <c r="A874" s="376">
        <v>5</v>
      </c>
      <c r="B874" s="376">
        <v>1</v>
      </c>
      <c r="C874" s="361" t="s">
        <v>665</v>
      </c>
      <c r="D874" s="347"/>
      <c r="E874" s="347"/>
      <c r="F874" s="347"/>
      <c r="G874" s="347"/>
      <c r="H874" s="347"/>
      <c r="I874" s="347"/>
      <c r="J874" s="348" t="s">
        <v>577</v>
      </c>
      <c r="K874" s="349"/>
      <c r="L874" s="349"/>
      <c r="M874" s="349"/>
      <c r="N874" s="349"/>
      <c r="O874" s="349"/>
      <c r="P874" s="350" t="s">
        <v>650</v>
      </c>
      <c r="Q874" s="350"/>
      <c r="R874" s="350"/>
      <c r="S874" s="350"/>
      <c r="T874" s="350"/>
      <c r="U874" s="350"/>
      <c r="V874" s="350"/>
      <c r="W874" s="350"/>
      <c r="X874" s="350"/>
      <c r="Y874" s="351">
        <v>2.5</v>
      </c>
      <c r="Z874" s="352"/>
      <c r="AA874" s="352"/>
      <c r="AB874" s="353"/>
      <c r="AC874" s="354" t="s">
        <v>196</v>
      </c>
      <c r="AD874" s="354"/>
      <c r="AE874" s="354"/>
      <c r="AF874" s="354"/>
      <c r="AG874" s="354"/>
      <c r="AH874" s="355" t="s">
        <v>577</v>
      </c>
      <c r="AI874" s="356"/>
      <c r="AJ874" s="356"/>
      <c r="AK874" s="356"/>
      <c r="AL874" s="357" t="s">
        <v>577</v>
      </c>
      <c r="AM874" s="358"/>
      <c r="AN874" s="358"/>
      <c r="AO874" s="359"/>
      <c r="AP874" s="360" t="s">
        <v>577</v>
      </c>
      <c r="AQ874" s="360"/>
      <c r="AR874" s="360"/>
      <c r="AS874" s="360"/>
      <c r="AT874" s="360"/>
      <c r="AU874" s="360"/>
      <c r="AV874" s="360"/>
      <c r="AW874" s="360"/>
      <c r="AX874" s="360"/>
    </row>
    <row r="875" spans="1:50" ht="60" customHeight="1" x14ac:dyDescent="0.2">
      <c r="A875" s="376">
        <v>6</v>
      </c>
      <c r="B875" s="376">
        <v>1</v>
      </c>
      <c r="C875" s="361" t="s">
        <v>666</v>
      </c>
      <c r="D875" s="347"/>
      <c r="E875" s="347"/>
      <c r="F875" s="347"/>
      <c r="G875" s="347"/>
      <c r="H875" s="347"/>
      <c r="I875" s="347"/>
      <c r="J875" s="348" t="s">
        <v>577</v>
      </c>
      <c r="K875" s="349"/>
      <c r="L875" s="349"/>
      <c r="M875" s="349"/>
      <c r="N875" s="349"/>
      <c r="O875" s="349"/>
      <c r="P875" s="350" t="s">
        <v>650</v>
      </c>
      <c r="Q875" s="350"/>
      <c r="R875" s="350"/>
      <c r="S875" s="350"/>
      <c r="T875" s="350"/>
      <c r="U875" s="350"/>
      <c r="V875" s="350"/>
      <c r="W875" s="350"/>
      <c r="X875" s="350"/>
      <c r="Y875" s="351">
        <v>1.5</v>
      </c>
      <c r="Z875" s="352"/>
      <c r="AA875" s="352"/>
      <c r="AB875" s="353"/>
      <c r="AC875" s="354" t="s">
        <v>196</v>
      </c>
      <c r="AD875" s="354"/>
      <c r="AE875" s="354"/>
      <c r="AF875" s="354"/>
      <c r="AG875" s="354"/>
      <c r="AH875" s="355" t="s">
        <v>577</v>
      </c>
      <c r="AI875" s="356"/>
      <c r="AJ875" s="356"/>
      <c r="AK875" s="356"/>
      <c r="AL875" s="357" t="s">
        <v>577</v>
      </c>
      <c r="AM875" s="358"/>
      <c r="AN875" s="358"/>
      <c r="AO875" s="359"/>
      <c r="AP875" s="360" t="s">
        <v>577</v>
      </c>
      <c r="AQ875" s="360"/>
      <c r="AR875" s="360"/>
      <c r="AS875" s="360"/>
      <c r="AT875" s="360"/>
      <c r="AU875" s="360"/>
      <c r="AV875" s="360"/>
      <c r="AW875" s="360"/>
      <c r="AX875" s="360"/>
    </row>
    <row r="876" spans="1:50" ht="60.75" customHeight="1" x14ac:dyDescent="0.2">
      <c r="A876" s="376">
        <v>7</v>
      </c>
      <c r="B876" s="376">
        <v>1</v>
      </c>
      <c r="C876" s="361" t="s">
        <v>667</v>
      </c>
      <c r="D876" s="347"/>
      <c r="E876" s="347"/>
      <c r="F876" s="347"/>
      <c r="G876" s="347"/>
      <c r="H876" s="347"/>
      <c r="I876" s="347"/>
      <c r="J876" s="348" t="s">
        <v>577</v>
      </c>
      <c r="K876" s="349"/>
      <c r="L876" s="349"/>
      <c r="M876" s="349"/>
      <c r="N876" s="349"/>
      <c r="O876" s="349"/>
      <c r="P876" s="350" t="s">
        <v>650</v>
      </c>
      <c r="Q876" s="350"/>
      <c r="R876" s="350"/>
      <c r="S876" s="350"/>
      <c r="T876" s="350"/>
      <c r="U876" s="350"/>
      <c r="V876" s="350"/>
      <c r="W876" s="350"/>
      <c r="X876" s="350"/>
      <c r="Y876" s="351">
        <v>1.5</v>
      </c>
      <c r="Z876" s="352"/>
      <c r="AA876" s="352"/>
      <c r="AB876" s="353"/>
      <c r="AC876" s="354" t="s">
        <v>196</v>
      </c>
      <c r="AD876" s="354"/>
      <c r="AE876" s="354"/>
      <c r="AF876" s="354"/>
      <c r="AG876" s="354"/>
      <c r="AH876" s="355" t="s">
        <v>577</v>
      </c>
      <c r="AI876" s="356"/>
      <c r="AJ876" s="356"/>
      <c r="AK876" s="356"/>
      <c r="AL876" s="357" t="s">
        <v>577</v>
      </c>
      <c r="AM876" s="358"/>
      <c r="AN876" s="358"/>
      <c r="AO876" s="359"/>
      <c r="AP876" s="360" t="s">
        <v>577</v>
      </c>
      <c r="AQ876" s="360"/>
      <c r="AR876" s="360"/>
      <c r="AS876" s="360"/>
      <c r="AT876" s="360"/>
      <c r="AU876" s="360"/>
      <c r="AV876" s="360"/>
      <c r="AW876" s="360"/>
      <c r="AX876" s="360"/>
    </row>
    <row r="877" spans="1:50" ht="60" customHeight="1" x14ac:dyDescent="0.2">
      <c r="A877" s="376">
        <v>8</v>
      </c>
      <c r="B877" s="376">
        <v>1</v>
      </c>
      <c r="C877" s="361" t="s">
        <v>668</v>
      </c>
      <c r="D877" s="347"/>
      <c r="E877" s="347"/>
      <c r="F877" s="347"/>
      <c r="G877" s="347"/>
      <c r="H877" s="347"/>
      <c r="I877" s="347"/>
      <c r="J877" s="348" t="s">
        <v>577</v>
      </c>
      <c r="K877" s="349"/>
      <c r="L877" s="349"/>
      <c r="M877" s="349"/>
      <c r="N877" s="349"/>
      <c r="O877" s="349"/>
      <c r="P877" s="350" t="s">
        <v>650</v>
      </c>
      <c r="Q877" s="350"/>
      <c r="R877" s="350"/>
      <c r="S877" s="350"/>
      <c r="T877" s="350"/>
      <c r="U877" s="350"/>
      <c r="V877" s="350"/>
      <c r="W877" s="350"/>
      <c r="X877" s="350"/>
      <c r="Y877" s="351">
        <v>1.5</v>
      </c>
      <c r="Z877" s="352"/>
      <c r="AA877" s="352"/>
      <c r="AB877" s="353"/>
      <c r="AC877" s="354" t="s">
        <v>196</v>
      </c>
      <c r="AD877" s="354"/>
      <c r="AE877" s="354"/>
      <c r="AF877" s="354"/>
      <c r="AG877" s="354"/>
      <c r="AH877" s="355" t="s">
        <v>577</v>
      </c>
      <c r="AI877" s="356"/>
      <c r="AJ877" s="356"/>
      <c r="AK877" s="356"/>
      <c r="AL877" s="357" t="s">
        <v>577</v>
      </c>
      <c r="AM877" s="358"/>
      <c r="AN877" s="358"/>
      <c r="AO877" s="359"/>
      <c r="AP877" s="360" t="s">
        <v>577</v>
      </c>
      <c r="AQ877" s="360"/>
      <c r="AR877" s="360"/>
      <c r="AS877" s="360"/>
      <c r="AT877" s="360"/>
      <c r="AU877" s="360"/>
      <c r="AV877" s="360"/>
      <c r="AW877" s="360"/>
      <c r="AX877" s="360"/>
    </row>
    <row r="878" spans="1:50" ht="60" customHeight="1" x14ac:dyDescent="0.2">
      <c r="A878" s="376">
        <v>9</v>
      </c>
      <c r="B878" s="376">
        <v>1</v>
      </c>
      <c r="C878" s="361" t="s">
        <v>669</v>
      </c>
      <c r="D878" s="347"/>
      <c r="E878" s="347"/>
      <c r="F878" s="347"/>
      <c r="G878" s="347"/>
      <c r="H878" s="347"/>
      <c r="I878" s="347"/>
      <c r="J878" s="348" t="s">
        <v>577</v>
      </c>
      <c r="K878" s="349"/>
      <c r="L878" s="349"/>
      <c r="M878" s="349"/>
      <c r="N878" s="349"/>
      <c r="O878" s="349"/>
      <c r="P878" s="350" t="s">
        <v>650</v>
      </c>
      <c r="Q878" s="350"/>
      <c r="R878" s="350"/>
      <c r="S878" s="350"/>
      <c r="T878" s="350"/>
      <c r="U878" s="350"/>
      <c r="V878" s="350"/>
      <c r="W878" s="350"/>
      <c r="X878" s="350"/>
      <c r="Y878" s="351">
        <v>1.5</v>
      </c>
      <c r="Z878" s="352"/>
      <c r="AA878" s="352"/>
      <c r="AB878" s="353"/>
      <c r="AC878" s="354" t="s">
        <v>196</v>
      </c>
      <c r="AD878" s="354"/>
      <c r="AE878" s="354"/>
      <c r="AF878" s="354"/>
      <c r="AG878" s="354"/>
      <c r="AH878" s="355" t="s">
        <v>577</v>
      </c>
      <c r="AI878" s="356"/>
      <c r="AJ878" s="356"/>
      <c r="AK878" s="356"/>
      <c r="AL878" s="357" t="s">
        <v>577</v>
      </c>
      <c r="AM878" s="358"/>
      <c r="AN878" s="358"/>
      <c r="AO878" s="359"/>
      <c r="AP878" s="360" t="s">
        <v>577</v>
      </c>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90.75" customHeight="1" x14ac:dyDescent="0.2">
      <c r="A903" s="376">
        <v>1</v>
      </c>
      <c r="B903" s="376">
        <v>1</v>
      </c>
      <c r="C903" s="361" t="s">
        <v>673</v>
      </c>
      <c r="D903" s="347"/>
      <c r="E903" s="347"/>
      <c r="F903" s="347"/>
      <c r="G903" s="347"/>
      <c r="H903" s="347"/>
      <c r="I903" s="347"/>
      <c r="J903" s="348" t="s">
        <v>656</v>
      </c>
      <c r="K903" s="349"/>
      <c r="L903" s="349"/>
      <c r="M903" s="349"/>
      <c r="N903" s="349"/>
      <c r="O903" s="349"/>
      <c r="P903" s="362" t="s">
        <v>675</v>
      </c>
      <c r="Q903" s="350"/>
      <c r="R903" s="350"/>
      <c r="S903" s="350"/>
      <c r="T903" s="350"/>
      <c r="U903" s="350"/>
      <c r="V903" s="350"/>
      <c r="W903" s="350"/>
      <c r="X903" s="350"/>
      <c r="Y903" s="351">
        <v>77.900000000000006</v>
      </c>
      <c r="Z903" s="352"/>
      <c r="AA903" s="352"/>
      <c r="AB903" s="353"/>
      <c r="AC903" s="363" t="s">
        <v>196</v>
      </c>
      <c r="AD903" s="371"/>
      <c r="AE903" s="371"/>
      <c r="AF903" s="371"/>
      <c r="AG903" s="371"/>
      <c r="AH903" s="372" t="s">
        <v>656</v>
      </c>
      <c r="AI903" s="373"/>
      <c r="AJ903" s="373"/>
      <c r="AK903" s="373"/>
      <c r="AL903" s="357" t="s">
        <v>656</v>
      </c>
      <c r="AM903" s="358"/>
      <c r="AN903" s="358"/>
      <c r="AO903" s="359"/>
      <c r="AP903" s="360" t="s">
        <v>658</v>
      </c>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2">
      <c r="A936" s="376">
        <v>1</v>
      </c>
      <c r="B936" s="376">
        <v>1</v>
      </c>
      <c r="C936" s="361" t="s">
        <v>676</v>
      </c>
      <c r="D936" s="347"/>
      <c r="E936" s="347"/>
      <c r="F936" s="347"/>
      <c r="G936" s="347"/>
      <c r="H936" s="347"/>
      <c r="I936" s="347"/>
      <c r="J936" s="348">
        <v>7000020340006</v>
      </c>
      <c r="K936" s="349"/>
      <c r="L936" s="349"/>
      <c r="M936" s="349"/>
      <c r="N936" s="349"/>
      <c r="O936" s="349"/>
      <c r="P936" s="362" t="s">
        <v>687</v>
      </c>
      <c r="Q936" s="350"/>
      <c r="R936" s="350"/>
      <c r="S936" s="350"/>
      <c r="T936" s="350"/>
      <c r="U936" s="350"/>
      <c r="V936" s="350"/>
      <c r="W936" s="350"/>
      <c r="X936" s="350"/>
      <c r="Y936" s="351">
        <v>0.14000000000000001</v>
      </c>
      <c r="Z936" s="352"/>
      <c r="AA936" s="352"/>
      <c r="AB936" s="353"/>
      <c r="AC936" s="363" t="s">
        <v>196</v>
      </c>
      <c r="AD936" s="371"/>
      <c r="AE936" s="371"/>
      <c r="AF936" s="371"/>
      <c r="AG936" s="371"/>
      <c r="AH936" s="372" t="s">
        <v>688</v>
      </c>
      <c r="AI936" s="373"/>
      <c r="AJ936" s="373"/>
      <c r="AK936" s="373"/>
      <c r="AL936" s="357" t="s">
        <v>689</v>
      </c>
      <c r="AM936" s="358"/>
      <c r="AN936" s="358"/>
      <c r="AO936" s="359"/>
      <c r="AP936" s="360" t="s">
        <v>690</v>
      </c>
      <c r="AQ936" s="360"/>
      <c r="AR936" s="360"/>
      <c r="AS936" s="360"/>
      <c r="AT936" s="360"/>
      <c r="AU936" s="360"/>
      <c r="AV936" s="360"/>
      <c r="AW936" s="360"/>
      <c r="AX936" s="360"/>
    </row>
    <row r="937" spans="1:50" ht="30" customHeight="1" x14ac:dyDescent="0.2">
      <c r="A937" s="376">
        <v>2</v>
      </c>
      <c r="B937" s="376">
        <v>1</v>
      </c>
      <c r="C937" s="361" t="s">
        <v>677</v>
      </c>
      <c r="D937" s="347"/>
      <c r="E937" s="347"/>
      <c r="F937" s="347"/>
      <c r="G937" s="347"/>
      <c r="H937" s="347"/>
      <c r="I937" s="347"/>
      <c r="J937" s="348">
        <v>6000020400009</v>
      </c>
      <c r="K937" s="349"/>
      <c r="L937" s="349"/>
      <c r="M937" s="349"/>
      <c r="N937" s="349"/>
      <c r="O937" s="349"/>
      <c r="P937" s="350" t="s">
        <v>686</v>
      </c>
      <c r="Q937" s="350"/>
      <c r="R937" s="350"/>
      <c r="S937" s="350"/>
      <c r="T937" s="350"/>
      <c r="U937" s="350"/>
      <c r="V937" s="350"/>
      <c r="W937" s="350"/>
      <c r="X937" s="350"/>
      <c r="Y937" s="351">
        <v>7.0000000000000007E-2</v>
      </c>
      <c r="Z937" s="352"/>
      <c r="AA937" s="352"/>
      <c r="AB937" s="353"/>
      <c r="AC937" s="363" t="s">
        <v>196</v>
      </c>
      <c r="AD937" s="363"/>
      <c r="AE937" s="363"/>
      <c r="AF937" s="363"/>
      <c r="AG937" s="363"/>
      <c r="AH937" s="910" t="s">
        <v>577</v>
      </c>
      <c r="AI937" s="911"/>
      <c r="AJ937" s="911"/>
      <c r="AK937" s="912"/>
      <c r="AL937" s="357" t="s">
        <v>577</v>
      </c>
      <c r="AM937" s="358"/>
      <c r="AN937" s="358"/>
      <c r="AO937" s="359"/>
      <c r="AP937" s="360" t="s">
        <v>577</v>
      </c>
      <c r="AQ937" s="360"/>
      <c r="AR937" s="360"/>
      <c r="AS937" s="360"/>
      <c r="AT937" s="360"/>
      <c r="AU937" s="360"/>
      <c r="AV937" s="360"/>
      <c r="AW937" s="360"/>
      <c r="AX937" s="360"/>
    </row>
    <row r="938" spans="1:50" ht="30" customHeight="1" x14ac:dyDescent="0.2">
      <c r="A938" s="376">
        <v>3</v>
      </c>
      <c r="B938" s="376">
        <v>1</v>
      </c>
      <c r="C938" s="361" t="s">
        <v>678</v>
      </c>
      <c r="D938" s="347"/>
      <c r="E938" s="347"/>
      <c r="F938" s="347"/>
      <c r="G938" s="347"/>
      <c r="H938" s="347"/>
      <c r="I938" s="347"/>
      <c r="J938" s="348">
        <v>4000020300004</v>
      </c>
      <c r="K938" s="349"/>
      <c r="L938" s="349"/>
      <c r="M938" s="349"/>
      <c r="N938" s="349"/>
      <c r="O938" s="349"/>
      <c r="P938" s="362" t="s">
        <v>686</v>
      </c>
      <c r="Q938" s="350"/>
      <c r="R938" s="350"/>
      <c r="S938" s="350"/>
      <c r="T938" s="350"/>
      <c r="U938" s="350"/>
      <c r="V938" s="350"/>
      <c r="W938" s="350"/>
      <c r="X938" s="350"/>
      <c r="Y938" s="351">
        <v>0.06</v>
      </c>
      <c r="Z938" s="352"/>
      <c r="AA938" s="352"/>
      <c r="AB938" s="353"/>
      <c r="AC938" s="363" t="s">
        <v>196</v>
      </c>
      <c r="AD938" s="363"/>
      <c r="AE938" s="363"/>
      <c r="AF938" s="363"/>
      <c r="AG938" s="363"/>
      <c r="AH938" s="355" t="s">
        <v>577</v>
      </c>
      <c r="AI938" s="356"/>
      <c r="AJ938" s="356"/>
      <c r="AK938" s="356"/>
      <c r="AL938" s="357" t="s">
        <v>577</v>
      </c>
      <c r="AM938" s="358"/>
      <c r="AN938" s="358"/>
      <c r="AO938" s="359"/>
      <c r="AP938" s="360" t="s">
        <v>577</v>
      </c>
      <c r="AQ938" s="360"/>
      <c r="AR938" s="360"/>
      <c r="AS938" s="360"/>
      <c r="AT938" s="360"/>
      <c r="AU938" s="360"/>
      <c r="AV938" s="360"/>
      <c r="AW938" s="360"/>
      <c r="AX938" s="360"/>
    </row>
    <row r="939" spans="1:50" ht="30" customHeight="1" x14ac:dyDescent="0.2">
      <c r="A939" s="376">
        <v>4</v>
      </c>
      <c r="B939" s="376">
        <v>1</v>
      </c>
      <c r="C939" s="361" t="s">
        <v>679</v>
      </c>
      <c r="D939" s="347"/>
      <c r="E939" s="347"/>
      <c r="F939" s="347"/>
      <c r="G939" s="347"/>
      <c r="H939" s="347"/>
      <c r="I939" s="347"/>
      <c r="J939" s="348">
        <v>1000020380008</v>
      </c>
      <c r="K939" s="349"/>
      <c r="L939" s="349"/>
      <c r="M939" s="349"/>
      <c r="N939" s="349"/>
      <c r="O939" s="349"/>
      <c r="P939" s="362" t="s">
        <v>686</v>
      </c>
      <c r="Q939" s="350"/>
      <c r="R939" s="350"/>
      <c r="S939" s="350"/>
      <c r="T939" s="350"/>
      <c r="U939" s="350"/>
      <c r="V939" s="350"/>
      <c r="W939" s="350"/>
      <c r="X939" s="350"/>
      <c r="Y939" s="351">
        <v>0.06</v>
      </c>
      <c r="Z939" s="352"/>
      <c r="AA939" s="352"/>
      <c r="AB939" s="353"/>
      <c r="AC939" s="363" t="s">
        <v>196</v>
      </c>
      <c r="AD939" s="363"/>
      <c r="AE939" s="363"/>
      <c r="AF939" s="363"/>
      <c r="AG939" s="363"/>
      <c r="AH939" s="355" t="s">
        <v>577</v>
      </c>
      <c r="AI939" s="356"/>
      <c r="AJ939" s="356"/>
      <c r="AK939" s="356"/>
      <c r="AL939" s="357" t="s">
        <v>577</v>
      </c>
      <c r="AM939" s="358"/>
      <c r="AN939" s="358"/>
      <c r="AO939" s="359"/>
      <c r="AP939" s="360" t="s">
        <v>577</v>
      </c>
      <c r="AQ939" s="360"/>
      <c r="AR939" s="360"/>
      <c r="AS939" s="360"/>
      <c r="AT939" s="360"/>
      <c r="AU939" s="360"/>
      <c r="AV939" s="360"/>
      <c r="AW939" s="360"/>
      <c r="AX939" s="360"/>
    </row>
    <row r="940" spans="1:50" ht="30" customHeight="1" x14ac:dyDescent="0.2">
      <c r="A940" s="376">
        <v>5</v>
      </c>
      <c r="B940" s="376">
        <v>1</v>
      </c>
      <c r="C940" s="361" t="s">
        <v>680</v>
      </c>
      <c r="D940" s="347"/>
      <c r="E940" s="347"/>
      <c r="F940" s="347"/>
      <c r="G940" s="347"/>
      <c r="H940" s="347"/>
      <c r="I940" s="347"/>
      <c r="J940" s="348">
        <v>5000020390003</v>
      </c>
      <c r="K940" s="349"/>
      <c r="L940" s="349"/>
      <c r="M940" s="349"/>
      <c r="N940" s="349"/>
      <c r="O940" s="349"/>
      <c r="P940" s="350" t="s">
        <v>686</v>
      </c>
      <c r="Q940" s="350"/>
      <c r="R940" s="350"/>
      <c r="S940" s="350"/>
      <c r="T940" s="350"/>
      <c r="U940" s="350"/>
      <c r="V940" s="350"/>
      <c r="W940" s="350"/>
      <c r="X940" s="350"/>
      <c r="Y940" s="351">
        <v>0.06</v>
      </c>
      <c r="Z940" s="352"/>
      <c r="AA940" s="352"/>
      <c r="AB940" s="353"/>
      <c r="AC940" s="354" t="s">
        <v>196</v>
      </c>
      <c r="AD940" s="354"/>
      <c r="AE940" s="354"/>
      <c r="AF940" s="354"/>
      <c r="AG940" s="354"/>
      <c r="AH940" s="355" t="s">
        <v>577</v>
      </c>
      <c r="AI940" s="356"/>
      <c r="AJ940" s="356"/>
      <c r="AK940" s="356"/>
      <c r="AL940" s="357" t="s">
        <v>577</v>
      </c>
      <c r="AM940" s="358"/>
      <c r="AN940" s="358"/>
      <c r="AO940" s="359"/>
      <c r="AP940" s="360" t="s">
        <v>577</v>
      </c>
      <c r="AQ940" s="360"/>
      <c r="AR940" s="360"/>
      <c r="AS940" s="360"/>
      <c r="AT940" s="360"/>
      <c r="AU940" s="360"/>
      <c r="AV940" s="360"/>
      <c r="AW940" s="360"/>
      <c r="AX940" s="360"/>
    </row>
    <row r="941" spans="1:50" ht="30" customHeight="1" x14ac:dyDescent="0.2">
      <c r="A941" s="376">
        <v>6</v>
      </c>
      <c r="B941" s="376">
        <v>1</v>
      </c>
      <c r="C941" s="361" t="s">
        <v>681</v>
      </c>
      <c r="D941" s="347"/>
      <c r="E941" s="347"/>
      <c r="F941" s="347"/>
      <c r="G941" s="347"/>
      <c r="H941" s="347"/>
      <c r="I941" s="347"/>
      <c r="J941" s="348">
        <v>8000020460001</v>
      </c>
      <c r="K941" s="349"/>
      <c r="L941" s="349"/>
      <c r="M941" s="349"/>
      <c r="N941" s="349"/>
      <c r="O941" s="349"/>
      <c r="P941" s="350" t="s">
        <v>686</v>
      </c>
      <c r="Q941" s="350"/>
      <c r="R941" s="350"/>
      <c r="S941" s="350"/>
      <c r="T941" s="350"/>
      <c r="U941" s="350"/>
      <c r="V941" s="350"/>
      <c r="W941" s="350"/>
      <c r="X941" s="350"/>
      <c r="Y941" s="351">
        <v>0.05</v>
      </c>
      <c r="Z941" s="352"/>
      <c r="AA941" s="352"/>
      <c r="AB941" s="353"/>
      <c r="AC941" s="354" t="s">
        <v>196</v>
      </c>
      <c r="AD941" s="354"/>
      <c r="AE941" s="354"/>
      <c r="AF941" s="354"/>
      <c r="AG941" s="354"/>
      <c r="AH941" s="355" t="s">
        <v>577</v>
      </c>
      <c r="AI941" s="356"/>
      <c r="AJ941" s="356"/>
      <c r="AK941" s="356"/>
      <c r="AL941" s="357" t="s">
        <v>577</v>
      </c>
      <c r="AM941" s="358"/>
      <c r="AN941" s="358"/>
      <c r="AO941" s="359"/>
      <c r="AP941" s="360" t="s">
        <v>577</v>
      </c>
      <c r="AQ941" s="360"/>
      <c r="AR941" s="360"/>
      <c r="AS941" s="360"/>
      <c r="AT941" s="360"/>
      <c r="AU941" s="360"/>
      <c r="AV941" s="360"/>
      <c r="AW941" s="360"/>
      <c r="AX941" s="360"/>
    </row>
    <row r="942" spans="1:50" ht="30" customHeight="1" x14ac:dyDescent="0.2">
      <c r="A942" s="376">
        <v>7</v>
      </c>
      <c r="B942" s="376">
        <v>1</v>
      </c>
      <c r="C942" s="361" t="s">
        <v>682</v>
      </c>
      <c r="D942" s="347"/>
      <c r="E942" s="347"/>
      <c r="F942" s="347"/>
      <c r="G942" s="347"/>
      <c r="H942" s="347"/>
      <c r="I942" s="347"/>
      <c r="J942" s="348">
        <v>7000020310000</v>
      </c>
      <c r="K942" s="349"/>
      <c r="L942" s="349"/>
      <c r="M942" s="349"/>
      <c r="N942" s="349"/>
      <c r="O942" s="349"/>
      <c r="P942" s="350" t="s">
        <v>686</v>
      </c>
      <c r="Q942" s="350"/>
      <c r="R942" s="350"/>
      <c r="S942" s="350"/>
      <c r="T942" s="350"/>
      <c r="U942" s="350"/>
      <c r="V942" s="350"/>
      <c r="W942" s="350"/>
      <c r="X942" s="350"/>
      <c r="Y942" s="351">
        <v>0.05</v>
      </c>
      <c r="Z942" s="352"/>
      <c r="AA942" s="352"/>
      <c r="AB942" s="353"/>
      <c r="AC942" s="354" t="s">
        <v>196</v>
      </c>
      <c r="AD942" s="354"/>
      <c r="AE942" s="354"/>
      <c r="AF942" s="354"/>
      <c r="AG942" s="354"/>
      <c r="AH942" s="355" t="s">
        <v>577</v>
      </c>
      <c r="AI942" s="356"/>
      <c r="AJ942" s="356"/>
      <c r="AK942" s="356"/>
      <c r="AL942" s="357" t="s">
        <v>577</v>
      </c>
      <c r="AM942" s="358"/>
      <c r="AN942" s="358"/>
      <c r="AO942" s="359"/>
      <c r="AP942" s="360" t="s">
        <v>577</v>
      </c>
      <c r="AQ942" s="360"/>
      <c r="AR942" s="360"/>
      <c r="AS942" s="360"/>
      <c r="AT942" s="360"/>
      <c r="AU942" s="360"/>
      <c r="AV942" s="360"/>
      <c r="AW942" s="360"/>
      <c r="AX942" s="360"/>
    </row>
    <row r="943" spans="1:50" ht="30" customHeight="1" x14ac:dyDescent="0.2">
      <c r="A943" s="376">
        <v>8</v>
      </c>
      <c r="B943" s="376">
        <v>1</v>
      </c>
      <c r="C943" s="361" t="s">
        <v>683</v>
      </c>
      <c r="D943" s="347"/>
      <c r="E943" s="347"/>
      <c r="F943" s="347"/>
      <c r="G943" s="347"/>
      <c r="H943" s="347"/>
      <c r="I943" s="347"/>
      <c r="J943" s="348">
        <v>1000020440001</v>
      </c>
      <c r="K943" s="349"/>
      <c r="L943" s="349"/>
      <c r="M943" s="349"/>
      <c r="N943" s="349"/>
      <c r="O943" s="349"/>
      <c r="P943" s="350" t="s">
        <v>686</v>
      </c>
      <c r="Q943" s="350"/>
      <c r="R943" s="350"/>
      <c r="S943" s="350"/>
      <c r="T943" s="350"/>
      <c r="U943" s="350"/>
      <c r="V943" s="350"/>
      <c r="W943" s="350"/>
      <c r="X943" s="350"/>
      <c r="Y943" s="351">
        <v>4.8000000000000001E-2</v>
      </c>
      <c r="Z943" s="352"/>
      <c r="AA943" s="352"/>
      <c r="AB943" s="353"/>
      <c r="AC943" s="354" t="s">
        <v>196</v>
      </c>
      <c r="AD943" s="354"/>
      <c r="AE943" s="354"/>
      <c r="AF943" s="354"/>
      <c r="AG943" s="354"/>
      <c r="AH943" s="355" t="s">
        <v>577</v>
      </c>
      <c r="AI943" s="356"/>
      <c r="AJ943" s="356"/>
      <c r="AK943" s="356"/>
      <c r="AL943" s="357" t="s">
        <v>577</v>
      </c>
      <c r="AM943" s="358"/>
      <c r="AN943" s="358"/>
      <c r="AO943" s="359"/>
      <c r="AP943" s="360" t="s">
        <v>577</v>
      </c>
      <c r="AQ943" s="360"/>
      <c r="AR943" s="360"/>
      <c r="AS943" s="360"/>
      <c r="AT943" s="360"/>
      <c r="AU943" s="360"/>
      <c r="AV943" s="360"/>
      <c r="AW943" s="360"/>
      <c r="AX943" s="360"/>
    </row>
    <row r="944" spans="1:50" ht="30" customHeight="1" x14ac:dyDescent="0.2">
      <c r="A944" s="376">
        <v>9</v>
      </c>
      <c r="B944" s="376">
        <v>1</v>
      </c>
      <c r="C944" s="361" t="s">
        <v>684</v>
      </c>
      <c r="D944" s="347"/>
      <c r="E944" s="347"/>
      <c r="F944" s="347"/>
      <c r="G944" s="347"/>
      <c r="H944" s="347"/>
      <c r="I944" s="347"/>
      <c r="J944" s="348">
        <v>8000020370002</v>
      </c>
      <c r="K944" s="349"/>
      <c r="L944" s="349"/>
      <c r="M944" s="349"/>
      <c r="N944" s="349"/>
      <c r="O944" s="349"/>
      <c r="P944" s="350" t="s">
        <v>686</v>
      </c>
      <c r="Q944" s="350"/>
      <c r="R944" s="350"/>
      <c r="S944" s="350"/>
      <c r="T944" s="350"/>
      <c r="U944" s="350"/>
      <c r="V944" s="350"/>
      <c r="W944" s="350"/>
      <c r="X944" s="350"/>
      <c r="Y944" s="351">
        <v>4.4999999999999998E-2</v>
      </c>
      <c r="Z944" s="352"/>
      <c r="AA944" s="352"/>
      <c r="AB944" s="353"/>
      <c r="AC944" s="354" t="s">
        <v>196</v>
      </c>
      <c r="AD944" s="354"/>
      <c r="AE944" s="354"/>
      <c r="AF944" s="354"/>
      <c r="AG944" s="354"/>
      <c r="AH944" s="355" t="s">
        <v>577</v>
      </c>
      <c r="AI944" s="356"/>
      <c r="AJ944" s="356"/>
      <c r="AK944" s="356"/>
      <c r="AL944" s="357" t="s">
        <v>577</v>
      </c>
      <c r="AM944" s="358"/>
      <c r="AN944" s="358"/>
      <c r="AO944" s="359"/>
      <c r="AP944" s="360" t="s">
        <v>577</v>
      </c>
      <c r="AQ944" s="360"/>
      <c r="AR944" s="360"/>
      <c r="AS944" s="360"/>
      <c r="AT944" s="360"/>
      <c r="AU944" s="360"/>
      <c r="AV944" s="360"/>
      <c r="AW944" s="360"/>
      <c r="AX944" s="360"/>
    </row>
    <row r="945" spans="1:50" ht="30" customHeight="1" x14ac:dyDescent="0.2">
      <c r="A945" s="376">
        <v>10</v>
      </c>
      <c r="B945" s="376">
        <v>1</v>
      </c>
      <c r="C945" s="361" t="s">
        <v>685</v>
      </c>
      <c r="D945" s="347"/>
      <c r="E945" s="347"/>
      <c r="F945" s="347"/>
      <c r="G945" s="347"/>
      <c r="H945" s="347"/>
      <c r="I945" s="347"/>
      <c r="J945" s="348">
        <v>1000020410004</v>
      </c>
      <c r="K945" s="349"/>
      <c r="L945" s="349"/>
      <c r="M945" s="349"/>
      <c r="N945" s="349"/>
      <c r="O945" s="349"/>
      <c r="P945" s="350" t="s">
        <v>686</v>
      </c>
      <c r="Q945" s="350"/>
      <c r="R945" s="350"/>
      <c r="S945" s="350"/>
      <c r="T945" s="350"/>
      <c r="U945" s="350"/>
      <c r="V945" s="350"/>
      <c r="W945" s="350"/>
      <c r="X945" s="350"/>
      <c r="Y945" s="351">
        <v>4.4999999999999998E-2</v>
      </c>
      <c r="Z945" s="352"/>
      <c r="AA945" s="352"/>
      <c r="AB945" s="353"/>
      <c r="AC945" s="354" t="s">
        <v>196</v>
      </c>
      <c r="AD945" s="354"/>
      <c r="AE945" s="354"/>
      <c r="AF945" s="354"/>
      <c r="AG945" s="354"/>
      <c r="AH945" s="355" t="s">
        <v>577</v>
      </c>
      <c r="AI945" s="356"/>
      <c r="AJ945" s="356"/>
      <c r="AK945" s="356"/>
      <c r="AL945" s="357" t="s">
        <v>577</v>
      </c>
      <c r="AM945" s="358"/>
      <c r="AN945" s="358"/>
      <c r="AO945" s="359"/>
      <c r="AP945" s="360" t="s">
        <v>577</v>
      </c>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2">
      <c r="A1102" s="376">
        <v>1</v>
      </c>
      <c r="B1102" s="376">
        <v>1</v>
      </c>
      <c r="C1102" s="374"/>
      <c r="D1102" s="374"/>
      <c r="E1102" s="147" t="s">
        <v>642</v>
      </c>
      <c r="F1102" s="375"/>
      <c r="G1102" s="375"/>
      <c r="H1102" s="375"/>
      <c r="I1102" s="375"/>
      <c r="J1102" s="348" t="s">
        <v>584</v>
      </c>
      <c r="K1102" s="349"/>
      <c r="L1102" s="349"/>
      <c r="M1102" s="349"/>
      <c r="N1102" s="349"/>
      <c r="O1102" s="349"/>
      <c r="P1102" s="362" t="s">
        <v>642</v>
      </c>
      <c r="Q1102" s="350"/>
      <c r="R1102" s="350"/>
      <c r="S1102" s="350"/>
      <c r="T1102" s="350"/>
      <c r="U1102" s="350"/>
      <c r="V1102" s="350"/>
      <c r="W1102" s="350"/>
      <c r="X1102" s="350"/>
      <c r="Y1102" s="351" t="s">
        <v>643</v>
      </c>
      <c r="Z1102" s="352"/>
      <c r="AA1102" s="352"/>
      <c r="AB1102" s="353"/>
      <c r="AC1102" s="354"/>
      <c r="AD1102" s="354"/>
      <c r="AE1102" s="354"/>
      <c r="AF1102" s="354"/>
      <c r="AG1102" s="354"/>
      <c r="AH1102" s="355" t="s">
        <v>584</v>
      </c>
      <c r="AI1102" s="356"/>
      <c r="AJ1102" s="356"/>
      <c r="AK1102" s="356"/>
      <c r="AL1102" s="357" t="s">
        <v>644</v>
      </c>
      <c r="AM1102" s="358"/>
      <c r="AN1102" s="358"/>
      <c r="AO1102" s="359"/>
      <c r="AP1102" s="360" t="s">
        <v>643</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89" max="49" man="1"/>
    <brk id="699" max="49" man="1"/>
    <brk id="739" max="49" man="1"/>
    <brk id="867" max="49" man="1"/>
    <brk id="9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9" sqref="Q1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2">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572</v>
      </c>
      <c r="R6" s="13" t="str">
        <f t="shared" si="3"/>
        <v>交付</v>
      </c>
      <c r="S6" s="13" t="str">
        <f t="shared" si="4"/>
        <v>直接実施、委託・請負、交付</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直接実施、委託・請負、交付</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直接実施、委託・請負、交付</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直接実施、委託・請負、交付</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554</v>
      </c>
      <c r="AF2" s="1035"/>
      <c r="AG2" s="1035"/>
      <c r="AH2" s="1035"/>
      <c r="AI2" s="1035" t="s">
        <v>551</v>
      </c>
      <c r="AJ2" s="1035"/>
      <c r="AK2" s="1035"/>
      <c r="AL2" s="1035"/>
      <c r="AM2" s="1035" t="s">
        <v>525</v>
      </c>
      <c r="AN2" s="1035"/>
      <c r="AO2" s="1035"/>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555</v>
      </c>
      <c r="AF9" s="1035"/>
      <c r="AG9" s="1035"/>
      <c r="AH9" s="1035"/>
      <c r="AI9" s="1035" t="s">
        <v>551</v>
      </c>
      <c r="AJ9" s="1035"/>
      <c r="AK9" s="1035"/>
      <c r="AL9" s="1035"/>
      <c r="AM9" s="1035" t="s">
        <v>525</v>
      </c>
      <c r="AN9" s="1035"/>
      <c r="AO9" s="1035"/>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554</v>
      </c>
      <c r="AF16" s="1035"/>
      <c r="AG16" s="1035"/>
      <c r="AH16" s="1035"/>
      <c r="AI16" s="1035" t="s">
        <v>552</v>
      </c>
      <c r="AJ16" s="1035"/>
      <c r="AK16" s="1035"/>
      <c r="AL16" s="1035"/>
      <c r="AM16" s="1035" t="s">
        <v>525</v>
      </c>
      <c r="AN16" s="1035"/>
      <c r="AO16" s="1035"/>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556</v>
      </c>
      <c r="AF23" s="1035"/>
      <c r="AG23" s="1035"/>
      <c r="AH23" s="1035"/>
      <c r="AI23" s="1035" t="s">
        <v>551</v>
      </c>
      <c r="AJ23" s="1035"/>
      <c r="AK23" s="1035"/>
      <c r="AL23" s="1035"/>
      <c r="AM23" s="1035" t="s">
        <v>525</v>
      </c>
      <c r="AN23" s="1035"/>
      <c r="AO23" s="1035"/>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554</v>
      </c>
      <c r="AF30" s="1035"/>
      <c r="AG30" s="1035"/>
      <c r="AH30" s="1035"/>
      <c r="AI30" s="1035" t="s">
        <v>551</v>
      </c>
      <c r="AJ30" s="1035"/>
      <c r="AK30" s="1035"/>
      <c r="AL30" s="1035"/>
      <c r="AM30" s="1035" t="s">
        <v>549</v>
      </c>
      <c r="AN30" s="1035"/>
      <c r="AO30" s="1035"/>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556</v>
      </c>
      <c r="AF37" s="1035"/>
      <c r="AG37" s="1035"/>
      <c r="AH37" s="1035"/>
      <c r="AI37" s="1035" t="s">
        <v>553</v>
      </c>
      <c r="AJ37" s="1035"/>
      <c r="AK37" s="1035"/>
      <c r="AL37" s="1035"/>
      <c r="AM37" s="1035" t="s">
        <v>550</v>
      </c>
      <c r="AN37" s="1035"/>
      <c r="AO37" s="1035"/>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554</v>
      </c>
      <c r="AF44" s="1035"/>
      <c r="AG44" s="1035"/>
      <c r="AH44" s="1035"/>
      <c r="AI44" s="1035" t="s">
        <v>551</v>
      </c>
      <c r="AJ44" s="1035"/>
      <c r="AK44" s="1035"/>
      <c r="AL44" s="1035"/>
      <c r="AM44" s="1035" t="s">
        <v>525</v>
      </c>
      <c r="AN44" s="1035"/>
      <c r="AO44" s="1035"/>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554</v>
      </c>
      <c r="AF51" s="1035"/>
      <c r="AG51" s="1035"/>
      <c r="AH51" s="1035"/>
      <c r="AI51" s="1035" t="s">
        <v>551</v>
      </c>
      <c r="AJ51" s="1035"/>
      <c r="AK51" s="1035"/>
      <c r="AL51" s="1035"/>
      <c r="AM51" s="1035" t="s">
        <v>525</v>
      </c>
      <c r="AN51" s="1035"/>
      <c r="AO51" s="1035"/>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554</v>
      </c>
      <c r="AF58" s="1035"/>
      <c r="AG58" s="1035"/>
      <c r="AH58" s="1035"/>
      <c r="AI58" s="1035" t="s">
        <v>551</v>
      </c>
      <c r="AJ58" s="1035"/>
      <c r="AK58" s="1035"/>
      <c r="AL58" s="1035"/>
      <c r="AM58" s="1035" t="s">
        <v>525</v>
      </c>
      <c r="AN58" s="1035"/>
      <c r="AO58" s="1035"/>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554</v>
      </c>
      <c r="AF65" s="1035"/>
      <c r="AG65" s="1035"/>
      <c r="AH65" s="1035"/>
      <c r="AI65" s="1035" t="s">
        <v>551</v>
      </c>
      <c r="AJ65" s="1035"/>
      <c r="AK65" s="1035"/>
      <c r="AL65" s="1035"/>
      <c r="AM65" s="1035" t="s">
        <v>525</v>
      </c>
      <c r="AN65" s="1035"/>
      <c r="AO65" s="1035"/>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2019-06-24T01:35:54Z</cp:lastPrinted>
  <dcterms:created xsi:type="dcterms:W3CDTF">2012-03-13T00:50:25Z</dcterms:created>
  <dcterms:modified xsi:type="dcterms:W3CDTF">2019-06-24T01:35:55Z</dcterms:modified>
</cp:coreProperties>
</file>