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7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<sst xmlns="http://schemas.openxmlformats.org/spreadsheetml/2006/main" count="3179" uniqueCount="766">
  <si>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</si>
  <si>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</si>
  <si>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</si>
  <si>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</si>
  <si>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</si>
  <si>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</si>
  <si>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</si>
  <si>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</si>
  <si>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</si>
  <si>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</si>
  <si>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</si>
  <si>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</si>
  <si>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</si>
  <si>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</si>
  <si>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</si>
  <si>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</si>
  <si>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</si>
  <si>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</si>
  <si>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</si>
  <si>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</si>
  <si>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</si>
  <si>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</si>
  <si>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</si>
  <si>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</si>
  <si>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</si>
  <si>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</si>
  <si>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</si>
  <si>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</si>
  <si>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</si>
  <si>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</si>
  <si>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</si>
  <si>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</si>
  <si>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</si>
  <si>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</si>
  <si>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</si>
  <si>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</si>
  <si>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</si>
  <si>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</si>
  <si>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</si>
  <si>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</si>
  <si>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</si>
  <si>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</si>
  <si>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</si>
  <si>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</si>
  <si>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</si>
  <si>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</si>
  <si>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</si>
  <si>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</si>
  <si>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</si>
  <si>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</si>
  <si>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</si>
  <si>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</si>
  <si>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</si>
  <si>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</si>
  <si>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</si>
  <si>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</si>
  <si>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</si>
  <si>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</si>
  <si>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</si>
  <si>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</si>
  <si>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</si>
  <si>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</si>
  <si>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</si>
  <si>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</si>
  <si>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</si>
  <si>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</si>
  <si>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</si>
  <si>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</si>
  <si>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</si>
  <si>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</si>
  <si>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</si>
  <si>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</si>
  <si>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</si>
  <si>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</si>
  <si>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</si>
  <si>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</si>
  <si>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</si>
  <si>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</si>
  <si>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</si>
  <si>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</si>
  <si>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</si>
  <si>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</si>
  <si>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</si>
  <si>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</si>
  <si>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</si>
  <si>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</si>
  <si>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</si>
  <si>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</si>
  <si>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</si>
  <si>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</si>
  <si>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</si>
  <si>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</si>
  <si>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</si>
  <si>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</si>
  <si>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</si>
  <si>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</si>
  <si>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</si>
  <si>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</si>
  <si>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</si>
  <si>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</si>
  <si>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</si>
  <si>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</si>
  <si>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</si>
  <si>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</si>
  <si>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</si>
  <si>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</si>
  <si>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</si>
  <si>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</si>
  <si>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</si>
  <si>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</si>
  <si>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</si>
  <si>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</si>
  <si>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</si>
  <si>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</si>
  <si>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</si>
  <si>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</si>
  <si>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</si>
  <si>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</si>
  <si>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</si>
  <si>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</si>
  <si>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</si>
  <si>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</si>
  <si>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</si>
  <si>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</si>
  <si>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</si>
  <si>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</si>
  <si>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</si>
  <si>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</si>
  <si>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</si>
  <si>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</si>
  <si>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</si>
  <si>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</si>
  <si>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</si>
  <si>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</si>
  <si>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</si>
  <si>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</si>
  <si>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</si>
  <si>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</si>
  <si>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</si>
  <si>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</si>
  <si>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</si>
  <si>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</si>
  <si>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</si>
  <si>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</si>
  <si>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</si>
  <si>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</si>
  <si>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</si>
  <si>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</si>
  <si>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</si>
  <si>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</si>
  <si>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</si>
  <si>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</si>
  <si>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</si>
  <si>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</si>
  <si>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</si>
  <si>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</si>
  <si>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</si>
  <si>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</si>
  <si>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</si>
  <si>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</si>
  <si>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</si>
  <si>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</si>
  <si>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</si>
  <si>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</si>
  <si>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</si>
  <si>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</si>
  <si>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</si>
  <si>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</si>
  <si>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</si>
  <si>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</si>
  <si>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</si>
  <si>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</si>
  <si>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</si>
  <si>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</si>
  <si>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</si>
  <si>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</si>
  <si>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</si>
  <si>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</si>
  <si>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</si>
  <si>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</si>
  <si>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</si>
  <si>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</si>
  <si>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</si>
  <si>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</si>
  <si>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</si>
  <si>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</si>
  <si>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</si>
  <si>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</si>
  <si>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</si>
  <si>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</si>
  <si>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</si>
  <si>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</si>
  <si>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</si>
  <si>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</si>
  <si>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</si>
  <si>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</si>
  <si>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</si>
  <si>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</si>
  <si>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</si>
  <si>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</si>
  <si>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</si>
  <si>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</si>
  <si>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</si>
  <si>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</si>
  <si>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</si>
  <si>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</si>
  <si>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</si>
  <si>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</si>
  <si>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</si>
  <si>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</si>
  <si>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</si>
  <si>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</si>
  <si>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</si>
  <si>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</si>
  <si>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</si>
  <si>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</si>
  <si>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</si>
  <si>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</si>
  <si>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</si>
  <si>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</si>
  <si>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</si>
  <si>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</si>
  <si>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</si>
  <si>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</si>
  <si>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</si>
  <si>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</si>
  <si>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</si>
  <si>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</si>
  <si>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</si>
  <si>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</si>
  <si>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</si>
  <si>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</si>
  <si>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</si>
  <si>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</si>
  <si>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</si>
  <si>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</si>
  <si>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</si>
  <si>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</si>
  <si>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</si>
  <si>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</si>
  <si>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</si>
  <si>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</si>
  <si>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</si>
  <si>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</si>
  <si>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</si>
  <si>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</si>
  <si>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</si>
  <si>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</si>
  <si>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</si>
  <si>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</si>
  <si>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</si>
  <si>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</si>
  <si>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</si>
  <si>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</si>
  <si>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</si>
  <si>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</si>
  <si>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</si>
  <si>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</si>
  <si>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</si>
  <si>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</si>
  <si>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</si>
  <si>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</si>
  <si>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</si>
  <si>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</si>
  <si>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</si>
  <si>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</si>
  <si>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</si>
  <si>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</si>
  <si>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</si>
  <si>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</si>
  <si>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</si>
  <si>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</si>
  <si>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</si>
  <si>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</si>
  <si>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</si>
  <si>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</si>
  <si>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</si>
  <si>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</si>
  <si>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</si>
  <si>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</si>
  <si>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</si>
  <si>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</si>
  <si>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</si>
  <si>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</si>
  <si>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</si>
  <si>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</si>
  <si>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</si>
  <si>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</si>
  <si>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</si>
  <si>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</si>
  <si>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</si>
  <si>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</si>
  <si>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</si>
  <si>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</si>
  <si>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</si>
  <si>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</si>
  <si>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</si>
  <si>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</si>
  <si>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</si>
  <si>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</si>
  <si>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</si>
  <si>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</si>
  <si>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</si>
  <si>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</si>
  <si>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</si>
  <si>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</si>
  <si>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</si>
  <si>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</si>
  <si>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</si>
  <si>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</si>
  <si>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</si>
  <si>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</si>
  <si>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</si>
  <si>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</si>
  <si>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</si>
  <si>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</si>
  <si>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</si>
  <si>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</si>
  <si>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</si>
  <si>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</si>
  <si>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</si>
  <si>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</si>
  <si>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</si>
  <si>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</si>
  <si>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</si>
  <si>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</si>
  <si>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</si>
  <si>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</si>
  <si>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</si>
  <si>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</si>
  <si>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</si>
  <si>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</si>
  <si>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</si>
  <si>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</si>
  <si>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</si>
  <si>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</si>
  <si>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</si>
  <si>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</si>
  <si>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</si>
  <si>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</si>
  <si>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</si>
  <si>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</si>
  <si>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</si>
  <si>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</si>
  <si>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</si>
  <si>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</si>
  <si>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</si>
  <si>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</si>
  <si>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</si>
  <si>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</si>
  <si>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</si>
  <si>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</si>
  <si>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</si>
  <si>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</si>
  <si>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</si>
  <si>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</si>
  <si>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</si>
  <si>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</si>
  <si>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</si>
  <si>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</si>
  <si>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</si>
  <si>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</si>
  <si>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</si>
  <si>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</si>
  <si>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</si>
  <si>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</si>
  <si>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</si>
  <si>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</si>
  <si>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</si>
  <si>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</si>
  <si>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</si>
  <si>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</si>
  <si>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</si>
  <si>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</si>
  <si>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</si>
  <si>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</si>
  <si>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</si>
  <si>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</si>
  <si>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</si>
  <si>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</si>
  <si>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</si>
  <si>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</si>
  <si>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</si>
  <si>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</si>
  <si>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</si>
  <si>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</si>
  <si>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</si>
  <si>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</si>
  <si>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</si>
  <si>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</si>
  <si>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</si>
  <si>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</si>
  <si>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</si>
  <si>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</si>
  <si>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</si>
  <si>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</si>
  <si>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</si>
  <si>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</si>
  <si>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</si>
  <si>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</si>
  <si>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</si>
  <si>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</si>
  <si>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</si>
  <si>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</si>
  <si>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</si>
  <si>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</si>
  <si>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</si>
  <si>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</si>
  <si>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</si>
  <si>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</si>
  <si>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</si>
  <si>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</si>
  <si>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</si>
  <si>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</si>
  <si>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</si>
  <si>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</si>
  <si>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</si>
  <si>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</si>
  <si>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</si>
  <si>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</si>
  <si>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</si>
  <si>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</si>
  <si>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</si>
  <si>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</si>
  <si>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</si>
  <si>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</si>
  <si>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</si>
  <si>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</si>
  <si>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</si>
  <si>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</si>
  <si>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</si>
  <si>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</si>
  <si>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</si>
  <si>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</si>
  <si>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</si>
  <si>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</si>
  <si>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</si>
  <si>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</si>
  <si>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</si>
  <si>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</si>
  <si>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</si>
  <si>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</si>
  <si>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</si>
  <si>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</si>
  <si>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</si>
  <si>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</si>
  <si>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</si>
  <si>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</si>
  <si>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</si>
  <si>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</si>
  <si>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</si>
  <si>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</si>
  <si>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</si>
  <si>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</si>
  <si>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</si>
  <si>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</si>
  <si>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</si>
  <si>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</si>
  <si>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</si>
  <si>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</si>
  <si>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</si>
  <si>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</si>
  <si>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</si>
  <si>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</si>
  <si>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</si>
  <si>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</si>
  <si>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</si>
  <si>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</si>
  <si>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</si>
  <si>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</si>
  <si>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</si>
  <si>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</si>
  <si>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</si>
  <si>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</si>
  <si>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</si>
  <si>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</si>
  <si>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</si>
  <si>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</si>
  <si>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</si>
  <si>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</si>
  <si>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</si>
  <si>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</si>
  <si>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</si>
  <si>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</si>
  <si>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</si>
  <si>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</si>
  <si>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</si>
  <si>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</si>
  <si>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</si>
  <si>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</si>
  <si>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</si>
  <si>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</si>
  <si>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</si>
  <si>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</si>
  <si>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</si>
  <si>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</si>
  <si>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</si>
  <si>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</si>
  <si>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</si>
  <si>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</si>
  <si>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</si>
  <si>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</si>
  <si>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</si>
  <si>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</si>
  <si>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</si>
  <si>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</si>
  <si>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</si>
  <si>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</si>
  <si>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</si>
  <si>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</si>
  <si>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</si>
  <si>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</si>
  <si>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</si>
  <si>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</si>
  <si>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</si>
  <si>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</si>
  <si>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</si>
  <si>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</si>
  <si>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</si>
  <si>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</si>
  <si>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</si>
  <si>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</si>
  <si>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</si>
  <si>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</si>
  <si>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</si>
  <si>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</si>
  <si>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</si>
  <si>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</si>
  <si>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</si>
  <si>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</si>
  <si>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</si>
  <si>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</si>
  <si>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</si>
  <si>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</si>
  <si>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</si>
  <si>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</si>
  <si>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</si>
  <si>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</si>
  <si>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</si>
  <si>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</si>
  <si>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</si>
  <si>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</si>
  <si>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</si>
  <si>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</si>
  <si>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</si>
  <si>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</si>
  <si>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</si>
  <si>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</si>
  <si>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</si>
  <si>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</si>
  <si>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</si>
  <si>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</si>
  <si>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</si>
  <si>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</si>
  <si>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</si>
  <si>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</si>
  <si>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</si>
  <si>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</si>
  <si>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</si>
  <si>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麻薬・覚せい剤等対策費</t>
  </si>
  <si>
    <t>厚生労働省</t>
  </si>
  <si>
    <t>医薬・生活衛生局</t>
    <rPh sb="0" eb="2">
      <t>イヤク</t>
    </rPh>
    <rPh sb="3" eb="5">
      <t>セイカツ</t>
    </rPh>
    <rPh sb="5" eb="8">
      <t>エイセイキョク</t>
    </rPh>
    <phoneticPr fontId="5"/>
  </si>
  <si>
    <t>監視指導・麻薬対策課</t>
    <rPh sb="0" eb="10">
      <t>カンシ</t>
    </rPh>
    <phoneticPr fontId="5"/>
  </si>
  <si>
    <t>○</t>
  </si>
  <si>
    <t>厚生労働省組織令第５４条</t>
  </si>
  <si>
    <t>麻薬・覚醒剤等の危害を国民に周知するとともに、その撲滅を図る。</t>
  </si>
  <si>
    <t>１．地方厚生局麻薬取締部及び都道府県における麻薬取締行政職員に対する研修
２．野生大麻・けしの除去
３．国民運動として開催する麻薬・覚醒剤乱用防止運動の地区大会開催
４．再乱用防止対策講習会の開催等</t>
  </si>
  <si>
    <t>-</t>
  </si>
  <si>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</si>
  <si>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</si>
  <si>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報償費</t>
    <rPh sb="0" eb="3">
      <t>ホウショウヒ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</si>
  <si>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</si>
  <si>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</si>
  <si>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</si>
  <si>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</si>
  <si>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麻薬取締行政職員に対する研修の質の向上を図るため研修満足度を８５％以上とする。</t>
    <rPh sb="15" eb="16">
      <t>シツ</t>
    </rPh>
    <rPh sb="17" eb="19">
      <t>コウジョウ</t>
    </rPh>
    <rPh sb="20" eb="21">
      <t>ハカ</t>
    </rPh>
    <rPh sb="24" eb="26">
      <t>ケンシュウ</t>
    </rPh>
    <rPh sb="26" eb="29">
      <t>マンゾクド</t>
    </rPh>
    <rPh sb="33" eb="35">
      <t>イジョウ</t>
    </rPh>
    <phoneticPr fontId="5"/>
  </si>
  <si>
    <t>研修満足度</t>
    <rPh sb="0" eb="2">
      <t>ケンシュウ</t>
    </rPh>
    <rPh sb="2" eb="5">
      <t>マンゾクド</t>
    </rPh>
    <phoneticPr fontId="5"/>
  </si>
  <si>
    <t>研修参加者へのアンケート</t>
    <rPh sb="0" eb="2">
      <t>ケンシュウ</t>
    </rPh>
    <rPh sb="2" eb="5">
      <t>サンカシャ</t>
    </rPh>
    <phoneticPr fontId="5"/>
  </si>
  <si>
    <t>①麻薬取締協議会・職員会議への出席</t>
    <rPh sb="1" eb="3">
      <t>マヤク</t>
    </rPh>
    <rPh sb="3" eb="5">
      <t>トリシマリ</t>
    </rPh>
    <rPh sb="5" eb="8">
      <t>キョウギカイ</t>
    </rPh>
    <rPh sb="9" eb="11">
      <t>ショクイン</t>
    </rPh>
    <rPh sb="11" eb="13">
      <t>カイギ</t>
    </rPh>
    <rPh sb="15" eb="17">
      <t>シュッセキ</t>
    </rPh>
    <phoneticPr fontId="5"/>
  </si>
  <si>
    <t>回</t>
    <rPh sb="0" eb="1">
      <t>カイ</t>
    </rPh>
    <phoneticPr fontId="5"/>
  </si>
  <si>
    <t>-</t>
    <phoneticPr fontId="5"/>
  </si>
  <si>
    <t>②不正大麻・けし除去作業</t>
    <rPh sb="1" eb="3">
      <t>フセイ</t>
    </rPh>
    <rPh sb="3" eb="5">
      <t>タイマ</t>
    </rPh>
    <rPh sb="8" eb="10">
      <t>ジョキョ</t>
    </rPh>
    <rPh sb="10" eb="12">
      <t>サギョウ</t>
    </rPh>
    <phoneticPr fontId="5"/>
  </si>
  <si>
    <t>本</t>
    <rPh sb="0" eb="1">
      <t>ホン</t>
    </rPh>
    <phoneticPr fontId="5"/>
  </si>
  <si>
    <t>③薬物中毒対策連絡会議・再乱用防止対策講習会の開催</t>
    <rPh sb="1" eb="3">
      <t>ヤクブツ</t>
    </rPh>
    <rPh sb="3" eb="5">
      <t>チュウドク</t>
    </rPh>
    <rPh sb="5" eb="7">
      <t>タイサク</t>
    </rPh>
    <rPh sb="7" eb="9">
      <t>レンラク</t>
    </rPh>
    <rPh sb="9" eb="11">
      <t>カイギ</t>
    </rPh>
    <rPh sb="12" eb="13">
      <t>サイ</t>
    </rPh>
    <rPh sb="13" eb="15">
      <t>ランヨウ</t>
    </rPh>
    <rPh sb="15" eb="17">
      <t>ボウシ</t>
    </rPh>
    <rPh sb="17" eb="19">
      <t>タイサク</t>
    </rPh>
    <rPh sb="19" eb="22">
      <t>コウシュウカイ</t>
    </rPh>
    <rPh sb="23" eb="25">
      <t>カイサイ</t>
    </rPh>
    <phoneticPr fontId="5"/>
  </si>
  <si>
    <t>④不正大麻・けし撲滅運動用パンフレット等の配布</t>
    <rPh sb="1" eb="3">
      <t>フセイ</t>
    </rPh>
    <rPh sb="3" eb="5">
      <t>タイマ</t>
    </rPh>
    <rPh sb="8" eb="10">
      <t>ボクメツ</t>
    </rPh>
    <rPh sb="10" eb="12">
      <t>ウンドウ</t>
    </rPh>
    <rPh sb="12" eb="13">
      <t>ヨウ</t>
    </rPh>
    <rPh sb="19" eb="20">
      <t>トウ</t>
    </rPh>
    <rPh sb="21" eb="23">
      <t>ハイフ</t>
    </rPh>
    <phoneticPr fontId="5"/>
  </si>
  <si>
    <t>万部</t>
    <rPh sb="0" eb="1">
      <t>マン</t>
    </rPh>
    <rPh sb="1" eb="2">
      <t>ブ</t>
    </rPh>
    <phoneticPr fontId="5"/>
  </si>
  <si>
    <t>（参考）合同捜査により押収した覚醒剤の押収量</t>
    <rPh sb="1" eb="3">
      <t>サンコウ</t>
    </rPh>
    <phoneticPr fontId="5"/>
  </si>
  <si>
    <t>Kg</t>
  </si>
  <si>
    <t>-</t>
    <phoneticPr fontId="5"/>
  </si>
  <si>
    <t>①X:「当該年度の執行額」（円）／
Y:「当該年度の出席箇所数」　　　　　　　　　　　　　　　</t>
  </si>
  <si>
    <t>円</t>
    <rPh sb="0" eb="1">
      <t>エン</t>
    </rPh>
    <phoneticPr fontId="5"/>
  </si>
  <si>
    <t>　　X/Y</t>
  </si>
  <si>
    <t>867,308/7</t>
  </si>
  <si>
    <t>936,394/7</t>
  </si>
  <si>
    <t>②X:「当該年度の執行額」（円）／
Y:「当該年度の本数」　　　　　　　　　　　　　　</t>
  </si>
  <si>
    <t>1,664,316
/1,781,345</t>
    <phoneticPr fontId="5"/>
  </si>
  <si>
    <t>1,912,816
/1,599,942</t>
    <phoneticPr fontId="5"/>
  </si>
  <si>
    <t>③X:「当該年度の執行額」（円）／
Y:「当該年度の開催箇所数」　　　　　　　　　　　　　　</t>
  </si>
  <si>
    <t>1,276,852/6</t>
  </si>
  <si>
    <t>1,834,103/6</t>
  </si>
  <si>
    <t>④X:「当該年度の執行額」（円）／
     Y:「当該年度の配布箇所数」　　　　　　　　　　　　　　</t>
  </si>
  <si>
    <t>1,664,316/11</t>
  </si>
  <si>
    <t>1,679,979/11</t>
  </si>
  <si>
    <t>麻薬・覚醒剤等の乱用を防止すること（施策大目標Ⅱ－３）</t>
  </si>
  <si>
    <t>規制されている乱用薬物について、不正流通の遮断及び乱用防止を推進すること（施策目標Ⅱ－３－１）</t>
  </si>
  <si>
    <t>-</t>
    <phoneticPr fontId="5"/>
  </si>
  <si>
    <t>-</t>
    <phoneticPr fontId="5"/>
  </si>
  <si>
    <t>-</t>
    <phoneticPr fontId="5"/>
  </si>
  <si>
    <t>-</t>
    <phoneticPr fontId="5"/>
  </si>
  <si>
    <t>-</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</si>
  <si>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</si>
  <si>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</si>
  <si>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</si>
  <si>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</si>
  <si>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少額随意契約で調達できるもの以外のものについては、一般競争入札を実施し、競争性を確保している。なお、一者応札となっている案件については必要に応じて仕様の見直し等を行っている。</t>
    <rPh sb="0" eb="2">
      <t>ショウガク</t>
    </rPh>
    <rPh sb="2" eb="4">
      <t>ズイイ</t>
    </rPh>
    <rPh sb="4" eb="6">
      <t>ケイヤク</t>
    </rPh>
    <rPh sb="7" eb="9">
      <t>チョウタツ</t>
    </rPh>
    <rPh sb="14" eb="16">
      <t>イガイ</t>
    </rPh>
    <rPh sb="79" eb="80">
      <t>トウ</t>
    </rPh>
    <phoneticPr fontId="5"/>
  </si>
  <si>
    <t>‐</t>
  </si>
  <si>
    <t>活動実績は高水準で推移している中で、コスト水準は妥当と考える。</t>
  </si>
  <si>
    <t>-</t>
    <phoneticPr fontId="5"/>
  </si>
  <si>
    <t>-</t>
    <phoneticPr fontId="5"/>
  </si>
  <si>
    <t>ポスター・パンフレット等の配布物は、都道府県等の希望を聴取した上で必要最小限の枚数を作成している。</t>
    <rPh sb="11" eb="12">
      <t>トウ</t>
    </rPh>
    <rPh sb="13" eb="16">
      <t>ハイフブツ</t>
    </rPh>
    <rPh sb="18" eb="22">
      <t>トドウフケン</t>
    </rPh>
    <rPh sb="22" eb="23">
      <t>トウ</t>
    </rPh>
    <rPh sb="24" eb="26">
      <t>キボウ</t>
    </rPh>
    <rPh sb="27" eb="29">
      <t>チョウシュ</t>
    </rPh>
    <rPh sb="31" eb="32">
      <t>ウエ</t>
    </rPh>
    <rPh sb="33" eb="35">
      <t>ヒツヨウ</t>
    </rPh>
    <rPh sb="35" eb="38">
      <t>サイショウゲン</t>
    </rPh>
    <rPh sb="39" eb="41">
      <t>マイスウ</t>
    </rPh>
    <rPh sb="42" eb="44">
      <t>サクセイ</t>
    </rPh>
    <phoneticPr fontId="9"/>
  </si>
  <si>
    <t>研修参加者からのアンケートを基により効率的・効果的な研修会の実施に努めている</t>
    <rPh sb="0" eb="2">
      <t>ケンシュウ</t>
    </rPh>
    <rPh sb="2" eb="5">
      <t>サンカシャ</t>
    </rPh>
    <rPh sb="14" eb="15">
      <t>モト</t>
    </rPh>
    <rPh sb="18" eb="21">
      <t>コウリツテキ</t>
    </rPh>
    <rPh sb="22" eb="25">
      <t>コウカテキ</t>
    </rPh>
    <rPh sb="26" eb="29">
      <t>ケンシュウカイ</t>
    </rPh>
    <rPh sb="30" eb="32">
      <t>ジッシ</t>
    </rPh>
    <rPh sb="33" eb="34">
      <t>ツト</t>
    </rPh>
    <phoneticPr fontId="5"/>
  </si>
  <si>
    <t>-</t>
    <phoneticPr fontId="5"/>
  </si>
  <si>
    <t>点検結果に記載したとおりの成果を上げることができた。</t>
  </si>
  <si>
    <t>見込みに見合った実績を上げている。</t>
  </si>
  <si>
    <t>各種成果物は、薬物乱用防止の取組、危険ドラッグの取締り等に十分に活用され、麻薬・覚醒剤・危険ドラッグ等対策を推進するために必要なものである。</t>
  </si>
  <si>
    <t>危険ドラッグ対策費</t>
  </si>
  <si>
    <t>麻薬等対策推進費（広報経費）</t>
  </si>
  <si>
    <t>・「麻薬取締職員研修」（３週間、麻薬取締職員・都道府県麻薬取締職員・聴講生７６名が参加）を開催し、麻薬取締職員として必要な知識・技術の習得及び相互協力強化を図った。また「麻薬取締協議会」及び「麻薬取締職員会議」（全国７ブロック、関係省庁・取締機関等が参加）に出席し、取締関係機関相互の協力関係強化及び情報共有を図った。
・毎年、５月１日～６月３０日を不正大麻・けし撲滅運動期間とし、運動に必要なポスター及び大麻・けしの見分け方のパンフレットを印刷し、都道府県等に送付している。平成２９年度においては、不正栽培及び自生している大麻・けしを約160万本発見除去し、大麻等の不正流通を防止した。
・「麻薬・覚醒剤乱用防止運動地区大会」については、麻薬、覚醒剤、大麻、危険ドラッグ等の薬物乱用防止に関する啓発活動を強力に推進するため、全国６都市において実施した。大会開催については、一般競争入札（総合評価落札方式）によりコスト削減及び効率化を図った。
・「再乱用防止対策講習会」及び「薬物中毒対策連絡会議」（全国６ブロック、麻薬取締官、都道府県麻薬取締職員、麻薬中毒者相談員、関係職員等が参加（講習会は一般市民も参加））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rPh sb="250" eb="252">
      <t>フセイ</t>
    </rPh>
    <rPh sb="252" eb="254">
      <t>サイバイ</t>
    </rPh>
    <rPh sb="254" eb="255">
      <t>オヨ</t>
    </rPh>
    <rPh sb="330" eb="332">
      <t>キケン</t>
    </rPh>
    <rPh sb="353" eb="355">
      <t>キョウリョク</t>
    </rPh>
    <rPh sb="396" eb="398">
      <t>ヒョウカ</t>
    </rPh>
    <rPh sb="643" eb="645">
      <t>フヨウ</t>
    </rPh>
    <rPh sb="646" eb="647">
      <t>ショウ</t>
    </rPh>
    <rPh sb="653" eb="656">
      <t>ジネンド</t>
    </rPh>
    <rPh sb="656" eb="658">
      <t>イコウ</t>
    </rPh>
    <rPh sb="659" eb="661">
      <t>ヨソウ</t>
    </rPh>
    <rPh sb="662" eb="664">
      <t>コンナン</t>
    </rPh>
    <rPh sb="668" eb="670">
      <t>フソク</t>
    </rPh>
    <rPh sb="671" eb="673">
      <t>ケンキョ</t>
    </rPh>
    <rPh sb="673" eb="675">
      <t>ケンシュウ</t>
    </rPh>
    <rPh sb="676" eb="678">
      <t>ゲンショウ</t>
    </rPh>
    <rPh sb="683" eb="686">
      <t>カノウセイ</t>
    </rPh>
    <rPh sb="689" eb="692">
      <t>ジネンド</t>
    </rPh>
    <rPh sb="692" eb="694">
      <t>イコウ</t>
    </rPh>
    <rPh sb="695" eb="697">
      <t>ヒツヨウ</t>
    </rPh>
    <rPh sb="698" eb="700">
      <t>ケイヒ</t>
    </rPh>
    <phoneticPr fontId="5"/>
  </si>
  <si>
    <t xml:space="preserve">・「麻薬取締職員研修」に関して、受講生から講義内容に関するアンケートをとる等、効果的な研究科目の実施に努めていく。
・「麻薬取締協議会」及び「麻薬取締職員会議」に関して、適切な予算執行に努めていく。
</t>
    <rPh sb="12" eb="13">
      <t>カン</t>
    </rPh>
    <rPh sb="16" eb="19">
      <t>ジュコウセイ</t>
    </rPh>
    <rPh sb="21" eb="23">
      <t>コウギ</t>
    </rPh>
    <rPh sb="23" eb="25">
      <t>ナイヨウ</t>
    </rPh>
    <rPh sb="26" eb="27">
      <t>カン</t>
    </rPh>
    <rPh sb="37" eb="38">
      <t>トウ</t>
    </rPh>
    <rPh sb="39" eb="42">
      <t>コウカテキ</t>
    </rPh>
    <rPh sb="43" eb="45">
      <t>ケンキュウ</t>
    </rPh>
    <rPh sb="45" eb="47">
      <t>カモク</t>
    </rPh>
    <rPh sb="48" eb="50">
      <t>ジッシ</t>
    </rPh>
    <rPh sb="51" eb="52">
      <t>ツト</t>
    </rPh>
    <rPh sb="60" eb="62">
      <t>マヤク</t>
    </rPh>
    <rPh sb="62" eb="64">
      <t>トリシマリ</t>
    </rPh>
    <rPh sb="64" eb="67">
      <t>キョウギカイ</t>
    </rPh>
    <rPh sb="68" eb="69">
      <t>オヨ</t>
    </rPh>
    <rPh sb="71" eb="73">
      <t>マヤク</t>
    </rPh>
    <rPh sb="73" eb="75">
      <t>トリシマリ</t>
    </rPh>
    <rPh sb="75" eb="77">
      <t>ショクイン</t>
    </rPh>
    <rPh sb="77" eb="79">
      <t>カイギ</t>
    </rPh>
    <rPh sb="81" eb="82">
      <t>カン</t>
    </rPh>
    <rPh sb="85" eb="87">
      <t>テキセツ</t>
    </rPh>
    <rPh sb="88" eb="90">
      <t>ヨサン</t>
    </rPh>
    <rPh sb="90" eb="92">
      <t>シッコウ</t>
    </rPh>
    <rPh sb="93" eb="94">
      <t>ツト</t>
    </rPh>
    <phoneticPr fontId="5"/>
  </si>
  <si>
    <t>点検対象外</t>
    <rPh sb="0" eb="2">
      <t>テンケン</t>
    </rPh>
    <rPh sb="2" eb="4">
      <t>タイショウ</t>
    </rPh>
    <rPh sb="4" eb="5">
      <t>ソト</t>
    </rPh>
    <phoneticPr fontId="5"/>
  </si>
  <si>
    <t>346</t>
  </si>
  <si>
    <t>337</t>
  </si>
  <si>
    <t>314</t>
  </si>
  <si>
    <t>348</t>
  </si>
  <si>
    <t>273</t>
  </si>
  <si>
    <t>344</t>
  </si>
  <si>
    <t>326</t>
  </si>
  <si>
    <t>354</t>
    <phoneticPr fontId="5"/>
  </si>
  <si>
    <t>第５次薬物乱用防止５カ年戦略
不正大麻・けし撲滅運動実施要綱
麻薬・覚醒剤乱用防止運動実施要綱
「世界一安全な日本」創造戦略
再犯防止推進計画</t>
    <rPh sb="63" eb="65">
      <t>サイハン</t>
    </rPh>
    <rPh sb="65" eb="67">
      <t>ボウシ</t>
    </rPh>
    <rPh sb="67" eb="69">
      <t>スイシン</t>
    </rPh>
    <rPh sb="69" eb="71">
      <t>ケイカク</t>
    </rPh>
    <phoneticPr fontId="5"/>
  </si>
  <si>
    <t>A.小学館集英社プロダクション</t>
    <rPh sb="2" eb="5">
      <t>ショウガッカン</t>
    </rPh>
    <rPh sb="5" eb="8">
      <t>シュウエイシャ</t>
    </rPh>
    <phoneticPr fontId="5"/>
  </si>
  <si>
    <t>B.-</t>
    <phoneticPr fontId="5"/>
  </si>
  <si>
    <t>-</t>
    <phoneticPr fontId="5"/>
  </si>
  <si>
    <t>麻薬・覚醒剤乱用防止運動東京大会企画・運営等広報</t>
    <phoneticPr fontId="5"/>
  </si>
  <si>
    <t>雑役務</t>
    <rPh sb="0" eb="1">
      <t>ザツ</t>
    </rPh>
    <rPh sb="1" eb="3">
      <t>エキム</t>
    </rPh>
    <phoneticPr fontId="5"/>
  </si>
  <si>
    <t>C.近畿厚生局</t>
    <rPh sb="2" eb="4">
      <t>キンキ</t>
    </rPh>
    <rPh sb="4" eb="7">
      <t>コウセイキョク</t>
    </rPh>
    <phoneticPr fontId="5"/>
  </si>
  <si>
    <t>麻薬・覚醒剤乱用防止国民運動</t>
    <phoneticPr fontId="5"/>
  </si>
  <si>
    <t>-</t>
    <phoneticPr fontId="5"/>
  </si>
  <si>
    <t>-</t>
    <phoneticPr fontId="5"/>
  </si>
  <si>
    <t>-</t>
    <phoneticPr fontId="5"/>
  </si>
  <si>
    <t>-</t>
    <phoneticPr fontId="5"/>
  </si>
  <si>
    <t>北海道</t>
    <rPh sb="0" eb="3">
      <t>ホッカイドウ</t>
    </rPh>
    <phoneticPr fontId="5"/>
  </si>
  <si>
    <t>岩手県</t>
    <rPh sb="0" eb="3">
      <t>イワテケン</t>
    </rPh>
    <phoneticPr fontId="5"/>
  </si>
  <si>
    <t>新潟県</t>
    <rPh sb="0" eb="3">
      <t>ニイガタケン</t>
    </rPh>
    <phoneticPr fontId="5"/>
  </si>
  <si>
    <t>和歌山県</t>
    <rPh sb="0" eb="4">
      <t>ワカヤマケン</t>
    </rPh>
    <phoneticPr fontId="5"/>
  </si>
  <si>
    <t>大阪府</t>
    <rPh sb="0" eb="3">
      <t>オオサカフ</t>
    </rPh>
    <phoneticPr fontId="5"/>
  </si>
  <si>
    <t>富山県</t>
    <rPh sb="0" eb="3">
      <t>トヤマケン</t>
    </rPh>
    <phoneticPr fontId="5"/>
  </si>
  <si>
    <t>広島県</t>
    <rPh sb="0" eb="3">
      <t>ヒロシマケン</t>
    </rPh>
    <phoneticPr fontId="5"/>
  </si>
  <si>
    <t>徳島県</t>
    <rPh sb="0" eb="3">
      <t>トクシマケン</t>
    </rPh>
    <phoneticPr fontId="5"/>
  </si>
  <si>
    <t>秋田県</t>
    <rPh sb="0" eb="3">
      <t>アキタケン</t>
    </rPh>
    <phoneticPr fontId="5"/>
  </si>
  <si>
    <t>青森県</t>
    <rPh sb="0" eb="3">
      <t>アオモリケン</t>
    </rPh>
    <phoneticPr fontId="5"/>
  </si>
  <si>
    <t>D.-</t>
    <phoneticPr fontId="5"/>
  </si>
  <si>
    <t>F. -</t>
    <phoneticPr fontId="5"/>
  </si>
  <si>
    <t>E.-</t>
    <phoneticPr fontId="5"/>
  </si>
  <si>
    <t>大麻・けし不正栽培等対策（支出委任）</t>
    <rPh sb="13" eb="15">
      <t>シシュツ</t>
    </rPh>
    <rPh sb="15" eb="17">
      <t>イニン</t>
    </rPh>
    <phoneticPr fontId="5"/>
  </si>
  <si>
    <t>-</t>
    <phoneticPr fontId="5"/>
  </si>
  <si>
    <t>ー</t>
  </si>
  <si>
    <t>ー</t>
    <phoneticPr fontId="5"/>
  </si>
  <si>
    <t>G.日本ユニシス㈱</t>
    <rPh sb="2" eb="4">
      <t>ニホン</t>
    </rPh>
    <phoneticPr fontId="5"/>
  </si>
  <si>
    <t>麻薬製造等免許・許可電子台帳システムのコンバージョン等</t>
    <phoneticPr fontId="5"/>
  </si>
  <si>
    <t>雑役務費</t>
    <rPh sb="0" eb="1">
      <t>ザツ</t>
    </rPh>
    <rPh sb="1" eb="3">
      <t>エキム</t>
    </rPh>
    <rPh sb="3" eb="4">
      <t>ヒ</t>
    </rPh>
    <phoneticPr fontId="5"/>
  </si>
  <si>
    <t>株式会社小学館集英社プロダクション</t>
    <rPh sb="0" eb="2">
      <t>カブシキ</t>
    </rPh>
    <rPh sb="2" eb="4">
      <t>カイシャ</t>
    </rPh>
    <rPh sb="4" eb="7">
      <t>ショウガッカン</t>
    </rPh>
    <phoneticPr fontId="5"/>
  </si>
  <si>
    <t>麻薬・覚醒剤乱用防止運動東京大会企画・運営等</t>
    <phoneticPr fontId="5"/>
  </si>
  <si>
    <t>ー</t>
    <phoneticPr fontId="5"/>
  </si>
  <si>
    <t>H.大和綜合印刷㈱</t>
    <rPh sb="2" eb="4">
      <t>ダイワ</t>
    </rPh>
    <rPh sb="4" eb="6">
      <t>ソウゴウ</t>
    </rPh>
    <rPh sb="6" eb="8">
      <t>インサツ</t>
    </rPh>
    <phoneticPr fontId="5"/>
  </si>
  <si>
    <t>印刷製本費</t>
    <rPh sb="0" eb="2">
      <t>インサツ</t>
    </rPh>
    <rPh sb="2" eb="4">
      <t>セイホン</t>
    </rPh>
    <rPh sb="4" eb="5">
      <t>ヒ</t>
    </rPh>
    <phoneticPr fontId="5"/>
  </si>
  <si>
    <t>不正大麻・けし撲滅運動ポスター等印刷</t>
    <rPh sb="15" eb="16">
      <t>トウ</t>
    </rPh>
    <rPh sb="16" eb="18">
      <t>インサツ</t>
    </rPh>
    <phoneticPr fontId="5"/>
  </si>
  <si>
    <t>☑</t>
  </si>
  <si>
    <t>I.関東信越厚生局</t>
    <phoneticPr fontId="5"/>
  </si>
  <si>
    <t>麻薬取締部ネットワークシステム用サーバ機器賃貸借保守</t>
    <phoneticPr fontId="5"/>
  </si>
  <si>
    <t>麻薬取締部ＮＷシステムの更改に係るクライアントＰＣ賃貸借保守</t>
    <phoneticPr fontId="5"/>
  </si>
  <si>
    <t>雑役務費</t>
    <rPh sb="0" eb="2">
      <t>ザツエキ</t>
    </rPh>
    <rPh sb="2" eb="4">
      <t>ムヒ</t>
    </rPh>
    <phoneticPr fontId="5"/>
  </si>
  <si>
    <t>光熱水料</t>
    <rPh sb="0" eb="2">
      <t>コウネツ</t>
    </rPh>
    <rPh sb="3" eb="4">
      <t>リョウ</t>
    </rPh>
    <phoneticPr fontId="5"/>
  </si>
  <si>
    <t>光熱水料金</t>
    <rPh sb="0" eb="2">
      <t>コウネツ</t>
    </rPh>
    <rPh sb="2" eb="3">
      <t>ミズ</t>
    </rPh>
    <rPh sb="3" eb="5">
      <t>リョウキン</t>
    </rPh>
    <phoneticPr fontId="5"/>
  </si>
  <si>
    <t>消耗品費</t>
    <rPh sb="0" eb="3">
      <t>ショウモウヒン</t>
    </rPh>
    <rPh sb="3" eb="4">
      <t>ヒ</t>
    </rPh>
    <phoneticPr fontId="5"/>
  </si>
  <si>
    <t>ガソリン代等</t>
    <rPh sb="4" eb="5">
      <t>ダイ</t>
    </rPh>
    <rPh sb="5" eb="6">
      <t>トウ</t>
    </rPh>
    <phoneticPr fontId="5"/>
  </si>
  <si>
    <t>J.-</t>
    <phoneticPr fontId="5"/>
  </si>
  <si>
    <t>-</t>
    <phoneticPr fontId="5"/>
  </si>
  <si>
    <t>東北厚生局</t>
    <rPh sb="0" eb="2">
      <t>トウホク</t>
    </rPh>
    <rPh sb="2" eb="5">
      <t>コウセイキョク</t>
    </rPh>
    <phoneticPr fontId="5"/>
  </si>
  <si>
    <t>北海道厚生局</t>
    <rPh sb="0" eb="3">
      <t>ホッカイドウ</t>
    </rPh>
    <rPh sb="3" eb="6">
      <t>コウセイキョク</t>
    </rPh>
    <phoneticPr fontId="5"/>
  </si>
  <si>
    <t>近畿厚生局</t>
    <rPh sb="0" eb="2">
      <t>キンキ</t>
    </rPh>
    <rPh sb="2" eb="5">
      <t>コウセイキョク</t>
    </rPh>
    <phoneticPr fontId="5"/>
  </si>
  <si>
    <t>大麻・けしの除去作業（支出委任）</t>
    <rPh sb="0" eb="2">
      <t>タイマ</t>
    </rPh>
    <rPh sb="6" eb="8">
      <t>ジョキョ</t>
    </rPh>
    <rPh sb="8" eb="10">
      <t>サギョウ</t>
    </rPh>
    <rPh sb="11" eb="13">
      <t>シシュツ</t>
    </rPh>
    <rPh sb="13" eb="15">
      <t>イニン</t>
    </rPh>
    <phoneticPr fontId="5"/>
  </si>
  <si>
    <t>-</t>
    <phoneticPr fontId="5"/>
  </si>
  <si>
    <t>-</t>
    <phoneticPr fontId="5"/>
  </si>
  <si>
    <t>-</t>
    <phoneticPr fontId="5"/>
  </si>
  <si>
    <t>-</t>
    <phoneticPr fontId="5"/>
  </si>
  <si>
    <t>近畿厚生局</t>
    <rPh sb="0" eb="2">
      <t>キンキ</t>
    </rPh>
    <rPh sb="2" eb="4">
      <t>コウセイ</t>
    </rPh>
    <rPh sb="4" eb="5">
      <t>キョク</t>
    </rPh>
    <phoneticPr fontId="5"/>
  </si>
  <si>
    <t>東海北陸厚生局</t>
    <rPh sb="0" eb="2">
      <t>トウカイ</t>
    </rPh>
    <rPh sb="2" eb="4">
      <t>ホクリク</t>
    </rPh>
    <rPh sb="4" eb="7">
      <t>コウセイキョク</t>
    </rPh>
    <phoneticPr fontId="5"/>
  </si>
  <si>
    <t>九州厚生局</t>
    <rPh sb="0" eb="2">
      <t>キュウシュウ</t>
    </rPh>
    <rPh sb="2" eb="5">
      <t>コウセイキョク</t>
    </rPh>
    <phoneticPr fontId="5"/>
  </si>
  <si>
    <t>中国四国厚生局</t>
    <rPh sb="0" eb="2">
      <t>チュウゴク</t>
    </rPh>
    <rPh sb="2" eb="4">
      <t>シコク</t>
    </rPh>
    <rPh sb="4" eb="6">
      <t>コウセイ</t>
    </rPh>
    <rPh sb="6" eb="7">
      <t>キョク</t>
    </rPh>
    <phoneticPr fontId="5"/>
  </si>
  <si>
    <t>麻薬・覚醒剤乱用防止国民運動（支出委任）</t>
    <rPh sb="15" eb="17">
      <t>シシュツ</t>
    </rPh>
    <rPh sb="17" eb="19">
      <t>イニン</t>
    </rPh>
    <phoneticPr fontId="5"/>
  </si>
  <si>
    <t>-</t>
    <phoneticPr fontId="5"/>
  </si>
  <si>
    <t>-</t>
    <phoneticPr fontId="5"/>
  </si>
  <si>
    <t>-</t>
    <phoneticPr fontId="5"/>
  </si>
  <si>
    <t>-</t>
    <phoneticPr fontId="5"/>
  </si>
  <si>
    <t>-</t>
    <phoneticPr fontId="5"/>
  </si>
  <si>
    <t>-</t>
    <phoneticPr fontId="5"/>
  </si>
  <si>
    <t>-</t>
    <phoneticPr fontId="5"/>
  </si>
  <si>
    <t>関東信越厚生局</t>
    <rPh sb="0" eb="2">
      <t>カントウ</t>
    </rPh>
    <rPh sb="2" eb="4">
      <t>シンエツ</t>
    </rPh>
    <rPh sb="4" eb="7">
      <t>コウセイキョク</t>
    </rPh>
    <phoneticPr fontId="5"/>
  </si>
  <si>
    <t>-</t>
    <phoneticPr fontId="5"/>
  </si>
  <si>
    <t>-</t>
    <phoneticPr fontId="5"/>
  </si>
  <si>
    <t>国立医薬品食品衛生研究所</t>
    <rPh sb="0" eb="2">
      <t>コクリツ</t>
    </rPh>
    <rPh sb="2" eb="5">
      <t>イヤクヒン</t>
    </rPh>
    <rPh sb="5" eb="7">
      <t>ショクヒン</t>
    </rPh>
    <rPh sb="7" eb="9">
      <t>エイセイ</t>
    </rPh>
    <rPh sb="9" eb="12">
      <t>ケンキュウショ</t>
    </rPh>
    <phoneticPr fontId="5"/>
  </si>
  <si>
    <t>-</t>
    <phoneticPr fontId="5"/>
  </si>
  <si>
    <t>-</t>
    <phoneticPr fontId="5"/>
  </si>
  <si>
    <t>日本ユニシス株式会社</t>
    <rPh sb="0" eb="2">
      <t>ニホン</t>
    </rPh>
    <rPh sb="6" eb="8">
      <t>カブシキ</t>
    </rPh>
    <rPh sb="8" eb="10">
      <t>カイシャ</t>
    </rPh>
    <phoneticPr fontId="5"/>
  </si>
  <si>
    <t>-</t>
    <phoneticPr fontId="5"/>
  </si>
  <si>
    <t>-</t>
    <phoneticPr fontId="5"/>
  </si>
  <si>
    <t>麻薬製造等免許・許可電子台帳システムのコンバージョン、改元対応等</t>
    <rPh sb="27" eb="29">
      <t>カイゲン</t>
    </rPh>
    <rPh sb="29" eb="31">
      <t>タイオウ</t>
    </rPh>
    <phoneticPr fontId="5"/>
  </si>
  <si>
    <t>東京センチュリー株式会社</t>
    <rPh sb="8" eb="12">
      <t>カブシキガイシャ</t>
    </rPh>
    <phoneticPr fontId="5"/>
  </si>
  <si>
    <t>麻薬製造等免許・許可電子台帳システムの賃貸借</t>
    <phoneticPr fontId="5"/>
  </si>
  <si>
    <t>不正大麻・けし撲滅運動ポスター印刷</t>
    <phoneticPr fontId="5"/>
  </si>
  <si>
    <t>-</t>
    <phoneticPr fontId="5"/>
  </si>
  <si>
    <t>旅券手配等</t>
    <rPh sb="0" eb="2">
      <t>リョケン</t>
    </rPh>
    <rPh sb="2" eb="4">
      <t>テハイ</t>
    </rPh>
    <rPh sb="4" eb="5">
      <t>トウ</t>
    </rPh>
    <phoneticPr fontId="5"/>
  </si>
  <si>
    <t>麻薬・覚醒剤行政の概況印刷</t>
    <rPh sb="11" eb="13">
      <t>インサツ</t>
    </rPh>
    <phoneticPr fontId="5"/>
  </si>
  <si>
    <t>麻薬封かん証紙（第１２号様式）等の印刷</t>
    <rPh sb="15" eb="16">
      <t>トウ</t>
    </rPh>
    <rPh sb="17" eb="19">
      <t>インサツ</t>
    </rPh>
    <phoneticPr fontId="5"/>
  </si>
  <si>
    <t>協新流通デベロッパー株式会社</t>
    <rPh sb="10" eb="14">
      <t>カブシキガイシャ</t>
    </rPh>
    <phoneticPr fontId="5"/>
  </si>
  <si>
    <t>麻薬・覚醒剤行政の概況の梱包発送</t>
    <rPh sb="12" eb="14">
      <t>コンポウ</t>
    </rPh>
    <rPh sb="14" eb="16">
      <t>ハッソウ</t>
    </rPh>
    <phoneticPr fontId="5"/>
  </si>
  <si>
    <t>独立行政法人　国立青少年教育振興機構</t>
    <phoneticPr fontId="5"/>
  </si>
  <si>
    <t>第６８回麻薬取締職員研修会場借上等</t>
    <phoneticPr fontId="5"/>
  </si>
  <si>
    <t>株式会社ホンヤク社</t>
    <rPh sb="0" eb="4">
      <t>カブシキガイシャ</t>
    </rPh>
    <phoneticPr fontId="5"/>
  </si>
  <si>
    <t>第五次薬物乱用防止五か年戦略　翻訳（日→英）</t>
    <rPh sb="15" eb="17">
      <t>ホンヤク</t>
    </rPh>
    <rPh sb="18" eb="19">
      <t>ニチ</t>
    </rPh>
    <rPh sb="20" eb="21">
      <t>エイ</t>
    </rPh>
    <phoneticPr fontId="5"/>
  </si>
  <si>
    <t>職員A</t>
    <rPh sb="0" eb="2">
      <t>ショクイン</t>
    </rPh>
    <phoneticPr fontId="5"/>
  </si>
  <si>
    <t>海外出張旅費</t>
    <rPh sb="0" eb="2">
      <t>カイガイ</t>
    </rPh>
    <rPh sb="2" eb="4">
      <t>シュッチョウ</t>
    </rPh>
    <rPh sb="4" eb="6">
      <t>リョヒ</t>
    </rPh>
    <phoneticPr fontId="5"/>
  </si>
  <si>
    <t>委員A</t>
    <rPh sb="0" eb="2">
      <t>イイン</t>
    </rPh>
    <phoneticPr fontId="5"/>
  </si>
  <si>
    <t>薬物中毒対策連絡会議等出席旅費</t>
    <rPh sb="10" eb="11">
      <t>トウ</t>
    </rPh>
    <rPh sb="11" eb="13">
      <t>シュッセキ</t>
    </rPh>
    <rPh sb="13" eb="15">
      <t>リョヒ</t>
    </rPh>
    <phoneticPr fontId="5"/>
  </si>
  <si>
    <t>再乱用防止対策講習会　会場借料等</t>
    <rPh sb="11" eb="13">
      <t>カイジョウ</t>
    </rPh>
    <rPh sb="13" eb="15">
      <t>シャクリョウ</t>
    </rPh>
    <rPh sb="15" eb="16">
      <t>トウ</t>
    </rPh>
    <phoneticPr fontId="5"/>
  </si>
  <si>
    <t>大和綜合印刷株式会社</t>
    <rPh sb="0" eb="2">
      <t>ダイワ</t>
    </rPh>
    <rPh sb="2" eb="4">
      <t>ソウゴウ</t>
    </rPh>
    <rPh sb="4" eb="6">
      <t>インサツ</t>
    </rPh>
    <rPh sb="6" eb="8">
      <t>カブシキ</t>
    </rPh>
    <rPh sb="8" eb="10">
      <t>カイシャ</t>
    </rPh>
    <phoneticPr fontId="5"/>
  </si>
  <si>
    <t>株式会社阪急阪神ビジネストラベル</t>
    <phoneticPr fontId="5"/>
  </si>
  <si>
    <t>社会福祉法人東京コロニー</t>
    <phoneticPr fontId="5"/>
  </si>
  <si>
    <t>独立行政法人国立印刷局</t>
    <phoneticPr fontId="5"/>
  </si>
  <si>
    <t>-</t>
    <phoneticPr fontId="5"/>
  </si>
  <si>
    <t>大阪市</t>
    <phoneticPr fontId="5"/>
  </si>
  <si>
    <t>521,000/7</t>
    <phoneticPr fontId="5"/>
  </si>
  <si>
    <t>952,000/4</t>
    <phoneticPr fontId="5"/>
  </si>
  <si>
    <t>2,087,260
/1,334,906</t>
    <phoneticPr fontId="5"/>
  </si>
  <si>
    <t>1,976,233/6</t>
    <phoneticPr fontId="5"/>
  </si>
  <si>
    <t>2,694,000/6</t>
    <phoneticPr fontId="5"/>
  </si>
  <si>
    <t>1.421,582/11</t>
    <phoneticPr fontId="5"/>
  </si>
  <si>
    <t>1,523,000/11</t>
    <phoneticPr fontId="5"/>
  </si>
  <si>
    <t>薬物乱用総合対策国際会議（支出委任）</t>
    <rPh sb="13" eb="15">
      <t>シシュツ</t>
    </rPh>
    <rPh sb="15" eb="17">
      <t>イニン</t>
    </rPh>
    <phoneticPr fontId="5"/>
  </si>
  <si>
    <t>薬物鑑定法策定・標準品整備（支出委任）</t>
    <rPh sb="14" eb="16">
      <t>シシュツ</t>
    </rPh>
    <rPh sb="16" eb="18">
      <t>イニン</t>
    </rPh>
    <phoneticPr fontId="5"/>
  </si>
  <si>
    <t>有</t>
  </si>
  <si>
    <t>-</t>
    <phoneticPr fontId="5"/>
  </si>
  <si>
    <t>I</t>
  </si>
  <si>
    <t>東京センチュリー株式会社</t>
    <phoneticPr fontId="5"/>
  </si>
  <si>
    <t>東京センチュリー株式会社</t>
    <phoneticPr fontId="5"/>
  </si>
  <si>
    <t>麻薬取締部ネットワークシステム用サーバ機器賃貸借保守</t>
    <phoneticPr fontId="5"/>
  </si>
  <si>
    <t>麻薬取締部ＮＷシステムの更改に係るクライアントＰＣ賃貸借保守</t>
    <phoneticPr fontId="5"/>
  </si>
  <si>
    <t>磯部　総一郎</t>
    <rPh sb="0" eb="2">
      <t>イソベ</t>
    </rPh>
    <rPh sb="3" eb="6">
      <t>ソウイチロウ</t>
    </rPh>
    <phoneticPr fontId="5"/>
  </si>
  <si>
    <t>地方厚生局麻薬取締部及び都道府県における麻薬取締行政職員に対する研修を実施、不正大麻・けし撲滅運動用パンフレット及び通報を促すポスターを作成・配布、不正・自生大麻・けしの除去、薬物乱用防止に関する啓発活動、再乱用防止対策に関する会議・講習会等を実施することにより、麻薬・覚醒剤等の乱用防止に寄与するものである。
（平成30年度における不正・自生大麻・けしの除去本数　1,334,906本　不正大麻・けし撲滅運動用パンフレット等の配布数 11万部　薬物中毒対策連絡会議・再乱用防止対策講習会の開催数　6回)</t>
    <rPh sb="35" eb="37">
      <t>ジッシ</t>
    </rPh>
    <rPh sb="68" eb="70">
      <t>サクセイ</t>
    </rPh>
    <rPh sb="77" eb="79">
      <t>ジセイ</t>
    </rPh>
    <rPh sb="145" eb="147">
      <t>キヨ</t>
    </rPh>
    <rPh sb="157" eb="159">
      <t>ヘイセイ</t>
    </rPh>
    <rPh sb="161" eb="163">
      <t>ネンド</t>
    </rPh>
    <rPh sb="167" eb="169">
      <t>フセイ</t>
    </rPh>
    <rPh sb="170" eb="172">
      <t>ジセイ</t>
    </rPh>
    <rPh sb="172" eb="174">
      <t>タイマ</t>
    </rPh>
    <rPh sb="178" eb="180">
      <t>ジョキョ</t>
    </rPh>
    <rPh sb="192" eb="193">
      <t>ホン</t>
    </rPh>
    <rPh sb="216" eb="217">
      <t>スウ</t>
    </rPh>
    <rPh sb="220" eb="221">
      <t>マン</t>
    </rPh>
    <rPh sb="221" eb="222">
      <t>ブ</t>
    </rPh>
    <rPh sb="247" eb="248">
      <t>スウ</t>
    </rPh>
    <rPh sb="250" eb="251">
      <t>カイ</t>
    </rPh>
    <phoneticPr fontId="5"/>
  </si>
  <si>
    <t>麻薬・覚せい剤等対策事業</t>
    <phoneticPr fontId="5"/>
  </si>
  <si>
    <t>○危険ドラッグ対策費(375)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○麻薬等対策推進費（広報経費）（378）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
○麻薬・覚せい剤等対策事業（379)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rPh sb="1" eb="3">
      <t>キケン</t>
    </rPh>
    <rPh sb="7" eb="9">
      <t>タイサク</t>
    </rPh>
    <rPh sb="187" eb="189">
      <t>ショウチュウ</t>
    </rPh>
    <rPh sb="189" eb="191">
      <t>コウトウ</t>
    </rPh>
    <rPh sb="191" eb="193">
      <t>ガッコウ</t>
    </rPh>
    <rPh sb="198" eb="200">
      <t>コウシ</t>
    </rPh>
    <rPh sb="245" eb="247">
      <t>ショウチュウ</t>
    </rPh>
    <rPh sb="247" eb="249">
      <t>コウトウ</t>
    </rPh>
    <rPh sb="249" eb="251">
      <t>ガッコウ</t>
    </rPh>
    <rPh sb="256" eb="258">
      <t>ヤクブツ</t>
    </rPh>
    <rPh sb="258" eb="260">
      <t>ランヨウ</t>
    </rPh>
    <rPh sb="260" eb="262">
      <t>ボウシ</t>
    </rPh>
    <rPh sb="262" eb="264">
      <t>ケイハツ</t>
    </rPh>
    <rPh sb="286" eb="287">
      <t>ニナ</t>
    </rPh>
    <rPh sb="464" eb="466">
      <t>キョウイク</t>
    </rPh>
    <rPh sb="466" eb="468">
      <t>キカン</t>
    </rPh>
    <phoneticPr fontId="5"/>
  </si>
  <si>
    <t>関東信越厚生局</t>
    <rPh sb="0" eb="2">
      <t>カントウ</t>
    </rPh>
    <rPh sb="2" eb="4">
      <t>シンエツ</t>
    </rPh>
    <rPh sb="4" eb="7">
      <t>コウセイキョク</t>
    </rPh>
    <phoneticPr fontId="5"/>
  </si>
  <si>
    <t>-</t>
    <phoneticPr fontId="5"/>
  </si>
  <si>
    <t>麻薬取締部ネットワークシステムの機能強化（支出委任）</t>
    <rPh sb="18" eb="20">
      <t>キョウカ</t>
    </rPh>
    <rPh sb="21" eb="23">
      <t>シシュツ</t>
    </rPh>
    <rPh sb="23" eb="25">
      <t>イニン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</si>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</sst>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142875</xdr:colOff>
      <xdr:row>740</xdr:row>
      <xdr:rowOff>107155</xdr:rowOff>
    </xdr:from>
    <xdr:to>
      <xdr:col>37</xdr:col>
      <xdr:colOff>154781</xdr:colOff>
      <xdr:row>743</xdr:row>
      <xdr:rowOff>71437</xdr:rowOff>
    </xdr:to>
    <xdr:sp macro="" textlink="">
      <xdr:nvSpPr>
        <xdr:cNvPr id="3" name="正方形/長方形 2"/>
        <xdr:cNvSpPr/>
      </xdr:nvSpPr>
      <xdr:spPr>
        <a:xfrm>
          <a:off x="4191000" y="57233343"/>
          <a:ext cx="3452812" cy="103584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８２．１百万円</a:t>
          </a:r>
        </a:p>
      </xdr:txBody>
    </xdr:sp>
    <xdr:clientData/>
  </xdr:twoCellAnchor>
  <xdr:twoCellAnchor>
    <xdr:from>
      <xdr:col>35</xdr:col>
      <xdr:colOff>186531</xdr:colOff>
      <xdr:row>758</xdr:row>
      <xdr:rowOff>297656</xdr:rowOff>
    </xdr:from>
    <xdr:to>
      <xdr:col>45</xdr:col>
      <xdr:colOff>132260</xdr:colOff>
      <xdr:row>760</xdr:row>
      <xdr:rowOff>18503</xdr:rowOff>
    </xdr:to>
    <xdr:sp macro="" textlink="">
      <xdr:nvSpPr>
        <xdr:cNvPr id="5" name="正方形/長方形 4"/>
        <xdr:cNvSpPr/>
      </xdr:nvSpPr>
      <xdr:spPr>
        <a:xfrm>
          <a:off x="7270750" y="64472344"/>
          <a:ext cx="1969791" cy="7566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en-US" sz="1100"/>
            <a:t>大和綜合印刷㈱</a:t>
          </a:r>
          <a:endParaRPr kumimoji="1" lang="en-US" altLang="ja-JP" sz="1100"/>
        </a:p>
        <a:p>
          <a:pPr algn="ctr"/>
          <a:r>
            <a:rPr kumimoji="1" lang="ja-JP" altLang="en-US" sz="1100"/>
            <a:t>他５９者</a:t>
          </a:r>
          <a:endParaRPr kumimoji="1" lang="en-US" altLang="ja-JP" sz="1100"/>
        </a:p>
        <a:p>
          <a:pPr algn="ctr"/>
          <a:r>
            <a:rPr kumimoji="1" lang="ja-JP" altLang="en-US" sz="1100"/>
            <a:t>９．９百万円</a:t>
          </a:r>
          <a:endParaRPr kumimoji="1" lang="en-US" altLang="ja-JP" sz="1100"/>
        </a:p>
      </xdr:txBody>
    </xdr:sp>
    <xdr:clientData/>
  </xdr:twoCellAnchor>
  <xdr:twoCellAnchor>
    <xdr:from>
      <xdr:col>35</xdr:col>
      <xdr:colOff>169863</xdr:colOff>
      <xdr:row>761</xdr:row>
      <xdr:rowOff>20637</xdr:rowOff>
    </xdr:from>
    <xdr:to>
      <xdr:col>45</xdr:col>
      <xdr:colOff>163793</xdr:colOff>
      <xdr:row>762</xdr:row>
      <xdr:rowOff>190498</xdr:rowOff>
    </xdr:to>
    <xdr:sp macro="" textlink="">
      <xdr:nvSpPr>
        <xdr:cNvPr id="6" name="大かっこ 5"/>
        <xdr:cNvSpPr/>
      </xdr:nvSpPr>
      <xdr:spPr>
        <a:xfrm>
          <a:off x="7254082" y="65457387"/>
          <a:ext cx="2017992" cy="6222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twoCellAnchor>
    <xdr:from>
      <xdr:col>20</xdr:col>
      <xdr:colOff>47625</xdr:colOff>
      <xdr:row>745</xdr:row>
      <xdr:rowOff>23813</xdr:rowOff>
    </xdr:from>
    <xdr:to>
      <xdr:col>34</xdr:col>
      <xdr:colOff>130968</xdr:colOff>
      <xdr:row>745</xdr:row>
      <xdr:rowOff>47625</xdr:rowOff>
    </xdr:to>
    <xdr:cxnSp macro="">
      <xdr:nvCxnSpPr>
        <xdr:cNvPr id="9" name="直線コネクタ 8"/>
        <xdr:cNvCxnSpPr/>
      </xdr:nvCxnSpPr>
      <xdr:spPr>
        <a:xfrm flipV="1">
          <a:off x="4095750" y="58935938"/>
          <a:ext cx="2917031" cy="238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83343</xdr:colOff>
      <xdr:row>749</xdr:row>
      <xdr:rowOff>291306</xdr:rowOff>
    </xdr:from>
    <xdr:to>
      <xdr:col>21</xdr:col>
      <xdr:colOff>46329</xdr:colOff>
      <xdr:row>752</xdr:row>
      <xdr:rowOff>83343</xdr:rowOff>
    </xdr:to>
    <xdr:sp macro="" textlink="">
      <xdr:nvSpPr>
        <xdr:cNvPr id="11" name="正方形/長方形 10"/>
        <xdr:cNvSpPr/>
      </xdr:nvSpPr>
      <xdr:spPr>
        <a:xfrm>
          <a:off x="2107406" y="60632181"/>
          <a:ext cx="2189454" cy="8636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solidFill>
                <a:sysClr val="windowText" lastClr="000000"/>
              </a:solidFill>
            </a:rPr>
            <a:t>C.</a:t>
          </a:r>
          <a:r>
            <a:rPr kumimoji="1" lang="ja-JP" altLang="en-US" sz="900">
              <a:solidFill>
                <a:sysClr val="windowText" lastClr="000000"/>
              </a:solidFill>
            </a:rPr>
            <a:t>近畿</a:t>
          </a:r>
          <a:r>
            <a:rPr kumimoji="1" lang="ja-JP" altLang="en-US" sz="900"/>
            <a:t>厚生局</a:t>
          </a:r>
          <a:endParaRPr kumimoji="1" lang="en-US" altLang="ja-JP" sz="900"/>
        </a:p>
        <a:p>
          <a:pPr algn="ctr">
            <a:lnSpc>
              <a:spcPts val="1000"/>
            </a:lnSpc>
          </a:pPr>
          <a:r>
            <a:rPr kumimoji="1" lang="ja-JP" altLang="en-US" sz="900"/>
            <a:t>外</a:t>
          </a:r>
          <a:r>
            <a:rPr kumimoji="1" lang="ja-JP" altLang="en-US" sz="900">
              <a:solidFill>
                <a:sysClr val="windowText" lastClr="000000"/>
              </a:solidFill>
            </a:rPr>
            <a:t>４</a:t>
          </a:r>
          <a:r>
            <a:rPr kumimoji="1" lang="ja-JP" altLang="en-US" sz="900"/>
            <a:t>機関　計６．６百万円</a:t>
          </a:r>
          <a:endParaRPr kumimoji="1" lang="en-US" altLang="ja-JP" sz="900"/>
        </a:p>
      </xdr:txBody>
    </xdr:sp>
    <xdr:clientData/>
  </xdr:twoCellAnchor>
  <xdr:twoCellAnchor>
    <xdr:from>
      <xdr:col>8</xdr:col>
      <xdr:colOff>131762</xdr:colOff>
      <xdr:row>748</xdr:row>
      <xdr:rowOff>333374</xdr:rowOff>
    </xdr:from>
    <xdr:to>
      <xdr:col>16</xdr:col>
      <xdr:colOff>186526</xdr:colOff>
      <xdr:row>749</xdr:row>
      <xdr:rowOff>203474</xdr:rowOff>
    </xdr:to>
    <xdr:sp macro="" textlink="">
      <xdr:nvSpPr>
        <xdr:cNvPr id="13" name="正方形/長方形 12"/>
        <xdr:cNvSpPr/>
      </xdr:nvSpPr>
      <xdr:spPr>
        <a:xfrm>
          <a:off x="1751012" y="60317062"/>
          <a:ext cx="1674014" cy="2272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23813</xdr:colOff>
      <xdr:row>752</xdr:row>
      <xdr:rowOff>197643</xdr:rowOff>
    </xdr:from>
    <xdr:to>
      <xdr:col>21</xdr:col>
      <xdr:colOff>143737</xdr:colOff>
      <xdr:row>753</xdr:row>
      <xdr:rowOff>251981</xdr:rowOff>
    </xdr:to>
    <xdr:sp macro="" textlink="">
      <xdr:nvSpPr>
        <xdr:cNvPr id="14" name="大かっこ 13"/>
        <xdr:cNvSpPr/>
      </xdr:nvSpPr>
      <xdr:spPr>
        <a:xfrm>
          <a:off x="2047876" y="61610081"/>
          <a:ext cx="2346392" cy="41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800">
              <a:solidFill>
                <a:schemeClr val="tx1"/>
              </a:solidFill>
              <a:effectLst/>
              <a:latin typeface="+mn-lt"/>
              <a:ea typeface="+mn-ea"/>
              <a:cs typeface="+mn-cs"/>
            </a:rPr>
            <a:t>麻薬・覚醒剤乱用防止国民運動</a:t>
          </a:r>
          <a:endParaRPr lang="ja-JP" altLang="ja-JP" sz="800">
            <a:effectLst/>
          </a:endParaRPr>
        </a:p>
      </xdr:txBody>
    </xdr:sp>
    <xdr:clientData/>
  </xdr:twoCellAnchor>
  <xdr:twoCellAnchor>
    <xdr:from>
      <xdr:col>34</xdr:col>
      <xdr:colOff>157955</xdr:colOff>
      <xdr:row>744</xdr:row>
      <xdr:rowOff>172244</xdr:rowOff>
    </xdr:from>
    <xdr:to>
      <xdr:col>45</xdr:col>
      <xdr:colOff>0</xdr:colOff>
      <xdr:row>746</xdr:row>
      <xdr:rowOff>276535</xdr:rowOff>
    </xdr:to>
    <xdr:sp macro="" textlink="">
      <xdr:nvSpPr>
        <xdr:cNvPr id="16" name="正方形/長方形 15"/>
        <xdr:cNvSpPr/>
      </xdr:nvSpPr>
      <xdr:spPr>
        <a:xfrm>
          <a:off x="7039768" y="58727182"/>
          <a:ext cx="2068513" cy="81866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東北</a:t>
          </a:r>
          <a:r>
            <a:rPr kumimoji="1" lang="ja-JP" altLang="en-US" sz="900"/>
            <a:t>厚生局</a:t>
          </a:r>
          <a:endParaRPr kumimoji="1" lang="en-US" altLang="ja-JP" sz="900"/>
        </a:p>
        <a:p>
          <a:pPr algn="ctr"/>
          <a:r>
            <a:rPr kumimoji="1" lang="ja-JP" altLang="en-US" sz="900"/>
            <a:t>外</a:t>
          </a:r>
          <a:r>
            <a:rPr kumimoji="1" lang="ja-JP" altLang="en-US" sz="900">
              <a:solidFill>
                <a:sysClr val="windowText" lastClr="000000"/>
              </a:solidFill>
            </a:rPr>
            <a:t>２</a:t>
          </a:r>
          <a:r>
            <a:rPr kumimoji="1" lang="ja-JP" altLang="en-US" sz="900"/>
            <a:t>機関　計１．４百万円</a:t>
          </a:r>
          <a:endParaRPr kumimoji="1" lang="en-US" altLang="ja-JP" sz="900"/>
        </a:p>
      </xdr:txBody>
    </xdr:sp>
    <xdr:clientData/>
  </xdr:twoCellAnchor>
  <xdr:twoCellAnchor>
    <xdr:from>
      <xdr:col>32</xdr:col>
      <xdr:colOff>7142</xdr:colOff>
      <xdr:row>743</xdr:row>
      <xdr:rowOff>203200</xdr:rowOff>
    </xdr:from>
    <xdr:to>
      <xdr:col>42</xdr:col>
      <xdr:colOff>152399</xdr:colOff>
      <xdr:row>744</xdr:row>
      <xdr:rowOff>143668</xdr:rowOff>
    </xdr:to>
    <xdr:sp macro="" textlink="">
      <xdr:nvSpPr>
        <xdr:cNvPr id="17" name="正方形/長方形 16"/>
        <xdr:cNvSpPr/>
      </xdr:nvSpPr>
      <xdr:spPr>
        <a:xfrm>
          <a:off x="6509542" y="58521600"/>
          <a:ext cx="2177257" cy="2960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147638</xdr:colOff>
      <xdr:row>747</xdr:row>
      <xdr:rowOff>143669</xdr:rowOff>
    </xdr:from>
    <xdr:to>
      <xdr:col>44</xdr:col>
      <xdr:colOff>21968</xdr:colOff>
      <xdr:row>748</xdr:row>
      <xdr:rowOff>132782</xdr:rowOff>
    </xdr:to>
    <xdr:sp macro="" textlink="">
      <xdr:nvSpPr>
        <xdr:cNvPr id="18" name="大かっこ 17"/>
        <xdr:cNvSpPr/>
      </xdr:nvSpPr>
      <xdr:spPr>
        <a:xfrm>
          <a:off x="7231857" y="59770169"/>
          <a:ext cx="1695986" cy="346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10</xdr:col>
      <xdr:colOff>119063</xdr:colOff>
      <xdr:row>744</xdr:row>
      <xdr:rowOff>197644</xdr:rowOff>
    </xdr:from>
    <xdr:to>
      <xdr:col>20</xdr:col>
      <xdr:colOff>83345</xdr:colOff>
      <xdr:row>746</xdr:row>
      <xdr:rowOff>273843</xdr:rowOff>
    </xdr:to>
    <xdr:sp macro="" textlink="">
      <xdr:nvSpPr>
        <xdr:cNvPr id="19" name="正方形/長方形 18"/>
        <xdr:cNvSpPr/>
      </xdr:nvSpPr>
      <xdr:spPr>
        <a:xfrm>
          <a:off x="2143126" y="58752582"/>
          <a:ext cx="1988344" cy="7905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A.</a:t>
          </a:r>
          <a:r>
            <a:rPr kumimoji="1" lang="ja-JP" altLang="en-US" sz="900"/>
            <a:t>（株）小学館集英社プロダクション</a:t>
          </a:r>
          <a:endParaRPr kumimoji="1" lang="en-US" altLang="ja-JP" sz="900"/>
        </a:p>
        <a:p>
          <a:pPr algn="ctr"/>
          <a:r>
            <a:rPr kumimoji="1" lang="ja-JP" altLang="en-US" sz="900"/>
            <a:t>４．９百万円</a:t>
          </a:r>
          <a:endParaRPr kumimoji="1" lang="en-US" altLang="ja-JP" sz="900"/>
        </a:p>
      </xdr:txBody>
    </xdr:sp>
    <xdr:clientData/>
  </xdr:twoCellAnchor>
  <xdr:twoCellAnchor>
    <xdr:from>
      <xdr:col>10</xdr:col>
      <xdr:colOff>28575</xdr:colOff>
      <xdr:row>743</xdr:row>
      <xdr:rowOff>176213</xdr:rowOff>
    </xdr:from>
    <xdr:to>
      <xdr:col>20</xdr:col>
      <xdr:colOff>56924</xdr:colOff>
      <xdr:row>744</xdr:row>
      <xdr:rowOff>55497</xdr:rowOff>
    </xdr:to>
    <xdr:sp macro="" textlink="">
      <xdr:nvSpPr>
        <xdr:cNvPr id="21" name="正方形/長方形 20"/>
        <xdr:cNvSpPr/>
      </xdr:nvSpPr>
      <xdr:spPr>
        <a:xfrm>
          <a:off x="2052638" y="58373963"/>
          <a:ext cx="2052411" cy="23647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99218</xdr:colOff>
      <xdr:row>747</xdr:row>
      <xdr:rowOff>99218</xdr:rowOff>
    </xdr:from>
    <xdr:to>
      <xdr:col>21</xdr:col>
      <xdr:colOff>71438</xdr:colOff>
      <xdr:row>748</xdr:row>
      <xdr:rowOff>200818</xdr:rowOff>
    </xdr:to>
    <xdr:sp macro="" textlink="">
      <xdr:nvSpPr>
        <xdr:cNvPr id="22" name="大かっこ 21"/>
        <xdr:cNvSpPr/>
      </xdr:nvSpPr>
      <xdr:spPr>
        <a:xfrm>
          <a:off x="2123281" y="59725718"/>
          <a:ext cx="2198688" cy="4587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100"/>
            </a:lnSpc>
          </a:pPr>
          <a:r>
            <a:rPr kumimoji="1" lang="ja-JP" altLang="en-US" sz="900">
              <a:solidFill>
                <a:schemeClr val="tx1"/>
              </a:solidFill>
              <a:effectLst/>
              <a:latin typeface="+mn-lt"/>
              <a:ea typeface="+mn-ea"/>
              <a:cs typeface="+mn-cs"/>
            </a:rPr>
            <a:t>麻薬・覚醒剤乱用防止運動東京大会企画・運営等</a:t>
          </a:r>
          <a:endParaRPr lang="ja-JP" altLang="ja-JP" sz="900">
            <a:effectLst/>
          </a:endParaRPr>
        </a:p>
      </xdr:txBody>
    </xdr:sp>
    <xdr:clientData/>
  </xdr:twoCellAnchor>
  <xdr:twoCellAnchor>
    <xdr:from>
      <xdr:col>29</xdr:col>
      <xdr:colOff>23813</xdr:colOff>
      <xdr:row>743</xdr:row>
      <xdr:rowOff>71437</xdr:rowOff>
    </xdr:from>
    <xdr:to>
      <xdr:col>29</xdr:col>
      <xdr:colOff>47625</xdr:colOff>
      <xdr:row>763</xdr:row>
      <xdr:rowOff>130968</xdr:rowOff>
    </xdr:to>
    <xdr:cxnSp macro="">
      <xdr:nvCxnSpPr>
        <xdr:cNvPr id="23" name="直線コネクタ 22"/>
        <xdr:cNvCxnSpPr>
          <a:stCxn id="3" idx="2"/>
        </xdr:cNvCxnSpPr>
      </xdr:nvCxnSpPr>
      <xdr:spPr>
        <a:xfrm flipH="1">
          <a:off x="5893594" y="58269187"/>
          <a:ext cx="23812" cy="81319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750</xdr:row>
      <xdr:rowOff>119062</xdr:rowOff>
    </xdr:from>
    <xdr:to>
      <xdr:col>32</xdr:col>
      <xdr:colOff>35719</xdr:colOff>
      <xdr:row>750</xdr:row>
      <xdr:rowOff>142875</xdr:rowOff>
    </xdr:to>
    <xdr:cxnSp macro="">
      <xdr:nvCxnSpPr>
        <xdr:cNvPr id="24" name="直線コネクタ 23"/>
        <xdr:cNvCxnSpPr/>
      </xdr:nvCxnSpPr>
      <xdr:spPr>
        <a:xfrm>
          <a:off x="4321969" y="60817125"/>
          <a:ext cx="2190750" cy="238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63500</xdr:colOff>
      <xdr:row>749</xdr:row>
      <xdr:rowOff>203200</xdr:rowOff>
    </xdr:from>
    <xdr:to>
      <xdr:col>45</xdr:col>
      <xdr:colOff>107156</xdr:colOff>
      <xdr:row>752</xdr:row>
      <xdr:rowOff>59530</xdr:rowOff>
    </xdr:to>
    <xdr:sp macro="" textlink="">
      <xdr:nvSpPr>
        <xdr:cNvPr id="25" name="正方形/長方形 24"/>
        <xdr:cNvSpPr/>
      </xdr:nvSpPr>
      <xdr:spPr>
        <a:xfrm>
          <a:off x="6540500" y="60544075"/>
          <a:ext cx="2674937" cy="9278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D.</a:t>
          </a:r>
          <a:r>
            <a:rPr kumimoji="1" lang="ja-JP" altLang="en-US" sz="900"/>
            <a:t>関東信越厚生局</a:t>
          </a:r>
          <a:endParaRPr kumimoji="1" lang="en-US" altLang="ja-JP" sz="900"/>
        </a:p>
        <a:p>
          <a:pPr algn="ctr">
            <a:lnSpc>
              <a:spcPts val="1100"/>
            </a:lnSpc>
          </a:pPr>
          <a:r>
            <a:rPr kumimoji="1" lang="ja-JP" altLang="en-US" sz="900"/>
            <a:t>１．０百万円</a:t>
          </a:r>
          <a:endParaRPr kumimoji="1" lang="en-US" altLang="ja-JP" sz="900"/>
        </a:p>
      </xdr:txBody>
    </xdr:sp>
    <xdr:clientData/>
  </xdr:twoCellAnchor>
  <xdr:twoCellAnchor>
    <xdr:from>
      <xdr:col>30</xdr:col>
      <xdr:colOff>112713</xdr:colOff>
      <xdr:row>748</xdr:row>
      <xdr:rowOff>274637</xdr:rowOff>
    </xdr:from>
    <xdr:to>
      <xdr:col>40</xdr:col>
      <xdr:colOff>100975</xdr:colOff>
      <xdr:row>749</xdr:row>
      <xdr:rowOff>136586</xdr:rowOff>
    </xdr:to>
    <xdr:sp macro="" textlink="">
      <xdr:nvSpPr>
        <xdr:cNvPr id="26" name="正方形/長方形 25"/>
        <xdr:cNvSpPr/>
      </xdr:nvSpPr>
      <xdr:spPr>
        <a:xfrm>
          <a:off x="6184901" y="60258325"/>
          <a:ext cx="2012324"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32</xdr:col>
      <xdr:colOff>142876</xdr:colOff>
      <xdr:row>752</xdr:row>
      <xdr:rowOff>233364</xdr:rowOff>
    </xdr:from>
    <xdr:to>
      <xdr:col>44</xdr:col>
      <xdr:colOff>0</xdr:colOff>
      <xdr:row>753</xdr:row>
      <xdr:rowOff>178595</xdr:rowOff>
    </xdr:to>
    <xdr:sp macro="" textlink="">
      <xdr:nvSpPr>
        <xdr:cNvPr id="28" name="大かっこ 27"/>
        <xdr:cNvSpPr/>
      </xdr:nvSpPr>
      <xdr:spPr>
        <a:xfrm>
          <a:off x="6619876" y="61645802"/>
          <a:ext cx="2285999" cy="302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薬物乱用総合対策国際会議</a:t>
          </a:r>
          <a:endParaRPr kumimoji="1" lang="en-US" altLang="ja-JP" sz="900">
            <a:solidFill>
              <a:schemeClr val="tx1"/>
            </a:solidFill>
            <a:effectLst/>
            <a:latin typeface="+mn-lt"/>
            <a:ea typeface="+mn-ea"/>
            <a:cs typeface="+mn-cs"/>
          </a:endParaRPr>
        </a:p>
      </xdr:txBody>
    </xdr:sp>
    <xdr:clientData/>
  </xdr:twoCellAnchor>
  <xdr:twoCellAnchor>
    <xdr:from>
      <xdr:col>22</xdr:col>
      <xdr:colOff>84136</xdr:colOff>
      <xdr:row>755</xdr:row>
      <xdr:rowOff>327025</xdr:rowOff>
    </xdr:from>
    <xdr:to>
      <xdr:col>34</xdr:col>
      <xdr:colOff>154780</xdr:colOff>
      <xdr:row>755</xdr:row>
      <xdr:rowOff>345281</xdr:rowOff>
    </xdr:to>
    <xdr:cxnSp macro="">
      <xdr:nvCxnSpPr>
        <xdr:cNvPr id="29" name="直線コネクタ 28"/>
        <xdr:cNvCxnSpPr/>
      </xdr:nvCxnSpPr>
      <xdr:spPr>
        <a:xfrm>
          <a:off x="4537074" y="62811025"/>
          <a:ext cx="2499519" cy="18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166687</xdr:colOff>
      <xdr:row>755</xdr:row>
      <xdr:rowOff>102396</xdr:rowOff>
    </xdr:from>
    <xdr:to>
      <xdr:col>22</xdr:col>
      <xdr:colOff>97614</xdr:colOff>
      <xdr:row>757</xdr:row>
      <xdr:rowOff>71437</xdr:rowOff>
    </xdr:to>
    <xdr:sp macro="" textlink="">
      <xdr:nvSpPr>
        <xdr:cNvPr id="30" name="正方形/長方形 29"/>
        <xdr:cNvSpPr/>
      </xdr:nvSpPr>
      <xdr:spPr>
        <a:xfrm>
          <a:off x="1785937" y="62586396"/>
          <a:ext cx="2764615" cy="9929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E.</a:t>
          </a:r>
          <a:r>
            <a:rPr kumimoji="1" lang="ja-JP" altLang="en-US" sz="900"/>
            <a:t>国立医薬品食品衛生研究所</a:t>
          </a:r>
          <a:endParaRPr kumimoji="1" lang="en-US" altLang="ja-JP" sz="900"/>
        </a:p>
        <a:p>
          <a:pPr algn="ctr">
            <a:lnSpc>
              <a:spcPts val="1100"/>
            </a:lnSpc>
          </a:pPr>
          <a:r>
            <a:rPr kumimoji="1" lang="ja-JP" altLang="en-US" sz="900"/>
            <a:t>０．６百万円</a:t>
          </a:r>
          <a:endParaRPr kumimoji="1" lang="en-US" altLang="ja-JP" sz="900"/>
        </a:p>
      </xdr:txBody>
    </xdr:sp>
    <xdr:clientData/>
  </xdr:twoCellAnchor>
  <xdr:twoCellAnchor>
    <xdr:from>
      <xdr:col>7</xdr:col>
      <xdr:colOff>190501</xdr:colOff>
      <xdr:row>754</xdr:row>
      <xdr:rowOff>175419</xdr:rowOff>
    </xdr:from>
    <xdr:to>
      <xdr:col>17</xdr:col>
      <xdr:colOff>179556</xdr:colOff>
      <xdr:row>755</xdr:row>
      <xdr:rowOff>34685</xdr:rowOff>
    </xdr:to>
    <xdr:sp macro="" textlink="">
      <xdr:nvSpPr>
        <xdr:cNvPr id="31" name="正方形/長方形 30"/>
        <xdr:cNvSpPr/>
      </xdr:nvSpPr>
      <xdr:spPr>
        <a:xfrm>
          <a:off x="1607345" y="62302232"/>
          <a:ext cx="2013117" cy="2164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9</xdr:col>
      <xdr:colOff>20157</xdr:colOff>
      <xdr:row>757</xdr:row>
      <xdr:rowOff>188912</xdr:rowOff>
    </xdr:from>
    <xdr:to>
      <xdr:col>22</xdr:col>
      <xdr:colOff>11905</xdr:colOff>
      <xdr:row>757</xdr:row>
      <xdr:rowOff>440532</xdr:rowOff>
    </xdr:to>
    <xdr:sp macro="" textlink="">
      <xdr:nvSpPr>
        <xdr:cNvPr id="32" name="大かっこ 31"/>
        <xdr:cNvSpPr/>
      </xdr:nvSpPr>
      <xdr:spPr>
        <a:xfrm flipH="1">
          <a:off x="1841813" y="63696850"/>
          <a:ext cx="2623030" cy="251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薬物鑑定法策定・標準品整備</a:t>
          </a:r>
          <a:endParaRPr kumimoji="1" lang="en-US" altLang="ja-JP" sz="900">
            <a:solidFill>
              <a:schemeClr val="tx1"/>
            </a:solidFill>
            <a:effectLst/>
            <a:latin typeface="+mn-lt"/>
            <a:ea typeface="+mn-ea"/>
            <a:cs typeface="+mn-cs"/>
          </a:endParaRPr>
        </a:p>
        <a:p>
          <a:endParaRPr kumimoji="1" lang="en-US" altLang="ja-JP" sz="900">
            <a:solidFill>
              <a:schemeClr val="tx1"/>
            </a:solidFill>
            <a:effectLst/>
            <a:latin typeface="+mn-lt"/>
            <a:ea typeface="+mn-ea"/>
            <a:cs typeface="+mn-cs"/>
          </a:endParaRPr>
        </a:p>
      </xdr:txBody>
    </xdr:sp>
    <xdr:clientData/>
  </xdr:twoCellAnchor>
  <xdr:twoCellAnchor>
    <xdr:from>
      <xdr:col>32</xdr:col>
      <xdr:colOff>137318</xdr:colOff>
      <xdr:row>754</xdr:row>
      <xdr:rowOff>103983</xdr:rowOff>
    </xdr:from>
    <xdr:to>
      <xdr:col>42</xdr:col>
      <xdr:colOff>125580</xdr:colOff>
      <xdr:row>754</xdr:row>
      <xdr:rowOff>320995</xdr:rowOff>
    </xdr:to>
    <xdr:sp macro="" textlink="">
      <xdr:nvSpPr>
        <xdr:cNvPr id="33" name="正方形/長方形 32"/>
        <xdr:cNvSpPr/>
      </xdr:nvSpPr>
      <xdr:spPr>
        <a:xfrm>
          <a:off x="6614318" y="62230796"/>
          <a:ext cx="2012325" cy="2170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その他（委任契約）</a:t>
          </a:r>
          <a:r>
            <a:rPr kumimoji="1" lang="en-US" altLang="ja-JP" sz="1100"/>
            <a:t>】</a:t>
          </a:r>
          <a:endParaRPr kumimoji="1" lang="ja-JP" altLang="en-US" sz="1100"/>
        </a:p>
      </xdr:txBody>
    </xdr:sp>
    <xdr:clientData/>
  </xdr:twoCellAnchor>
  <xdr:twoCellAnchor>
    <xdr:from>
      <xdr:col>34</xdr:col>
      <xdr:colOff>134143</xdr:colOff>
      <xdr:row>755</xdr:row>
      <xdr:rowOff>80962</xdr:rowOff>
    </xdr:from>
    <xdr:to>
      <xdr:col>46</xdr:col>
      <xdr:colOff>126169</xdr:colOff>
      <xdr:row>756</xdr:row>
      <xdr:rowOff>595312</xdr:rowOff>
    </xdr:to>
    <xdr:sp macro="" textlink="">
      <xdr:nvSpPr>
        <xdr:cNvPr id="34" name="正方形/長方形 33"/>
        <xdr:cNvSpPr/>
      </xdr:nvSpPr>
      <xdr:spPr>
        <a:xfrm>
          <a:off x="7015956" y="62564962"/>
          <a:ext cx="2420901" cy="8715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F.</a:t>
          </a:r>
          <a:r>
            <a:rPr kumimoji="1" lang="ja-JP" altLang="en-US" sz="900"/>
            <a:t>北海道</a:t>
          </a:r>
          <a:endParaRPr kumimoji="1" lang="en-US" altLang="ja-JP" sz="900"/>
        </a:p>
        <a:p>
          <a:pPr algn="ctr"/>
          <a:r>
            <a:rPr kumimoji="1" lang="ja-JP" altLang="en-US" sz="900"/>
            <a:t>他３１都道府県　計０．７百万円</a:t>
          </a:r>
          <a:endParaRPr kumimoji="1" lang="en-US" altLang="ja-JP" sz="900"/>
        </a:p>
      </xdr:txBody>
    </xdr:sp>
    <xdr:clientData/>
  </xdr:twoCellAnchor>
  <xdr:twoCellAnchor>
    <xdr:from>
      <xdr:col>35</xdr:col>
      <xdr:colOff>36512</xdr:colOff>
      <xdr:row>757</xdr:row>
      <xdr:rowOff>135730</xdr:rowOff>
    </xdr:from>
    <xdr:to>
      <xdr:col>45</xdr:col>
      <xdr:colOff>35719</xdr:colOff>
      <xdr:row>757</xdr:row>
      <xdr:rowOff>464343</xdr:rowOff>
    </xdr:to>
    <xdr:sp macro="" textlink="">
      <xdr:nvSpPr>
        <xdr:cNvPr id="37" name="大かっこ 36"/>
        <xdr:cNvSpPr/>
      </xdr:nvSpPr>
      <xdr:spPr>
        <a:xfrm>
          <a:off x="7120731" y="63643668"/>
          <a:ext cx="2023269" cy="328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大麻・けし不正栽培等対策</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23</xdr:col>
      <xdr:colOff>35718</xdr:colOff>
      <xdr:row>758</xdr:row>
      <xdr:rowOff>619125</xdr:rowOff>
    </xdr:from>
    <xdr:to>
      <xdr:col>35</xdr:col>
      <xdr:colOff>166687</xdr:colOff>
      <xdr:row>758</xdr:row>
      <xdr:rowOff>631031</xdr:rowOff>
    </xdr:to>
    <xdr:cxnSp macro="">
      <xdr:nvCxnSpPr>
        <xdr:cNvPr id="38" name="直線コネクタ 37"/>
        <xdr:cNvCxnSpPr/>
      </xdr:nvCxnSpPr>
      <xdr:spPr>
        <a:xfrm>
          <a:off x="4691062" y="64793813"/>
          <a:ext cx="2559844" cy="1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53182</xdr:colOff>
      <xdr:row>758</xdr:row>
      <xdr:rowOff>316706</xdr:rowOff>
    </xdr:from>
    <xdr:to>
      <xdr:col>23</xdr:col>
      <xdr:colOff>45208</xdr:colOff>
      <xdr:row>759</xdr:row>
      <xdr:rowOff>324227</xdr:rowOff>
    </xdr:to>
    <xdr:sp macro="" textlink="">
      <xdr:nvSpPr>
        <xdr:cNvPr id="39" name="正方形/長方形 38"/>
        <xdr:cNvSpPr/>
      </xdr:nvSpPr>
      <xdr:spPr>
        <a:xfrm>
          <a:off x="2279651" y="64491394"/>
          <a:ext cx="2420901" cy="67427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G.</a:t>
          </a:r>
          <a:r>
            <a:rPr kumimoji="1" lang="ja-JP" altLang="en-US" sz="900"/>
            <a:t>日本ユニシス（株）　他１者</a:t>
          </a:r>
          <a:endParaRPr kumimoji="1" lang="en-US" altLang="ja-JP" sz="900"/>
        </a:p>
        <a:p>
          <a:pPr algn="ctr"/>
          <a:r>
            <a:rPr kumimoji="1" lang="ja-JP" altLang="en-US" sz="900"/>
            <a:t>計１６．４百万円</a:t>
          </a:r>
          <a:endParaRPr kumimoji="1" lang="en-US" altLang="ja-JP" sz="900"/>
        </a:p>
      </xdr:txBody>
    </xdr:sp>
    <xdr:clientData/>
  </xdr:twoCellAnchor>
  <xdr:twoCellAnchor>
    <xdr:from>
      <xdr:col>9</xdr:col>
      <xdr:colOff>116682</xdr:colOff>
      <xdr:row>760</xdr:row>
      <xdr:rowOff>166689</xdr:rowOff>
    </xdr:from>
    <xdr:to>
      <xdr:col>25</xdr:col>
      <xdr:colOff>95250</xdr:colOff>
      <xdr:row>761</xdr:row>
      <xdr:rowOff>311350</xdr:rowOff>
    </xdr:to>
    <xdr:sp macro="" textlink="">
      <xdr:nvSpPr>
        <xdr:cNvPr id="40" name="大かっこ 39"/>
        <xdr:cNvSpPr/>
      </xdr:nvSpPr>
      <xdr:spPr>
        <a:xfrm>
          <a:off x="1938338" y="65377220"/>
          <a:ext cx="3217068" cy="37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麻薬製造等免許・許可電子台帳システム事業費</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8</xdr:col>
      <xdr:colOff>90458</xdr:colOff>
      <xdr:row>758</xdr:row>
      <xdr:rowOff>23038</xdr:rowOff>
    </xdr:from>
    <xdr:to>
      <xdr:col>18</xdr:col>
      <xdr:colOff>118806</xdr:colOff>
      <xdr:row>758</xdr:row>
      <xdr:rowOff>248996</xdr:rowOff>
    </xdr:to>
    <xdr:sp macro="" textlink="">
      <xdr:nvSpPr>
        <xdr:cNvPr id="41" name="正方形/長方形 40"/>
        <xdr:cNvSpPr/>
      </xdr:nvSpPr>
      <xdr:spPr>
        <a:xfrm>
          <a:off x="1709708" y="64197726"/>
          <a:ext cx="2052411" cy="22595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22</xdr:col>
      <xdr:colOff>130968</xdr:colOff>
      <xdr:row>763</xdr:row>
      <xdr:rowOff>130968</xdr:rowOff>
    </xdr:from>
    <xdr:to>
      <xdr:col>36</xdr:col>
      <xdr:colOff>47625</xdr:colOff>
      <xdr:row>766</xdr:row>
      <xdr:rowOff>130968</xdr:rowOff>
    </xdr:to>
    <xdr:sp macro="" textlink="">
      <xdr:nvSpPr>
        <xdr:cNvPr id="53" name="正方形/長方形 52"/>
        <xdr:cNvSpPr/>
      </xdr:nvSpPr>
      <xdr:spPr>
        <a:xfrm>
          <a:off x="4583906" y="66401156"/>
          <a:ext cx="2750344" cy="9286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I.</a:t>
          </a:r>
          <a:r>
            <a:rPr kumimoji="1" lang="ja-JP" altLang="en-US" sz="900"/>
            <a:t>関東信越厚生局</a:t>
          </a:r>
          <a:endParaRPr kumimoji="1" lang="en-US" altLang="ja-JP" sz="900"/>
        </a:p>
        <a:p>
          <a:pPr algn="ctr"/>
          <a:r>
            <a:rPr kumimoji="1" lang="ja-JP" altLang="en-US" sz="900"/>
            <a:t>４０．６百万円</a:t>
          </a:r>
          <a:endParaRPr kumimoji="1" lang="en-US" altLang="ja-JP" sz="900"/>
        </a:p>
      </xdr:txBody>
    </xdr:sp>
    <xdr:clientData/>
  </xdr:twoCellAnchor>
  <xdr:twoCellAnchor>
    <xdr:from>
      <xdr:col>17</xdr:col>
      <xdr:colOff>154781</xdr:colOff>
      <xdr:row>762</xdr:row>
      <xdr:rowOff>130968</xdr:rowOff>
    </xdr:from>
    <xdr:to>
      <xdr:col>27</xdr:col>
      <xdr:colOff>183129</xdr:colOff>
      <xdr:row>762</xdr:row>
      <xdr:rowOff>356926</xdr:rowOff>
    </xdr:to>
    <xdr:sp macro="" textlink="">
      <xdr:nvSpPr>
        <xdr:cNvPr id="54" name="正方形/長方形 53"/>
        <xdr:cNvSpPr/>
      </xdr:nvSpPr>
      <xdr:spPr>
        <a:xfrm>
          <a:off x="3595687" y="66020156"/>
          <a:ext cx="2052411" cy="22595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32</xdr:col>
      <xdr:colOff>154782</xdr:colOff>
      <xdr:row>757</xdr:row>
      <xdr:rowOff>654844</xdr:rowOff>
    </xdr:from>
    <xdr:to>
      <xdr:col>42</xdr:col>
      <xdr:colOff>183130</xdr:colOff>
      <xdr:row>758</xdr:row>
      <xdr:rowOff>214052</xdr:rowOff>
    </xdr:to>
    <xdr:sp macro="" textlink="">
      <xdr:nvSpPr>
        <xdr:cNvPr id="56" name="正方形/長方形 55"/>
        <xdr:cNvSpPr/>
      </xdr:nvSpPr>
      <xdr:spPr>
        <a:xfrm>
          <a:off x="6631782" y="64162782"/>
          <a:ext cx="2052411" cy="22595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179545</xdr:colOff>
      <xdr:row>766</xdr:row>
      <xdr:rowOff>274320</xdr:rowOff>
    </xdr:from>
    <xdr:to>
      <xdr:col>36</xdr:col>
      <xdr:colOff>50800</xdr:colOff>
      <xdr:row>768</xdr:row>
      <xdr:rowOff>233680</xdr:rowOff>
    </xdr:to>
    <xdr:sp macro="" textlink="">
      <xdr:nvSpPr>
        <xdr:cNvPr id="57" name="大かっこ 56"/>
        <xdr:cNvSpPr/>
      </xdr:nvSpPr>
      <xdr:spPr>
        <a:xfrm>
          <a:off x="4202905" y="67919600"/>
          <a:ext cx="2431575" cy="5892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麻薬取締部ネットワークシステムの機能強化</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5" zoomScale="75" zoomScaleNormal="75" zoomScaleSheetLayoutView="75" zoomScalePageLayoutView="85" workbookViewId="0">
      <selection activeCell="AL1077" sqref="AL1077:AO107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374</v>
      </c>
      <c r="AT2" s="220"/>
      <c r="AU2" s="220"/>
      <c r="AV2" s="52" t="str">
        <f>IF(AW2="", "", "-")</f>
        <v/>
      </c>
      <c r="AW2" s="397"/>
      <c r="AX2" s="397"/>
    </row>
    <row r="3" spans="1:50" ht="21" customHeight="1" thickBot="1" x14ac:dyDescent="0.25">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560</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559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138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562</v>
      </c>
      <c r="AF5" s="718"/>
      <c r="AG5" s="718"/>
      <c r="AH5" s="718"/>
      <c r="AI5" s="718"/>
      <c r="AJ5" s="718"/>
      <c r="AK5" s="718"/>
      <c r="AL5" s="718"/>
      <c r="AM5" s="718"/>
      <c r="AN5" s="718"/>
      <c r="AO5" s="718"/>
      <c r="AP5" s="719"/>
      <c r="AQ5" s="720" t="s">
        <v>757</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9.5" customHeight="1" x14ac:dyDescent="0.2">
      <c r="A7" s="827" t="s">
        <v>22</v>
      </c>
      <c r="B7" s="828"/>
      <c r="C7" s="828"/>
      <c r="D7" s="828"/>
      <c r="E7" s="828"/>
      <c r="F7" s="829"/>
      <c r="G7" s="830" t="s">
        <v>564</v>
      </c>
      <c r="H7" s="831"/>
      <c r="I7" s="831"/>
      <c r="J7" s="831"/>
      <c r="K7" s="831"/>
      <c r="L7" s="831"/>
      <c r="M7" s="831"/>
      <c r="N7" s="831"/>
      <c r="O7" s="831"/>
      <c r="P7" s="831"/>
      <c r="Q7" s="831"/>
      <c r="R7" s="831"/>
      <c r="S7" s="831"/>
      <c r="T7" s="831"/>
      <c r="U7" s="831"/>
      <c r="V7" s="831"/>
      <c r="W7" s="831"/>
      <c r="X7" s="832"/>
      <c r="Y7" s="395" t="s">
        <v>505</v>
      </c>
      <c r="Z7" s="296"/>
      <c r="AA7" s="296"/>
      <c r="AB7" s="296"/>
      <c r="AC7" s="296"/>
      <c r="AD7" s="396"/>
      <c r="AE7" s="383" t="s">
        <v>638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7" t="s">
        <v>377</v>
      </c>
      <c r="B8" s="828"/>
      <c r="C8" s="828"/>
      <c r="D8" s="828"/>
      <c r="E8" s="828"/>
      <c r="F8" s="829"/>
      <c r="G8" s="223" t="str">
        <f>入力規則等!A28</f>
        <v>男女共同参画</v>
      </c>
      <c r="H8" s="224"/>
      <c r="I8" s="224"/>
      <c r="J8" s="224"/>
      <c r="K8" s="224"/>
      <c r="L8" s="224"/>
      <c r="M8" s="224"/>
      <c r="N8" s="224"/>
      <c r="O8" s="224"/>
      <c r="P8" s="224"/>
      <c r="Q8" s="224"/>
      <c r="R8" s="224"/>
      <c r="S8" s="224"/>
      <c r="T8" s="224"/>
      <c r="U8" s="224"/>
      <c r="V8" s="224"/>
      <c r="W8" s="224"/>
      <c r="X8" s="225"/>
      <c r="Y8" s="570" t="s">
        <v>378</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2">
      <c r="A9" s="145" t="s">
        <v>23</v>
      </c>
      <c r="B9" s="146"/>
      <c r="C9" s="146"/>
      <c r="D9" s="146"/>
      <c r="E9" s="146"/>
      <c r="F9" s="146"/>
      <c r="G9" s="573" t="s">
        <v>565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566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直接実施、委託・請負、交付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9" t="s">
        <v>24</v>
      </c>
      <c r="B12" s="140"/>
      <c r="C12" s="140"/>
      <c r="D12" s="140"/>
      <c r="E12" s="140"/>
      <c r="F12" s="141"/>
      <c r="G12" s="679"/>
      <c r="H12" s="680"/>
      <c r="I12" s="680"/>
      <c r="J12" s="680"/>
      <c r="K12" s="680"/>
      <c r="L12" s="680"/>
      <c r="M12" s="680"/>
      <c r="N12" s="680"/>
      <c r="O12" s="680"/>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2"/>
    </row>
    <row r="13" spans="1:50" ht="21" customHeight="1" x14ac:dyDescent="0.2">
      <c r="A13" s="142"/>
      <c r="B13" s="143"/>
      <c r="C13" s="143"/>
      <c r="D13" s="143"/>
      <c r="E13" s="143"/>
      <c r="F13" s="144"/>
      <c r="G13" s="743" t="s">
        <v>6</v>
      </c>
      <c r="H13" s="744"/>
      <c r="I13" s="636" t="s">
        <v>7</v>
      </c>
      <c r="J13" s="637"/>
      <c r="K13" s="637"/>
      <c r="L13" s="637"/>
      <c r="M13" s="637"/>
      <c r="N13" s="637"/>
      <c r="O13" s="638"/>
      <c r="P13" s="108">
        <v>32</v>
      </c>
      <c r="Q13" s="109"/>
      <c r="R13" s="109"/>
      <c r="S13" s="109"/>
      <c r="T13" s="109"/>
      <c r="U13" s="109"/>
      <c r="V13" s="110"/>
      <c r="W13" s="108">
        <v>36</v>
      </c>
      <c r="X13" s="109"/>
      <c r="Y13" s="109"/>
      <c r="Z13" s="109"/>
      <c r="AA13" s="109"/>
      <c r="AB13" s="109"/>
      <c r="AC13" s="110"/>
      <c r="AD13" s="108">
        <v>89</v>
      </c>
      <c r="AE13" s="109"/>
      <c r="AF13" s="109"/>
      <c r="AG13" s="109"/>
      <c r="AH13" s="109"/>
      <c r="AI13" s="109"/>
      <c r="AJ13" s="110"/>
      <c r="AK13" s="108">
        <v>208</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5"/>
      <c r="H14" s="746"/>
      <c r="I14" s="576" t="s">
        <v>8</v>
      </c>
      <c r="J14" s="630"/>
      <c r="K14" s="630"/>
      <c r="L14" s="630"/>
      <c r="M14" s="630"/>
      <c r="N14" s="630"/>
      <c r="O14" s="631"/>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573</v>
      </c>
      <c r="AL14" s="109"/>
      <c r="AM14" s="109"/>
      <c r="AN14" s="109"/>
      <c r="AO14" s="109"/>
      <c r="AP14" s="109"/>
      <c r="AQ14" s="110"/>
      <c r="AR14" s="663"/>
      <c r="AS14" s="663"/>
      <c r="AT14" s="663"/>
      <c r="AU14" s="663"/>
      <c r="AV14" s="663"/>
      <c r="AW14" s="663"/>
      <c r="AX14" s="664"/>
    </row>
    <row r="15" spans="1:50" ht="21" customHeight="1" x14ac:dyDescent="0.2">
      <c r="A15" s="142"/>
      <c r="B15" s="143"/>
      <c r="C15" s="143"/>
      <c r="D15" s="143"/>
      <c r="E15" s="143"/>
      <c r="F15" s="144"/>
      <c r="G15" s="745"/>
      <c r="H15" s="746"/>
      <c r="I15" s="576" t="s">
        <v>51</v>
      </c>
      <c r="J15" s="577"/>
      <c r="K15" s="577"/>
      <c r="L15" s="577"/>
      <c r="M15" s="577"/>
      <c r="N15" s="577"/>
      <c r="O15" s="578"/>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573</v>
      </c>
      <c r="AL15" s="109"/>
      <c r="AM15" s="109"/>
      <c r="AN15" s="109"/>
      <c r="AO15" s="109"/>
      <c r="AP15" s="109"/>
      <c r="AQ15" s="110"/>
      <c r="AR15" s="108"/>
      <c r="AS15" s="109"/>
      <c r="AT15" s="109"/>
      <c r="AU15" s="109"/>
      <c r="AV15" s="109"/>
      <c r="AW15" s="109"/>
      <c r="AX15" s="629"/>
    </row>
    <row r="16" spans="1:50" ht="21" customHeight="1" x14ac:dyDescent="0.2">
      <c r="A16" s="142"/>
      <c r="B16" s="143"/>
      <c r="C16" s="143"/>
      <c r="D16" s="143"/>
      <c r="E16" s="143"/>
      <c r="F16" s="144"/>
      <c r="G16" s="745"/>
      <c r="H16" s="746"/>
      <c r="I16" s="576" t="s">
        <v>52</v>
      </c>
      <c r="J16" s="577"/>
      <c r="K16" s="577"/>
      <c r="L16" s="577"/>
      <c r="M16" s="577"/>
      <c r="N16" s="577"/>
      <c r="O16" s="578"/>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574</v>
      </c>
      <c r="AL16" s="109"/>
      <c r="AM16" s="109"/>
      <c r="AN16" s="109"/>
      <c r="AO16" s="109"/>
      <c r="AP16" s="109"/>
      <c r="AQ16" s="110"/>
      <c r="AR16" s="676"/>
      <c r="AS16" s="677"/>
      <c r="AT16" s="677"/>
      <c r="AU16" s="677"/>
      <c r="AV16" s="677"/>
      <c r="AW16" s="677"/>
      <c r="AX16" s="678"/>
    </row>
    <row r="17" spans="1:50" ht="24.75" customHeight="1" x14ac:dyDescent="0.2">
      <c r="A17" s="142"/>
      <c r="B17" s="143"/>
      <c r="C17" s="143"/>
      <c r="D17" s="143"/>
      <c r="E17" s="143"/>
      <c r="F17" s="144"/>
      <c r="G17" s="745"/>
      <c r="H17" s="746"/>
      <c r="I17" s="576" t="s">
        <v>50</v>
      </c>
      <c r="J17" s="630"/>
      <c r="K17" s="630"/>
      <c r="L17" s="630"/>
      <c r="M17" s="630"/>
      <c r="N17" s="630"/>
      <c r="O17" s="631"/>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7"/>
      <c r="H18" s="748"/>
      <c r="I18" s="735" t="s">
        <v>20</v>
      </c>
      <c r="J18" s="736"/>
      <c r="K18" s="736"/>
      <c r="L18" s="736"/>
      <c r="M18" s="736"/>
      <c r="N18" s="736"/>
      <c r="O18" s="737"/>
      <c r="P18" s="114">
        <f>SUM(P13:V17)</f>
        <v>32</v>
      </c>
      <c r="Q18" s="115"/>
      <c r="R18" s="115"/>
      <c r="S18" s="115"/>
      <c r="T18" s="115"/>
      <c r="U18" s="115"/>
      <c r="V18" s="116"/>
      <c r="W18" s="114">
        <f>SUM(W13:AC17)</f>
        <v>36</v>
      </c>
      <c r="X18" s="115"/>
      <c r="Y18" s="115"/>
      <c r="Z18" s="115"/>
      <c r="AA18" s="115"/>
      <c r="AB18" s="115"/>
      <c r="AC18" s="116"/>
      <c r="AD18" s="114">
        <f>SUM(AD13:AJ17)</f>
        <v>89</v>
      </c>
      <c r="AE18" s="115"/>
      <c r="AF18" s="115"/>
      <c r="AG18" s="115"/>
      <c r="AH18" s="115"/>
      <c r="AI18" s="115"/>
      <c r="AJ18" s="116"/>
      <c r="AK18" s="114">
        <f>SUM(AK13:AQ17)</f>
        <v>208</v>
      </c>
      <c r="AL18" s="115"/>
      <c r="AM18" s="115"/>
      <c r="AN18" s="115"/>
      <c r="AO18" s="115"/>
      <c r="AP18" s="115"/>
      <c r="AQ18" s="116"/>
      <c r="AR18" s="114">
        <f>SUM(AR13:AX17)</f>
        <v>0</v>
      </c>
      <c r="AS18" s="115"/>
      <c r="AT18" s="115"/>
      <c r="AU18" s="115"/>
      <c r="AV18" s="115"/>
      <c r="AW18" s="115"/>
      <c r="AX18" s="538"/>
    </row>
    <row r="19" spans="1:50" ht="24.75" customHeight="1" x14ac:dyDescent="0.2">
      <c r="A19" s="142"/>
      <c r="B19" s="143"/>
      <c r="C19" s="143"/>
      <c r="D19" s="143"/>
      <c r="E19" s="143"/>
      <c r="F19" s="144"/>
      <c r="G19" s="536" t="s">
        <v>9</v>
      </c>
      <c r="H19" s="537"/>
      <c r="I19" s="537"/>
      <c r="J19" s="537"/>
      <c r="K19" s="537"/>
      <c r="L19" s="537"/>
      <c r="M19" s="537"/>
      <c r="N19" s="537"/>
      <c r="O19" s="537"/>
      <c r="P19" s="108">
        <v>29</v>
      </c>
      <c r="Q19" s="109"/>
      <c r="R19" s="109"/>
      <c r="S19" s="109"/>
      <c r="T19" s="109"/>
      <c r="U19" s="109"/>
      <c r="V19" s="110"/>
      <c r="W19" s="108">
        <v>25</v>
      </c>
      <c r="X19" s="109"/>
      <c r="Y19" s="109"/>
      <c r="Z19" s="109"/>
      <c r="AA19" s="109"/>
      <c r="AB19" s="109"/>
      <c r="AC19" s="110"/>
      <c r="AD19" s="108">
        <v>82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2">
      <c r="A20" s="142"/>
      <c r="B20" s="143"/>
      <c r="C20" s="143"/>
      <c r="D20" s="143"/>
      <c r="E20" s="143"/>
      <c r="F20" s="144"/>
      <c r="G20" s="536" t="s">
        <v>10</v>
      </c>
      <c r="H20" s="537"/>
      <c r="I20" s="537"/>
      <c r="J20" s="537"/>
      <c r="K20" s="537"/>
      <c r="L20" s="537"/>
      <c r="M20" s="537"/>
      <c r="N20" s="537"/>
      <c r="O20" s="537"/>
      <c r="P20" s="540">
        <f>IF(P18=0, "-", SUM(P19)/P18)</f>
        <v>0.90625</v>
      </c>
      <c r="Q20" s="540"/>
      <c r="R20" s="540"/>
      <c r="S20" s="540"/>
      <c r="T20" s="540"/>
      <c r="U20" s="540"/>
      <c r="V20" s="540"/>
      <c r="W20" s="540">
        <f t="shared" ref="W20" si="0">IF(W18=0, "-", SUM(W19)/W18)</f>
        <v>0.69444444444444442</v>
      </c>
      <c r="X20" s="540"/>
      <c r="Y20" s="540"/>
      <c r="Z20" s="540"/>
      <c r="AA20" s="540"/>
      <c r="AB20" s="540"/>
      <c r="AC20" s="540"/>
      <c r="AD20" s="540">
        <f t="shared" ref="AD20" si="1">IF(AD18=0, "-", SUM(AD19)/AD18)</f>
        <v>0.9213483146067416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5"/>
      <c r="B21" s="146"/>
      <c r="C21" s="146"/>
      <c r="D21" s="146"/>
      <c r="E21" s="146"/>
      <c r="F21" s="147"/>
      <c r="G21" s="927" t="s">
        <v>472</v>
      </c>
      <c r="H21" s="928"/>
      <c r="I21" s="928"/>
      <c r="J21" s="928"/>
      <c r="K21" s="928"/>
      <c r="L21" s="928"/>
      <c r="M21" s="928"/>
      <c r="N21" s="928"/>
      <c r="O21" s="928"/>
      <c r="P21" s="540">
        <f>IF(P19=0, "-", SUM(P19)/SUM(P13,P14))</f>
        <v>0.90625</v>
      </c>
      <c r="Q21" s="540"/>
      <c r="R21" s="540"/>
      <c r="S21" s="540"/>
      <c r="T21" s="540"/>
      <c r="U21" s="540"/>
      <c r="V21" s="540"/>
      <c r="W21" s="540">
        <f t="shared" ref="W21" si="2">IF(W19=0, "-", SUM(W19)/SUM(W13,W14))</f>
        <v>0.69444444444444442</v>
      </c>
      <c r="X21" s="540"/>
      <c r="Y21" s="540"/>
      <c r="Z21" s="540"/>
      <c r="AA21" s="540"/>
      <c r="AB21" s="540"/>
      <c r="AC21" s="540"/>
      <c r="AD21" s="540">
        <f t="shared" ref="AD21" si="3">IF(AD19=0, "-", SUM(AD19)/SUM(AD13,AD14))</f>
        <v>0.9213483146067416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8" t="s">
        <v>549</v>
      </c>
      <c r="B22" s="199"/>
      <c r="C22" s="199"/>
      <c r="D22" s="199"/>
      <c r="E22" s="199"/>
      <c r="F22" s="200"/>
      <c r="G22" s="183" t="s">
        <v>451</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568</v>
      </c>
      <c r="H23" s="187"/>
      <c r="I23" s="187"/>
      <c r="J23" s="187"/>
      <c r="K23" s="187"/>
      <c r="L23" s="187"/>
      <c r="M23" s="187"/>
      <c r="N23" s="187"/>
      <c r="O23" s="188"/>
      <c r="P23" s="105">
        <v>178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569</v>
      </c>
      <c r="H24" s="190"/>
      <c r="I24" s="190"/>
      <c r="J24" s="190"/>
      <c r="K24" s="190"/>
      <c r="L24" s="190"/>
      <c r="M24" s="190"/>
      <c r="N24" s="190"/>
      <c r="O24" s="191"/>
      <c r="P24" s="108">
        <v>16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570</v>
      </c>
      <c r="H25" s="190"/>
      <c r="I25" s="190"/>
      <c r="J25" s="190"/>
      <c r="K25" s="190"/>
      <c r="L25" s="190"/>
      <c r="M25" s="190"/>
      <c r="N25" s="190"/>
      <c r="O25" s="191"/>
      <c r="P25" s="108">
        <v>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572</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t="s">
        <v>571</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455</v>
      </c>
      <c r="H28" s="193"/>
      <c r="I28" s="193"/>
      <c r="J28" s="193"/>
      <c r="K28" s="193"/>
      <c r="L28" s="193"/>
      <c r="M28" s="193"/>
      <c r="N28" s="193"/>
      <c r="O28" s="194"/>
      <c r="P28" s="114">
        <f>P29-SUM(P23:P27)</f>
        <v>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452</v>
      </c>
      <c r="H29" s="196"/>
      <c r="I29" s="196"/>
      <c r="J29" s="196"/>
      <c r="K29" s="196"/>
      <c r="L29" s="196"/>
      <c r="M29" s="196"/>
      <c r="N29" s="196"/>
      <c r="O29" s="197"/>
      <c r="P29" s="108">
        <f>AK13</f>
        <v>208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0" t="s">
        <v>467</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525</v>
      </c>
      <c r="AF30" s="387"/>
      <c r="AG30" s="387"/>
      <c r="AH30" s="388"/>
      <c r="AI30" s="386" t="s">
        <v>522</v>
      </c>
      <c r="AJ30" s="387"/>
      <c r="AK30" s="387"/>
      <c r="AL30" s="388"/>
      <c r="AM30" s="389" t="s">
        <v>517</v>
      </c>
      <c r="AN30" s="389"/>
      <c r="AO30" s="389"/>
      <c r="AP30" s="386"/>
      <c r="AQ30" s="639" t="s">
        <v>353</v>
      </c>
      <c r="AR30" s="640"/>
      <c r="AS30" s="640"/>
      <c r="AT30" s="641"/>
      <c r="AU30" s="390" t="s">
        <v>253</v>
      </c>
      <c r="AV30" s="390"/>
      <c r="AW30" s="390"/>
      <c r="AX30" s="391"/>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573</v>
      </c>
      <c r="AR31" s="136"/>
      <c r="AS31" s="137" t="s">
        <v>354</v>
      </c>
      <c r="AT31" s="172"/>
      <c r="AU31" s="271">
        <v>31</v>
      </c>
      <c r="AV31" s="271"/>
      <c r="AW31" s="379" t="s">
        <v>300</v>
      </c>
      <c r="AX31" s="380"/>
    </row>
    <row r="32" spans="1:50" ht="23.25" customHeight="1" x14ac:dyDescent="0.2">
      <c r="A32" s="516"/>
      <c r="B32" s="514"/>
      <c r="C32" s="514"/>
      <c r="D32" s="514"/>
      <c r="E32" s="514"/>
      <c r="F32" s="515"/>
      <c r="G32" s="541" t="s">
        <v>575</v>
      </c>
      <c r="H32" s="542"/>
      <c r="I32" s="542"/>
      <c r="J32" s="542"/>
      <c r="K32" s="542"/>
      <c r="L32" s="542"/>
      <c r="M32" s="542"/>
      <c r="N32" s="542"/>
      <c r="O32" s="543"/>
      <c r="P32" s="161" t="s">
        <v>576</v>
      </c>
      <c r="Q32" s="161"/>
      <c r="R32" s="161"/>
      <c r="S32" s="161"/>
      <c r="T32" s="161"/>
      <c r="U32" s="161"/>
      <c r="V32" s="161"/>
      <c r="W32" s="161"/>
      <c r="X32" s="231"/>
      <c r="Y32" s="338" t="s">
        <v>12</v>
      </c>
      <c r="Z32" s="550"/>
      <c r="AA32" s="551"/>
      <c r="AB32" s="552" t="s">
        <v>486</v>
      </c>
      <c r="AC32" s="552"/>
      <c r="AD32" s="552"/>
      <c r="AE32" s="364" t="s">
        <v>567</v>
      </c>
      <c r="AF32" s="365"/>
      <c r="AG32" s="365"/>
      <c r="AH32" s="365"/>
      <c r="AI32" s="364">
        <v>79.099999999999994</v>
      </c>
      <c r="AJ32" s="365"/>
      <c r="AK32" s="365"/>
      <c r="AL32" s="365"/>
      <c r="AM32" s="364">
        <v>81</v>
      </c>
      <c r="AN32" s="365"/>
      <c r="AO32" s="365"/>
      <c r="AP32" s="365"/>
      <c r="AQ32" s="111" t="s">
        <v>567</v>
      </c>
      <c r="AR32" s="112"/>
      <c r="AS32" s="112"/>
      <c r="AT32" s="113"/>
      <c r="AU32" s="365" t="s">
        <v>567</v>
      </c>
      <c r="AV32" s="365"/>
      <c r="AW32" s="365"/>
      <c r="AX32" s="367"/>
    </row>
    <row r="33" spans="1:50" ht="23.25" customHeight="1" x14ac:dyDescent="0.2">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486</v>
      </c>
      <c r="AC33" s="523"/>
      <c r="AD33" s="523"/>
      <c r="AE33" s="364" t="s">
        <v>567</v>
      </c>
      <c r="AF33" s="365"/>
      <c r="AG33" s="365"/>
      <c r="AH33" s="365"/>
      <c r="AI33" s="364" t="s">
        <v>567</v>
      </c>
      <c r="AJ33" s="365"/>
      <c r="AK33" s="365"/>
      <c r="AL33" s="365"/>
      <c r="AM33" s="364">
        <v>85</v>
      </c>
      <c r="AN33" s="365"/>
      <c r="AO33" s="365"/>
      <c r="AP33" s="365"/>
      <c r="AQ33" s="111" t="s">
        <v>567</v>
      </c>
      <c r="AR33" s="112"/>
      <c r="AS33" s="112"/>
      <c r="AT33" s="113"/>
      <c r="AU33" s="365">
        <v>85</v>
      </c>
      <c r="AV33" s="365"/>
      <c r="AW33" s="365"/>
      <c r="AX33" s="367"/>
    </row>
    <row r="34" spans="1:50" ht="23.25" customHeight="1" x14ac:dyDescent="0.2">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t="s">
        <v>567</v>
      </c>
      <c r="AF34" s="365"/>
      <c r="AG34" s="365"/>
      <c r="AH34" s="365"/>
      <c r="AI34" s="364" t="s">
        <v>567</v>
      </c>
      <c r="AJ34" s="365"/>
      <c r="AK34" s="365"/>
      <c r="AL34" s="365"/>
      <c r="AM34" s="364" t="s">
        <v>567</v>
      </c>
      <c r="AN34" s="365"/>
      <c r="AO34" s="365"/>
      <c r="AP34" s="365"/>
      <c r="AQ34" s="111" t="s">
        <v>567</v>
      </c>
      <c r="AR34" s="112"/>
      <c r="AS34" s="112"/>
      <c r="AT34" s="113"/>
      <c r="AU34" s="365" t="s">
        <v>567</v>
      </c>
      <c r="AV34" s="365"/>
      <c r="AW34" s="365"/>
      <c r="AX34" s="367"/>
    </row>
    <row r="35" spans="1:50" ht="23.25" customHeight="1" x14ac:dyDescent="0.2">
      <c r="A35" s="898" t="s">
        <v>495</v>
      </c>
      <c r="B35" s="899"/>
      <c r="C35" s="899"/>
      <c r="D35" s="899"/>
      <c r="E35" s="899"/>
      <c r="F35" s="900"/>
      <c r="G35" s="904" t="s">
        <v>577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2" t="s">
        <v>467</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2">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8" t="s">
        <v>495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2" t="s">
        <v>467</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2">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3" t="s">
        <v>467</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2">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3" t="s">
        <v>467</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2">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468</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463</v>
      </c>
      <c r="X65" s="871"/>
      <c r="Y65" s="874"/>
      <c r="Z65" s="874"/>
      <c r="AA65" s="875"/>
      <c r="AB65" s="868" t="s">
        <v>11</v>
      </c>
      <c r="AC65" s="864"/>
      <c r="AD65" s="865"/>
      <c r="AE65" s="368" t="s">
        <v>525</v>
      </c>
      <c r="AF65" s="369"/>
      <c r="AG65" s="369"/>
      <c r="AH65" s="370"/>
      <c r="AI65" s="368" t="s">
        <v>522</v>
      </c>
      <c r="AJ65" s="369"/>
      <c r="AK65" s="369"/>
      <c r="AL65" s="370"/>
      <c r="AM65" s="375" t="s">
        <v>517</v>
      </c>
      <c r="AN65" s="375"/>
      <c r="AO65" s="375"/>
      <c r="AP65" s="368"/>
      <c r="AQ65" s="868" t="s">
        <v>353</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354</v>
      </c>
      <c r="AT66" s="867"/>
      <c r="AU66" s="271"/>
      <c r="AV66" s="271"/>
      <c r="AW66" s="866" t="s">
        <v>466</v>
      </c>
      <c r="AX66" s="979"/>
    </row>
    <row r="67" spans="1:50" ht="23.25" hidden="1" customHeight="1" x14ac:dyDescent="0.2">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485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485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486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2">
      <c r="A70" s="852" t="s">
        <v>473</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484</v>
      </c>
      <c r="X70" s="945"/>
      <c r="Y70" s="950" t="s">
        <v>12</v>
      </c>
      <c r="Z70" s="950"/>
      <c r="AA70" s="951"/>
      <c r="AB70" s="952" t="s">
        <v>485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485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486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8" t="s">
        <v>468</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2">
      <c r="A75" s="841"/>
      <c r="B75" s="842"/>
      <c r="C75" s="842"/>
      <c r="D75" s="842"/>
      <c r="E75" s="842"/>
      <c r="F75" s="843"/>
      <c r="G75" s="78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2" t="s">
        <v>498</v>
      </c>
      <c r="B78" s="913"/>
      <c r="C78" s="913"/>
      <c r="D78" s="913"/>
      <c r="E78" s="910" t="s">
        <v>445</v>
      </c>
      <c r="F78" s="911"/>
      <c r="G78" s="57" t="s">
        <v>356</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462</v>
      </c>
      <c r="AP79" s="149"/>
      <c r="AQ79" s="149"/>
      <c r="AR79" s="81" t="s">
        <v>460</v>
      </c>
      <c r="AS79" s="148"/>
      <c r="AT79" s="149"/>
      <c r="AU79" s="149"/>
      <c r="AV79" s="149"/>
      <c r="AW79" s="149"/>
      <c r="AX79" s="150"/>
    </row>
    <row r="80" spans="1:50" ht="18.75" hidden="1" customHeight="1" x14ac:dyDescent="0.2">
      <c r="A80" s="520" t="s">
        <v>266</v>
      </c>
      <c r="B80" s="847" t="s">
        <v>459</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2">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2">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2">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2">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2">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469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525</v>
      </c>
      <c r="AF100" s="825"/>
      <c r="AG100" s="825"/>
      <c r="AH100" s="826"/>
      <c r="AI100" s="824" t="s">
        <v>522</v>
      </c>
      <c r="AJ100" s="825"/>
      <c r="AK100" s="825"/>
      <c r="AL100" s="826"/>
      <c r="AM100" s="824" t="s">
        <v>518</v>
      </c>
      <c r="AN100" s="825"/>
      <c r="AO100" s="825"/>
      <c r="AP100" s="826"/>
      <c r="AQ100" s="929" t="s">
        <v>511</v>
      </c>
      <c r="AR100" s="930"/>
      <c r="AS100" s="930"/>
      <c r="AT100" s="931"/>
      <c r="AU100" s="929" t="s">
        <v>508</v>
      </c>
      <c r="AV100" s="930"/>
      <c r="AW100" s="930"/>
      <c r="AX100" s="932"/>
    </row>
    <row r="101" spans="1:60" ht="23.25" customHeight="1" x14ac:dyDescent="0.2">
      <c r="A101" s="492"/>
      <c r="B101" s="493"/>
      <c r="C101" s="493"/>
      <c r="D101" s="493"/>
      <c r="E101" s="493"/>
      <c r="F101" s="494"/>
      <c r="G101" s="161" t="s">
        <v>578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579</v>
      </c>
      <c r="AC101" s="552"/>
      <c r="AD101" s="552"/>
      <c r="AE101" s="364">
        <v>7</v>
      </c>
      <c r="AF101" s="365"/>
      <c r="AG101" s="365"/>
      <c r="AH101" s="366"/>
      <c r="AI101" s="364">
        <v>7</v>
      </c>
      <c r="AJ101" s="365"/>
      <c r="AK101" s="365"/>
      <c r="AL101" s="366"/>
      <c r="AM101" s="364">
        <v>7</v>
      </c>
      <c r="AN101" s="365"/>
      <c r="AO101" s="365"/>
      <c r="AP101" s="366"/>
      <c r="AQ101" s="364" t="s">
        <v>567</v>
      </c>
      <c r="AR101" s="365"/>
      <c r="AS101" s="365"/>
      <c r="AT101" s="366"/>
      <c r="AU101" s="364" t="s">
        <v>573</v>
      </c>
      <c r="AV101" s="365"/>
      <c r="AW101" s="365"/>
      <c r="AX101" s="366"/>
    </row>
    <row r="102" spans="1:60" ht="23.25" customHeight="1" x14ac:dyDescent="0.2">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579</v>
      </c>
      <c r="AC102" s="552"/>
      <c r="AD102" s="552"/>
      <c r="AE102" s="358">
        <v>7</v>
      </c>
      <c r="AF102" s="358"/>
      <c r="AG102" s="358"/>
      <c r="AH102" s="358"/>
      <c r="AI102" s="358">
        <v>7</v>
      </c>
      <c r="AJ102" s="358"/>
      <c r="AK102" s="358"/>
      <c r="AL102" s="358"/>
      <c r="AM102" s="358">
        <v>7</v>
      </c>
      <c r="AN102" s="358"/>
      <c r="AO102" s="358"/>
      <c r="AP102" s="358"/>
      <c r="AQ102" s="815">
        <v>4</v>
      </c>
      <c r="AR102" s="816"/>
      <c r="AS102" s="816"/>
      <c r="AT102" s="817"/>
      <c r="AU102" s="815" t="s">
        <v>580</v>
      </c>
      <c r="AV102" s="816"/>
      <c r="AW102" s="816"/>
      <c r="AX102" s="817"/>
    </row>
    <row r="103" spans="1:60" ht="31.5" customHeight="1" x14ac:dyDescent="0.2">
      <c r="A103" s="489" t="s">
        <v>469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2">
      <c r="A104" s="492"/>
      <c r="B104" s="493"/>
      <c r="C104" s="493"/>
      <c r="D104" s="493"/>
      <c r="E104" s="493"/>
      <c r="F104" s="494"/>
      <c r="G104" s="161" t="s">
        <v>581</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582</v>
      </c>
      <c r="AC104" s="473"/>
      <c r="AD104" s="474"/>
      <c r="AE104" s="364">
        <v>1781345</v>
      </c>
      <c r="AF104" s="365"/>
      <c r="AG104" s="365"/>
      <c r="AH104" s="366"/>
      <c r="AI104" s="364">
        <v>1599942</v>
      </c>
      <c r="AJ104" s="365"/>
      <c r="AK104" s="365"/>
      <c r="AL104" s="366"/>
      <c r="AM104" s="364">
        <v>1334906</v>
      </c>
      <c r="AN104" s="365"/>
      <c r="AO104" s="365"/>
      <c r="AP104" s="366"/>
      <c r="AQ104" s="364" t="s">
        <v>567</v>
      </c>
      <c r="AR104" s="365"/>
      <c r="AS104" s="365"/>
      <c r="AT104" s="366"/>
      <c r="AU104" s="364" t="s">
        <v>567</v>
      </c>
      <c r="AV104" s="365"/>
      <c r="AW104" s="365"/>
      <c r="AX104" s="366"/>
    </row>
    <row r="105" spans="1:60" ht="23.25" customHeight="1" x14ac:dyDescent="0.2">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567</v>
      </c>
      <c r="AC105" s="408"/>
      <c r="AD105" s="409"/>
      <c r="AE105" s="358" t="s">
        <v>567</v>
      </c>
      <c r="AF105" s="358"/>
      <c r="AG105" s="358"/>
      <c r="AH105" s="358"/>
      <c r="AI105" s="358" t="s">
        <v>567</v>
      </c>
      <c r="AJ105" s="358"/>
      <c r="AK105" s="358"/>
      <c r="AL105" s="358"/>
      <c r="AM105" s="358" t="s">
        <v>567</v>
      </c>
      <c r="AN105" s="358"/>
      <c r="AO105" s="358"/>
      <c r="AP105" s="358"/>
      <c r="AQ105" s="364" t="s">
        <v>567</v>
      </c>
      <c r="AR105" s="365"/>
      <c r="AS105" s="365"/>
      <c r="AT105" s="366"/>
      <c r="AU105" s="815" t="s">
        <v>567</v>
      </c>
      <c r="AV105" s="816"/>
      <c r="AW105" s="816"/>
      <c r="AX105" s="817"/>
    </row>
    <row r="106" spans="1:60" ht="31.5" customHeight="1" x14ac:dyDescent="0.2">
      <c r="A106" s="489" t="s">
        <v>469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customHeight="1" x14ac:dyDescent="0.2">
      <c r="A107" s="492"/>
      <c r="B107" s="493"/>
      <c r="C107" s="493"/>
      <c r="D107" s="493"/>
      <c r="E107" s="493"/>
      <c r="F107" s="494"/>
      <c r="G107" s="161" t="s">
        <v>583</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579</v>
      </c>
      <c r="AC107" s="473"/>
      <c r="AD107" s="474"/>
      <c r="AE107" s="358">
        <v>6</v>
      </c>
      <c r="AF107" s="358"/>
      <c r="AG107" s="358"/>
      <c r="AH107" s="358"/>
      <c r="AI107" s="358">
        <v>6</v>
      </c>
      <c r="AJ107" s="358"/>
      <c r="AK107" s="358"/>
      <c r="AL107" s="358"/>
      <c r="AM107" s="358">
        <v>6</v>
      </c>
      <c r="AN107" s="358"/>
      <c r="AO107" s="358"/>
      <c r="AP107" s="358"/>
      <c r="AQ107" s="364" t="s">
        <v>567</v>
      </c>
      <c r="AR107" s="365"/>
      <c r="AS107" s="365"/>
      <c r="AT107" s="366"/>
      <c r="AU107" s="364" t="s">
        <v>573</v>
      </c>
      <c r="AV107" s="365"/>
      <c r="AW107" s="365"/>
      <c r="AX107" s="366"/>
    </row>
    <row r="108" spans="1:60" ht="23.25" customHeight="1" x14ac:dyDescent="0.2">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579</v>
      </c>
      <c r="AC108" s="408"/>
      <c r="AD108" s="409"/>
      <c r="AE108" s="358">
        <v>6</v>
      </c>
      <c r="AF108" s="358"/>
      <c r="AG108" s="358"/>
      <c r="AH108" s="358"/>
      <c r="AI108" s="358">
        <v>6</v>
      </c>
      <c r="AJ108" s="358"/>
      <c r="AK108" s="358"/>
      <c r="AL108" s="358"/>
      <c r="AM108" s="358">
        <v>6</v>
      </c>
      <c r="AN108" s="358"/>
      <c r="AO108" s="358"/>
      <c r="AP108" s="358"/>
      <c r="AQ108" s="364">
        <v>6</v>
      </c>
      <c r="AR108" s="365"/>
      <c r="AS108" s="365"/>
      <c r="AT108" s="366"/>
      <c r="AU108" s="815" t="s">
        <v>580</v>
      </c>
      <c r="AV108" s="816"/>
      <c r="AW108" s="816"/>
      <c r="AX108" s="817"/>
    </row>
    <row r="109" spans="1:60" ht="31.5" customHeight="1" x14ac:dyDescent="0.2">
      <c r="A109" s="489" t="s">
        <v>469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customHeight="1" x14ac:dyDescent="0.2">
      <c r="A110" s="492"/>
      <c r="B110" s="493"/>
      <c r="C110" s="493"/>
      <c r="D110" s="493"/>
      <c r="E110" s="493"/>
      <c r="F110" s="494"/>
      <c r="G110" s="161" t="s">
        <v>584</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t="s">
        <v>585</v>
      </c>
      <c r="AC110" s="473"/>
      <c r="AD110" s="474"/>
      <c r="AE110" s="358">
        <v>11</v>
      </c>
      <c r="AF110" s="358"/>
      <c r="AG110" s="358"/>
      <c r="AH110" s="358"/>
      <c r="AI110" s="358">
        <v>11</v>
      </c>
      <c r="AJ110" s="358"/>
      <c r="AK110" s="358"/>
      <c r="AL110" s="358"/>
      <c r="AM110" s="358">
        <v>11</v>
      </c>
      <c r="AN110" s="358"/>
      <c r="AO110" s="358"/>
      <c r="AP110" s="358"/>
      <c r="AQ110" s="364" t="s">
        <v>567</v>
      </c>
      <c r="AR110" s="365"/>
      <c r="AS110" s="365"/>
      <c r="AT110" s="366"/>
      <c r="AU110" s="364" t="s">
        <v>567</v>
      </c>
      <c r="AV110" s="365"/>
      <c r="AW110" s="365"/>
      <c r="AX110" s="366"/>
    </row>
    <row r="111" spans="1:60" ht="23.25" customHeight="1" x14ac:dyDescent="0.2">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t="s">
        <v>585</v>
      </c>
      <c r="AC111" s="408"/>
      <c r="AD111" s="409"/>
      <c r="AE111" s="358">
        <v>11</v>
      </c>
      <c r="AF111" s="358"/>
      <c r="AG111" s="358"/>
      <c r="AH111" s="358"/>
      <c r="AI111" s="358">
        <v>11</v>
      </c>
      <c r="AJ111" s="358"/>
      <c r="AK111" s="358"/>
      <c r="AL111" s="358"/>
      <c r="AM111" s="358">
        <v>11</v>
      </c>
      <c r="AN111" s="358"/>
      <c r="AO111" s="358"/>
      <c r="AP111" s="358"/>
      <c r="AQ111" s="364">
        <v>11</v>
      </c>
      <c r="AR111" s="365"/>
      <c r="AS111" s="365"/>
      <c r="AT111" s="366"/>
      <c r="AU111" s="815" t="s">
        <v>567</v>
      </c>
      <c r="AV111" s="816"/>
      <c r="AW111" s="816"/>
      <c r="AX111" s="817"/>
    </row>
    <row r="112" spans="1:60" ht="31.5" customHeight="1" x14ac:dyDescent="0.2">
      <c r="A112" s="489" t="s">
        <v>469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customHeight="1" x14ac:dyDescent="0.2">
      <c r="A113" s="492"/>
      <c r="B113" s="493"/>
      <c r="C113" s="493"/>
      <c r="D113" s="493"/>
      <c r="E113" s="493"/>
      <c r="F113" s="494"/>
      <c r="G113" s="161" t="s">
        <v>586</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587</v>
      </c>
      <c r="AC113" s="473"/>
      <c r="AD113" s="474"/>
      <c r="AE113" s="358">
        <v>833</v>
      </c>
      <c r="AF113" s="358"/>
      <c r="AG113" s="358"/>
      <c r="AH113" s="358"/>
      <c r="AI113" s="358">
        <v>475</v>
      </c>
      <c r="AJ113" s="358"/>
      <c r="AK113" s="358"/>
      <c r="AL113" s="358"/>
      <c r="AM113" s="358">
        <v>346</v>
      </c>
      <c r="AN113" s="358"/>
      <c r="AO113" s="358"/>
      <c r="AP113" s="358"/>
      <c r="AQ113" s="364" t="s">
        <v>567</v>
      </c>
      <c r="AR113" s="365"/>
      <c r="AS113" s="365"/>
      <c r="AT113" s="366"/>
      <c r="AU113" s="364" t="s">
        <v>573</v>
      </c>
      <c r="AV113" s="365"/>
      <c r="AW113" s="365"/>
      <c r="AX113" s="366"/>
    </row>
    <row r="114" spans="1:50" ht="23.25" customHeight="1" x14ac:dyDescent="0.2">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t="s">
        <v>567</v>
      </c>
      <c r="AC114" s="408"/>
      <c r="AD114" s="409"/>
      <c r="AE114" s="358" t="s">
        <v>567</v>
      </c>
      <c r="AF114" s="358"/>
      <c r="AG114" s="358"/>
      <c r="AH114" s="358"/>
      <c r="AI114" s="358" t="s">
        <v>567</v>
      </c>
      <c r="AJ114" s="358"/>
      <c r="AK114" s="358"/>
      <c r="AL114" s="358"/>
      <c r="AM114" s="358" t="s">
        <v>567</v>
      </c>
      <c r="AN114" s="358"/>
      <c r="AO114" s="358"/>
      <c r="AP114" s="358"/>
      <c r="AQ114" s="364" t="s">
        <v>567</v>
      </c>
      <c r="AR114" s="365"/>
      <c r="AS114" s="365"/>
      <c r="AT114" s="366"/>
      <c r="AU114" s="364" t="s">
        <v>588</v>
      </c>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2">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123901</v>
      </c>
      <c r="AF116" s="358"/>
      <c r="AG116" s="358"/>
      <c r="AH116" s="358"/>
      <c r="AI116" s="358">
        <v>133771</v>
      </c>
      <c r="AJ116" s="358"/>
      <c r="AK116" s="358"/>
      <c r="AL116" s="358"/>
      <c r="AM116" s="358">
        <v>74428</v>
      </c>
      <c r="AN116" s="358"/>
      <c r="AO116" s="358"/>
      <c r="AP116" s="358"/>
      <c r="AQ116" s="364">
        <v>238000</v>
      </c>
      <c r="AR116" s="365"/>
      <c r="AS116" s="365"/>
      <c r="AT116" s="365"/>
      <c r="AU116" s="365"/>
      <c r="AV116" s="365"/>
      <c r="AW116" s="365"/>
      <c r="AX116" s="367"/>
    </row>
    <row r="117" spans="1:50"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741</v>
      </c>
      <c r="AN117" s="306"/>
      <c r="AO117" s="306"/>
      <c r="AP117" s="306"/>
      <c r="AQ117" s="306" t="s">
        <v>742</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customHeight="1" x14ac:dyDescent="0.2">
      <c r="A119" s="292"/>
      <c r="B119" s="293"/>
      <c r="C119" s="293"/>
      <c r="D119" s="293"/>
      <c r="E119" s="293"/>
      <c r="F119" s="294"/>
      <c r="G119" s="351" t="s">
        <v>594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590</v>
      </c>
      <c r="AC119" s="301"/>
      <c r="AD119" s="302"/>
      <c r="AE119" s="358">
        <v>0.9</v>
      </c>
      <c r="AF119" s="358"/>
      <c r="AG119" s="358"/>
      <c r="AH119" s="358"/>
      <c r="AI119" s="358">
        <v>1.2</v>
      </c>
      <c r="AJ119" s="358"/>
      <c r="AK119" s="358"/>
      <c r="AL119" s="358"/>
      <c r="AM119" s="358">
        <v>1.5</v>
      </c>
      <c r="AN119" s="358"/>
      <c r="AO119" s="358"/>
      <c r="AP119" s="358"/>
      <c r="AQ119" s="358" t="s">
        <v>567</v>
      </c>
      <c r="AR119" s="358"/>
      <c r="AS119" s="358"/>
      <c r="AT119" s="358"/>
      <c r="AU119" s="358"/>
      <c r="AV119" s="358"/>
      <c r="AW119" s="358"/>
      <c r="AX119" s="359"/>
    </row>
    <row r="120" spans="1:50" ht="46.5"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591</v>
      </c>
      <c r="AC120" s="342"/>
      <c r="AD120" s="343"/>
      <c r="AE120" s="404" t="s">
        <v>595</v>
      </c>
      <c r="AF120" s="306"/>
      <c r="AG120" s="306"/>
      <c r="AH120" s="306"/>
      <c r="AI120" s="404" t="s">
        <v>596</v>
      </c>
      <c r="AJ120" s="306"/>
      <c r="AK120" s="306"/>
      <c r="AL120" s="306"/>
      <c r="AM120" s="404" t="s">
        <v>743</v>
      </c>
      <c r="AN120" s="306"/>
      <c r="AO120" s="306"/>
      <c r="AP120" s="306"/>
      <c r="AQ120" s="306" t="s">
        <v>567</v>
      </c>
      <c r="AR120" s="306"/>
      <c r="AS120" s="306"/>
      <c r="AT120" s="306"/>
      <c r="AU120" s="306"/>
      <c r="AV120" s="306"/>
      <c r="AW120" s="306"/>
      <c r="AX120" s="307"/>
    </row>
    <row r="121" spans="1:50"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customHeight="1" x14ac:dyDescent="0.2">
      <c r="A122" s="292"/>
      <c r="B122" s="293"/>
      <c r="C122" s="293"/>
      <c r="D122" s="293"/>
      <c r="E122" s="293"/>
      <c r="F122" s="294"/>
      <c r="G122" s="351" t="s">
        <v>597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590</v>
      </c>
      <c r="AC122" s="301"/>
      <c r="AD122" s="302"/>
      <c r="AE122" s="358">
        <v>212809</v>
      </c>
      <c r="AF122" s="358"/>
      <c r="AG122" s="358"/>
      <c r="AH122" s="358"/>
      <c r="AI122" s="358">
        <v>305683</v>
      </c>
      <c r="AJ122" s="358"/>
      <c r="AK122" s="358"/>
      <c r="AL122" s="358"/>
      <c r="AM122" s="358">
        <v>329372</v>
      </c>
      <c r="AN122" s="358"/>
      <c r="AO122" s="358"/>
      <c r="AP122" s="358"/>
      <c r="AQ122" s="358">
        <v>449000</v>
      </c>
      <c r="AR122" s="358"/>
      <c r="AS122" s="358"/>
      <c r="AT122" s="358"/>
      <c r="AU122" s="358"/>
      <c r="AV122" s="358"/>
      <c r="AW122" s="358"/>
      <c r="AX122" s="359"/>
    </row>
    <row r="123" spans="1:50" ht="46.5"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591</v>
      </c>
      <c r="AC123" s="342"/>
      <c r="AD123" s="343"/>
      <c r="AE123" s="306" t="s">
        <v>598</v>
      </c>
      <c r="AF123" s="306"/>
      <c r="AG123" s="306"/>
      <c r="AH123" s="306"/>
      <c r="AI123" s="306" t="s">
        <v>599</v>
      </c>
      <c r="AJ123" s="306"/>
      <c r="AK123" s="306"/>
      <c r="AL123" s="306"/>
      <c r="AM123" s="306" t="s">
        <v>744</v>
      </c>
      <c r="AN123" s="306"/>
      <c r="AO123" s="306"/>
      <c r="AP123" s="306"/>
      <c r="AQ123" s="306" t="s">
        <v>745</v>
      </c>
      <c r="AR123" s="306"/>
      <c r="AS123" s="306"/>
      <c r="AT123" s="306"/>
      <c r="AU123" s="306"/>
      <c r="AV123" s="306"/>
      <c r="AW123" s="306"/>
      <c r="AX123" s="307"/>
    </row>
    <row r="124" spans="1:50" ht="23.25"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customHeight="1" x14ac:dyDescent="0.2">
      <c r="A125" s="292"/>
      <c r="B125" s="293"/>
      <c r="C125" s="293"/>
      <c r="D125" s="293"/>
      <c r="E125" s="293"/>
      <c r="F125" s="294"/>
      <c r="G125" s="351" t="s">
        <v>600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590</v>
      </c>
      <c r="AC125" s="301"/>
      <c r="AD125" s="302"/>
      <c r="AE125" s="358">
        <v>151301</v>
      </c>
      <c r="AF125" s="358"/>
      <c r="AG125" s="358"/>
      <c r="AH125" s="358"/>
      <c r="AI125" s="358">
        <v>152725</v>
      </c>
      <c r="AJ125" s="358"/>
      <c r="AK125" s="358"/>
      <c r="AL125" s="358"/>
      <c r="AM125" s="358">
        <v>129234</v>
      </c>
      <c r="AN125" s="358"/>
      <c r="AO125" s="358"/>
      <c r="AP125" s="358"/>
      <c r="AQ125" s="358">
        <v>138454</v>
      </c>
      <c r="AR125" s="358"/>
      <c r="AS125" s="358"/>
      <c r="AT125" s="358"/>
      <c r="AU125" s="358"/>
      <c r="AV125" s="358"/>
      <c r="AW125" s="358"/>
      <c r="AX125" s="359"/>
    </row>
    <row r="126" spans="1:50" ht="46.5" customHeight="1" thickBot="1" x14ac:dyDescent="0.2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591</v>
      </c>
      <c r="AC126" s="342"/>
      <c r="AD126" s="343"/>
      <c r="AE126" s="306" t="s">
        <v>601</v>
      </c>
      <c r="AF126" s="306"/>
      <c r="AG126" s="306"/>
      <c r="AH126" s="306"/>
      <c r="AI126" s="306" t="s">
        <v>602</v>
      </c>
      <c r="AJ126" s="306"/>
      <c r="AK126" s="306"/>
      <c r="AL126" s="306"/>
      <c r="AM126" s="306" t="s">
        <v>746</v>
      </c>
      <c r="AN126" s="306"/>
      <c r="AO126" s="306"/>
      <c r="AP126" s="306"/>
      <c r="AQ126" s="306" t="s">
        <v>747</v>
      </c>
      <c r="AR126" s="306"/>
      <c r="AS126" s="306"/>
      <c r="AT126" s="306"/>
      <c r="AU126" s="306"/>
      <c r="AV126" s="306"/>
      <c r="AW126" s="306"/>
      <c r="AX126" s="307"/>
    </row>
    <row r="127" spans="1:50" ht="23.25" hidden="1"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2">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4" t="s">
        <v>555</v>
      </c>
      <c r="B130" s="992"/>
      <c r="C130" s="991" t="s">
        <v>357</v>
      </c>
      <c r="D130" s="992"/>
      <c r="E130" s="308" t="s">
        <v>386</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5"/>
      <c r="B131" s="252"/>
      <c r="C131" s="251"/>
      <c r="D131" s="252"/>
      <c r="E131" s="238" t="s">
        <v>385</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2">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354</v>
      </c>
      <c r="AT133" s="172"/>
      <c r="AU133" s="136" t="s">
        <v>573</v>
      </c>
      <c r="AV133" s="136"/>
      <c r="AW133" s="137" t="s">
        <v>300</v>
      </c>
      <c r="AX133" s="138"/>
    </row>
    <row r="134" spans="1:50" ht="39.75" customHeight="1" x14ac:dyDescent="0.2">
      <c r="A134" s="995"/>
      <c r="B134" s="252"/>
      <c r="C134" s="251"/>
      <c r="D134" s="252"/>
      <c r="E134" s="251"/>
      <c r="F134" s="314"/>
      <c r="G134" s="230" t="s">
        <v>567</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567</v>
      </c>
      <c r="AC134" s="221"/>
      <c r="AD134" s="221"/>
      <c r="AE134" s="266" t="s">
        <v>567</v>
      </c>
      <c r="AF134" s="112"/>
      <c r="AG134" s="112"/>
      <c r="AH134" s="112"/>
      <c r="AI134" s="266" t="s">
        <v>567</v>
      </c>
      <c r="AJ134" s="112"/>
      <c r="AK134" s="112"/>
      <c r="AL134" s="112"/>
      <c r="AM134" s="266" t="s">
        <v>567</v>
      </c>
      <c r="AN134" s="112"/>
      <c r="AO134" s="112"/>
      <c r="AP134" s="112"/>
      <c r="AQ134" s="266" t="s">
        <v>567</v>
      </c>
      <c r="AR134" s="112"/>
      <c r="AS134" s="112"/>
      <c r="AT134" s="112"/>
      <c r="AU134" s="266" t="s">
        <v>567</v>
      </c>
      <c r="AV134" s="112"/>
      <c r="AW134" s="112"/>
      <c r="AX134" s="222"/>
    </row>
    <row r="135" spans="1:50" ht="39.75" customHeigh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567</v>
      </c>
      <c r="AC135" s="133"/>
      <c r="AD135" s="133"/>
      <c r="AE135" s="266" t="s">
        <v>567</v>
      </c>
      <c r="AF135" s="112"/>
      <c r="AG135" s="112"/>
      <c r="AH135" s="112"/>
      <c r="AI135" s="266" t="s">
        <v>567</v>
      </c>
      <c r="AJ135" s="112"/>
      <c r="AK135" s="112"/>
      <c r="AL135" s="112"/>
      <c r="AM135" s="266" t="s">
        <v>567</v>
      </c>
      <c r="AN135" s="112"/>
      <c r="AO135" s="112"/>
      <c r="AP135" s="112"/>
      <c r="AQ135" s="266" t="s">
        <v>567</v>
      </c>
      <c r="AR135" s="112"/>
      <c r="AS135" s="112"/>
      <c r="AT135" s="112"/>
      <c r="AU135" s="266" t="s">
        <v>567</v>
      </c>
      <c r="AV135" s="112"/>
      <c r="AW135" s="112"/>
      <c r="AX135" s="222"/>
    </row>
    <row r="136" spans="1:50" ht="18.75" hidden="1" customHeight="1" x14ac:dyDescent="0.2">
      <c r="A136" s="99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5"/>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5"/>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5"/>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5"/>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5"/>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5"/>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9.5" customHeight="1" x14ac:dyDescent="0.2">
      <c r="A188" s="995"/>
      <c r="B188" s="252"/>
      <c r="C188" s="251"/>
      <c r="D188" s="252"/>
      <c r="E188" s="160" t="s">
        <v>758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9.75" customHeight="1" x14ac:dyDescent="0.2">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2">
      <c r="A190" s="99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5"/>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5"/>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5"/>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5"/>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5"/>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5"/>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2">
      <c r="A250" s="99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5"/>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5"/>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5"/>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5"/>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5"/>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5"/>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5"/>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5"/>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5"/>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5"/>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5"/>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5"/>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2">
      <c r="A370" s="99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5"/>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5"/>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5"/>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5"/>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5"/>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5"/>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5"/>
      <c r="B430" s="252"/>
      <c r="C430" s="249" t="s">
        <v>551</v>
      </c>
      <c r="D430" s="250"/>
      <c r="E430" s="238" t="s">
        <v>535</v>
      </c>
      <c r="F430" s="449"/>
      <c r="G430" s="240" t="s">
        <v>373</v>
      </c>
      <c r="H430" s="158"/>
      <c r="I430" s="158"/>
      <c r="J430" s="241" t="s">
        <v>567</v>
      </c>
      <c r="K430" s="242"/>
      <c r="L430" s="242"/>
      <c r="M430" s="242"/>
      <c r="N430" s="242"/>
      <c r="O430" s="242"/>
      <c r="P430" s="242"/>
      <c r="Q430" s="242"/>
      <c r="R430" s="242"/>
      <c r="S430" s="242"/>
      <c r="T430" s="243"/>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354</v>
      </c>
      <c r="AH432" s="172"/>
      <c r="AI432" s="182"/>
      <c r="AJ432" s="182"/>
      <c r="AK432" s="182"/>
      <c r="AL432" s="177"/>
      <c r="AM432" s="182"/>
      <c r="AN432" s="182"/>
      <c r="AO432" s="182"/>
      <c r="AP432" s="177"/>
      <c r="AQ432" s="217" t="s">
        <v>573</v>
      </c>
      <c r="AR432" s="136"/>
      <c r="AS432" s="137" t="s">
        <v>354</v>
      </c>
      <c r="AT432" s="172"/>
      <c r="AU432" s="136" t="s">
        <v>607</v>
      </c>
      <c r="AV432" s="136"/>
      <c r="AW432" s="137" t="s">
        <v>300</v>
      </c>
      <c r="AX432" s="138"/>
    </row>
    <row r="433" spans="1:50" ht="23.25" customHeight="1" x14ac:dyDescent="0.2">
      <c r="A433" s="995"/>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2">
      <c r="A436" s="99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customHeigh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608</v>
      </c>
      <c r="AF457" s="136"/>
      <c r="AG457" s="137" t="s">
        <v>354</v>
      </c>
      <c r="AH457" s="172"/>
      <c r="AI457" s="182"/>
      <c r="AJ457" s="182"/>
      <c r="AK457" s="182"/>
      <c r="AL457" s="177"/>
      <c r="AM457" s="182"/>
      <c r="AN457" s="182"/>
      <c r="AO457" s="182"/>
      <c r="AP457" s="177"/>
      <c r="AQ457" s="217" t="s">
        <v>608</v>
      </c>
      <c r="AR457" s="136"/>
      <c r="AS457" s="137" t="s">
        <v>354</v>
      </c>
      <c r="AT457" s="172"/>
      <c r="AU457" s="136" t="s">
        <v>573</v>
      </c>
      <c r="AV457" s="136"/>
      <c r="AW457" s="137" t="s">
        <v>300</v>
      </c>
      <c r="AX457" s="138"/>
    </row>
    <row r="458" spans="1:50" ht="23.25" customHeight="1" x14ac:dyDescent="0.2">
      <c r="A458" s="995"/>
      <c r="B458" s="252"/>
      <c r="C458" s="251"/>
      <c r="D458" s="252"/>
      <c r="E458" s="166"/>
      <c r="F458" s="167"/>
      <c r="G458" s="230" t="s">
        <v>567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567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567</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2"/>
      <c r="AM460" s="111" t="s">
        <v>567</v>
      </c>
      <c r="AN460" s="112"/>
      <c r="AO460" s="112"/>
      <c r="AP460" s="113"/>
      <c r="AQ460" s="111" t="s">
        <v>567</v>
      </c>
      <c r="AR460" s="112"/>
      <c r="AS460" s="112"/>
      <c r="AT460" s="113"/>
      <c r="AU460" s="112" t="s">
        <v>567</v>
      </c>
      <c r="AV460" s="112"/>
      <c r="AW460" s="112"/>
      <c r="AX460" s="222"/>
    </row>
    <row r="461" spans="1:50" ht="18.75" hidden="1" customHeight="1" x14ac:dyDescent="0.2">
      <c r="A461" s="99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995"/>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5"/>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5"/>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5"/>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5"/>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5"/>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5"/>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5"/>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2">
      <c r="A697" s="995"/>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2">
      <c r="A698" s="995"/>
      <c r="B698" s="252"/>
      <c r="C698" s="251"/>
      <c r="D698" s="252"/>
      <c r="E698" s="160" t="s">
        <v>609</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5">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25"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563</v>
      </c>
      <c r="AE702" s="897"/>
      <c r="AF702" s="897"/>
      <c r="AG702" s="886" t="s">
        <v>610</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563</v>
      </c>
      <c r="AE703" s="155"/>
      <c r="AF703" s="155"/>
      <c r="AG703" s="665" t="s">
        <v>611</v>
      </c>
      <c r="AH703" s="666"/>
      <c r="AI703" s="666"/>
      <c r="AJ703" s="666"/>
      <c r="AK703" s="666"/>
      <c r="AL703" s="666"/>
      <c r="AM703" s="666"/>
      <c r="AN703" s="666"/>
      <c r="AO703" s="666"/>
      <c r="AP703" s="666"/>
      <c r="AQ703" s="666"/>
      <c r="AR703" s="666"/>
      <c r="AS703" s="666"/>
      <c r="AT703" s="666"/>
      <c r="AU703" s="666"/>
      <c r="AV703" s="666"/>
      <c r="AW703" s="666"/>
      <c r="AX703" s="667"/>
    </row>
    <row r="704" spans="1:50" ht="56.25"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29" t="s">
        <v>612</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563</v>
      </c>
      <c r="AE705" s="734"/>
      <c r="AF705" s="734"/>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6"/>
      <c r="B706" s="771"/>
      <c r="C706" s="615"/>
      <c r="D706" s="616"/>
      <c r="E706" s="684" t="s">
        <v>496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750</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2">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613</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615</v>
      </c>
      <c r="AE708" s="669"/>
      <c r="AF708" s="669"/>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53.2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563</v>
      </c>
      <c r="AE709" s="155"/>
      <c r="AF709" s="155"/>
      <c r="AG709" s="665" t="s">
        <v>616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615</v>
      </c>
      <c r="AE710" s="155"/>
      <c r="AF710" s="155"/>
      <c r="AG710" s="665" t="s">
        <v>618</v>
      </c>
      <c r="AH710" s="666"/>
      <c r="AI710" s="666"/>
      <c r="AJ710" s="666"/>
      <c r="AK710" s="666"/>
      <c r="AL710" s="666"/>
      <c r="AM710" s="666"/>
      <c r="AN710" s="666"/>
      <c r="AO710" s="666"/>
      <c r="AP710" s="666"/>
      <c r="AQ710" s="666"/>
      <c r="AR710" s="666"/>
      <c r="AS710" s="666"/>
      <c r="AT710" s="666"/>
      <c r="AU710" s="666"/>
      <c r="AV710" s="666"/>
      <c r="AW710" s="666"/>
      <c r="AX710" s="667"/>
    </row>
    <row r="711" spans="1:50" ht="51"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563</v>
      </c>
      <c r="AE711" s="155"/>
      <c r="AF711" s="155"/>
      <c r="AG711" s="665" t="s">
        <v>619</v>
      </c>
      <c r="AH711" s="666"/>
      <c r="AI711" s="666"/>
      <c r="AJ711" s="666"/>
      <c r="AK711" s="666"/>
      <c r="AL711" s="666"/>
      <c r="AM711" s="666"/>
      <c r="AN711" s="666"/>
      <c r="AO711" s="666"/>
      <c r="AP711" s="666"/>
      <c r="AQ711" s="666"/>
      <c r="AR711" s="666"/>
      <c r="AS711" s="666"/>
      <c r="AT711" s="666"/>
      <c r="AU711" s="666"/>
      <c r="AV711" s="666"/>
      <c r="AW711" s="666"/>
      <c r="AX711" s="667"/>
    </row>
    <row r="712" spans="1:50" ht="77.25" customHeight="1" x14ac:dyDescent="0.2">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615</v>
      </c>
      <c r="AE712" s="587"/>
      <c r="AF712" s="587"/>
      <c r="AG712" s="595" t="s">
        <v>751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5" t="s">
        <v>617</v>
      </c>
      <c r="AH713" s="666"/>
      <c r="AI713" s="666"/>
      <c r="AJ713" s="666"/>
      <c r="AK713" s="666"/>
      <c r="AL713" s="666"/>
      <c r="AM713" s="666"/>
      <c r="AN713" s="666"/>
      <c r="AO713" s="666"/>
      <c r="AP713" s="666"/>
      <c r="AQ713" s="666"/>
      <c r="AR713" s="666"/>
      <c r="AS713" s="666"/>
      <c r="AT713" s="666"/>
      <c r="AU713" s="666"/>
      <c r="AV713" s="666"/>
      <c r="AW713" s="666"/>
      <c r="AX713" s="667"/>
    </row>
    <row r="714" spans="1:50" ht="52.5" customHeight="1" x14ac:dyDescent="0.2">
      <c r="A714" s="658"/>
      <c r="B714" s="659"/>
      <c r="C714" s="772" t="s">
        <v>441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563</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615</v>
      </c>
      <c r="AE715" s="669"/>
      <c r="AF715" s="778"/>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563</v>
      </c>
      <c r="AE716" s="760"/>
      <c r="AF716" s="760"/>
      <c r="AG716" s="665" t="s">
        <v>622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563</v>
      </c>
      <c r="AE717" s="155"/>
      <c r="AF717" s="155"/>
      <c r="AG717" s="665" t="s">
        <v>623</v>
      </c>
      <c r="AH717" s="666"/>
      <c r="AI717" s="666"/>
      <c r="AJ717" s="666"/>
      <c r="AK717" s="666"/>
      <c r="AL717" s="666"/>
      <c r="AM717" s="666"/>
      <c r="AN717" s="666"/>
      <c r="AO717" s="666"/>
      <c r="AP717" s="666"/>
      <c r="AQ717" s="666"/>
      <c r="AR717" s="666"/>
      <c r="AS717" s="666"/>
      <c r="AT717" s="666"/>
      <c r="AU717" s="666"/>
      <c r="AV717" s="666"/>
      <c r="AW717" s="666"/>
      <c r="AX717" s="667"/>
    </row>
    <row r="718" spans="1:50" ht="66.75"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563</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298.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563</v>
      </c>
      <c r="AE719" s="669"/>
      <c r="AF719" s="669"/>
      <c r="AG719" s="160" t="s">
        <v>760</v>
      </c>
      <c r="AH719" s="161"/>
      <c r="AI719" s="161"/>
      <c r="AJ719" s="161"/>
      <c r="AK719" s="161"/>
      <c r="AL719" s="161"/>
      <c r="AM719" s="161"/>
      <c r="AN719" s="161"/>
      <c r="AO719" s="161"/>
      <c r="AP719" s="161"/>
      <c r="AQ719" s="161"/>
      <c r="AR719" s="161"/>
      <c r="AS719" s="161"/>
      <c r="AT719" s="161"/>
      <c r="AU719" s="161"/>
      <c r="AV719" s="161"/>
      <c r="AW719" s="161"/>
      <c r="AX719" s="162"/>
    </row>
    <row r="720" spans="1:50" ht="202.5" customHeight="1" x14ac:dyDescent="0.2">
      <c r="A720" s="651"/>
      <c r="B720" s="652"/>
      <c r="C720" s="936" t="s">
        <v>457</v>
      </c>
      <c r="D720" s="934"/>
      <c r="E720" s="934"/>
      <c r="F720" s="937"/>
      <c r="G720" s="933" t="s">
        <v>458</v>
      </c>
      <c r="H720" s="934"/>
      <c r="I720" s="934"/>
      <c r="J720" s="934"/>
      <c r="K720" s="934"/>
      <c r="L720" s="934"/>
      <c r="M720" s="934"/>
      <c r="N720" s="933" t="s">
        <v>461</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2">
      <c r="A721" s="651"/>
      <c r="B721" s="652"/>
      <c r="C721" s="918" t="s">
        <v>560</v>
      </c>
      <c r="D721" s="919"/>
      <c r="E721" s="919"/>
      <c r="F721" s="920"/>
      <c r="G721" s="938"/>
      <c r="H721" s="939"/>
      <c r="I721" s="83" t="str">
        <f>IF(OR(G721="　", G721=""), "", "-")</f>
        <v/>
      </c>
      <c r="J721" s="917">
        <v>375</v>
      </c>
      <c r="K721" s="917"/>
      <c r="L721" s="83" t="str">
        <f>IF(M721="","","-")</f>
        <v/>
      </c>
      <c r="M721" s="84"/>
      <c r="N721" s="914" t="s">
        <v>625</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2">
      <c r="A722" s="651"/>
      <c r="B722" s="652"/>
      <c r="C722" s="918" t="s">
        <v>560</v>
      </c>
      <c r="D722" s="919"/>
      <c r="E722" s="919"/>
      <c r="F722" s="920"/>
      <c r="G722" s="938"/>
      <c r="H722" s="939"/>
      <c r="I722" s="83" t="str">
        <f t="shared" ref="I722:I725" si="4">IF(OR(G722="　", G722=""), "", "-")</f>
        <v/>
      </c>
      <c r="J722" s="917">
        <v>378</v>
      </c>
      <c r="K722" s="917"/>
      <c r="L722" s="83" t="str">
        <f t="shared" ref="L722:L725" si="5">IF(M722="","","-")</f>
        <v/>
      </c>
      <c r="M722" s="84"/>
      <c r="N722" s="914" t="s">
        <v>626</v>
      </c>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2">
      <c r="A723" s="651"/>
      <c r="B723" s="652"/>
      <c r="C723" s="918" t="s">
        <v>560</v>
      </c>
      <c r="D723" s="919"/>
      <c r="E723" s="919"/>
      <c r="F723" s="920"/>
      <c r="G723" s="938"/>
      <c r="H723" s="939"/>
      <c r="I723" s="83" t="str">
        <f t="shared" si="4"/>
        <v/>
      </c>
      <c r="J723" s="917">
        <v>379</v>
      </c>
      <c r="K723" s="917"/>
      <c r="L723" s="83" t="str">
        <f t="shared" si="5"/>
        <v/>
      </c>
      <c r="M723" s="84"/>
      <c r="N723" s="914" t="s">
        <v>759</v>
      </c>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2">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2">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249" customHeight="1" x14ac:dyDescent="0.2">
      <c r="A726" s="622" t="s">
        <v>48</v>
      </c>
      <c r="B726" s="623"/>
      <c r="C726" s="444" t="s">
        <v>53</v>
      </c>
      <c r="D726" s="582"/>
      <c r="E726" s="582"/>
      <c r="F726" s="583"/>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4"/>
      <c r="B727" s="625"/>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2.2" customHeight="1" thickBot="1" x14ac:dyDescent="0.25">
      <c r="A729" s="766" t="s">
        <v>629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0.799999999999997" customHeight="1" thickBot="1" x14ac:dyDescent="0.25">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6" customHeight="1" thickBot="1" x14ac:dyDescent="0.25">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4.200000000000003"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470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539</v>
      </c>
      <c r="B737" s="124"/>
      <c r="C737" s="124"/>
      <c r="D737" s="125"/>
      <c r="E737" s="122" t="s">
        <v>630</v>
      </c>
      <c r="F737" s="122"/>
      <c r="G737" s="122"/>
      <c r="H737" s="122"/>
      <c r="I737" s="122"/>
      <c r="J737" s="122"/>
      <c r="K737" s="122"/>
      <c r="L737" s="122"/>
      <c r="M737" s="122"/>
      <c r="N737" s="101" t="s">
        <v>532</v>
      </c>
      <c r="O737" s="101"/>
      <c r="P737" s="101"/>
      <c r="Q737" s="101"/>
      <c r="R737" s="122" t="s">
        <v>632</v>
      </c>
      <c r="S737" s="122"/>
      <c r="T737" s="122"/>
      <c r="U737" s="122"/>
      <c r="V737" s="122"/>
      <c r="W737" s="122"/>
      <c r="X737" s="122"/>
      <c r="Y737" s="122"/>
      <c r="Z737" s="122"/>
      <c r="AA737" s="101" t="s">
        <v>531</v>
      </c>
      <c r="AB737" s="101"/>
      <c r="AC737" s="101"/>
      <c r="AD737" s="101"/>
      <c r="AE737" s="122" t="s">
        <v>634</v>
      </c>
      <c r="AF737" s="122"/>
      <c r="AG737" s="122"/>
      <c r="AH737" s="122"/>
      <c r="AI737" s="122"/>
      <c r="AJ737" s="122"/>
      <c r="AK737" s="122"/>
      <c r="AL737" s="122"/>
      <c r="AM737" s="122"/>
      <c r="AN737" s="101" t="s">
        <v>530</v>
      </c>
      <c r="AO737" s="101"/>
      <c r="AP737" s="101"/>
      <c r="AQ737" s="101"/>
      <c r="AR737" s="102" t="s">
        <v>636</v>
      </c>
      <c r="AS737" s="103"/>
      <c r="AT737" s="103"/>
      <c r="AU737" s="103"/>
      <c r="AV737" s="103"/>
      <c r="AW737" s="103"/>
      <c r="AX737" s="104"/>
      <c r="AY737" s="89"/>
      <c r="AZ737" s="89"/>
    </row>
    <row r="738" spans="1:52" ht="24.75" customHeight="1" x14ac:dyDescent="0.2">
      <c r="A738" s="123" t="s">
        <v>529</v>
      </c>
      <c r="B738" s="124"/>
      <c r="C738" s="124"/>
      <c r="D738" s="125"/>
      <c r="E738" s="122" t="s">
        <v>631</v>
      </c>
      <c r="F738" s="122"/>
      <c r="G738" s="122"/>
      <c r="H738" s="122"/>
      <c r="I738" s="122"/>
      <c r="J738" s="122"/>
      <c r="K738" s="122"/>
      <c r="L738" s="122"/>
      <c r="M738" s="122"/>
      <c r="N738" s="101" t="s">
        <v>528</v>
      </c>
      <c r="O738" s="101"/>
      <c r="P738" s="101"/>
      <c r="Q738" s="101"/>
      <c r="R738" s="122" t="s">
        <v>633</v>
      </c>
      <c r="S738" s="122"/>
      <c r="T738" s="122"/>
      <c r="U738" s="122"/>
      <c r="V738" s="122"/>
      <c r="W738" s="122"/>
      <c r="X738" s="122"/>
      <c r="Y738" s="122"/>
      <c r="Z738" s="122"/>
      <c r="AA738" s="101" t="s">
        <v>527</v>
      </c>
      <c r="AB738" s="101"/>
      <c r="AC738" s="101"/>
      <c r="AD738" s="101"/>
      <c r="AE738" s="122" t="s">
        <v>635</v>
      </c>
      <c r="AF738" s="122"/>
      <c r="AG738" s="122"/>
      <c r="AH738" s="122"/>
      <c r="AI738" s="122"/>
      <c r="AJ738" s="122"/>
      <c r="AK738" s="122"/>
      <c r="AL738" s="122"/>
      <c r="AM738" s="122"/>
      <c r="AN738" s="101" t="s">
        <v>523</v>
      </c>
      <c r="AO738" s="101"/>
      <c r="AP738" s="101"/>
      <c r="AQ738" s="101"/>
      <c r="AR738" s="102" t="s">
        <v>637</v>
      </c>
      <c r="AS738" s="103"/>
      <c r="AT738" s="103"/>
      <c r="AU738" s="103"/>
      <c r="AV738" s="103"/>
      <c r="AW738" s="103"/>
      <c r="AX738" s="104"/>
    </row>
    <row r="739" spans="1:52" ht="24.75" customHeight="1" thickBot="1" x14ac:dyDescent="0.25">
      <c r="A739" s="126" t="s">
        <v>519</v>
      </c>
      <c r="B739" s="127"/>
      <c r="C739" s="127"/>
      <c r="D739" s="128"/>
      <c r="E739" s="129" t="s">
        <v>560</v>
      </c>
      <c r="F739" s="117"/>
      <c r="G739" s="117"/>
      <c r="H739" s="93" t="str">
        <f>IF(E739="", "", "(")</f>
        <v>(</v>
      </c>
      <c r="I739" s="117"/>
      <c r="J739" s="117"/>
      <c r="K739" s="93" t="str">
        <f>IF(OR(I739="　", I739=""), "", "-")</f>
        <v/>
      </c>
      <c r="L739" s="118">
        <v>361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501</v>
      </c>
      <c r="B779" s="762"/>
      <c r="C779" s="762"/>
      <c r="D779" s="762"/>
      <c r="E779" s="762"/>
      <c r="F779" s="763"/>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7"/>
      <c r="B781" s="764"/>
      <c r="C781" s="764"/>
      <c r="D781" s="764"/>
      <c r="E781" s="764"/>
      <c r="F781" s="765"/>
      <c r="G781" s="450" t="s">
        <v>643</v>
      </c>
      <c r="H781" s="451"/>
      <c r="I781" s="451"/>
      <c r="J781" s="451"/>
      <c r="K781" s="452"/>
      <c r="L781" s="453" t="s">
        <v>642</v>
      </c>
      <c r="M781" s="454"/>
      <c r="N781" s="454"/>
      <c r="O781" s="454"/>
      <c r="P781" s="454"/>
      <c r="Q781" s="454"/>
      <c r="R781" s="454"/>
      <c r="S781" s="454"/>
      <c r="T781" s="454"/>
      <c r="U781" s="454"/>
      <c r="V781" s="454"/>
      <c r="W781" s="454"/>
      <c r="X781" s="455"/>
      <c r="Y781" s="456">
        <v>4.9000000000000004</v>
      </c>
      <c r="Z781" s="457"/>
      <c r="AA781" s="457"/>
      <c r="AB781" s="558"/>
      <c r="AC781" s="450" t="s">
        <v>641</v>
      </c>
      <c r="AD781" s="451"/>
      <c r="AE781" s="451"/>
      <c r="AF781" s="451"/>
      <c r="AG781" s="452"/>
      <c r="AH781" s="453" t="s">
        <v>641</v>
      </c>
      <c r="AI781" s="454"/>
      <c r="AJ781" s="454"/>
      <c r="AK781" s="454"/>
      <c r="AL781" s="454"/>
      <c r="AM781" s="454"/>
      <c r="AN781" s="454"/>
      <c r="AO781" s="454"/>
      <c r="AP781" s="454"/>
      <c r="AQ781" s="454"/>
      <c r="AR781" s="454"/>
      <c r="AS781" s="454"/>
      <c r="AT781" s="455"/>
      <c r="AU781" s="456" t="s">
        <v>641</v>
      </c>
      <c r="AV781" s="457"/>
      <c r="AW781" s="457"/>
      <c r="AX781" s="458"/>
    </row>
    <row r="782" spans="1:50" ht="24.75" hidden="1" customHeight="1" x14ac:dyDescent="0.2">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2">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4.9000000000000004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2">
      <c r="A792" s="557"/>
      <c r="B792" s="764"/>
      <c r="C792" s="764"/>
      <c r="D792" s="764"/>
      <c r="E792" s="764"/>
      <c r="F792" s="765"/>
      <c r="G792" s="440" t="s">
        <v>644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660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7"/>
      <c r="B794" s="764"/>
      <c r="C794" s="764"/>
      <c r="D794" s="764"/>
      <c r="E794" s="764"/>
      <c r="F794" s="765"/>
      <c r="G794" s="450" t="s">
        <v>643</v>
      </c>
      <c r="H794" s="451"/>
      <c r="I794" s="451"/>
      <c r="J794" s="451"/>
      <c r="K794" s="452"/>
      <c r="L794" s="453" t="s">
        <v>645</v>
      </c>
      <c r="M794" s="454"/>
      <c r="N794" s="454"/>
      <c r="O794" s="454"/>
      <c r="P794" s="454"/>
      <c r="Q794" s="454"/>
      <c r="R794" s="454"/>
      <c r="S794" s="454"/>
      <c r="T794" s="454"/>
      <c r="U794" s="454"/>
      <c r="V794" s="454"/>
      <c r="W794" s="454"/>
      <c r="X794" s="455"/>
      <c r="Y794" s="456">
        <v>1.7</v>
      </c>
      <c r="Z794" s="457"/>
      <c r="AA794" s="457"/>
      <c r="AB794" s="558"/>
      <c r="AC794" s="450" t="s">
        <v>646</v>
      </c>
      <c r="AD794" s="451"/>
      <c r="AE794" s="451"/>
      <c r="AF794" s="451"/>
      <c r="AG794" s="452"/>
      <c r="AH794" s="453" t="s">
        <v>647</v>
      </c>
      <c r="AI794" s="454"/>
      <c r="AJ794" s="454"/>
      <c r="AK794" s="454"/>
      <c r="AL794" s="454"/>
      <c r="AM794" s="454"/>
      <c r="AN794" s="454"/>
      <c r="AO794" s="454"/>
      <c r="AP794" s="454"/>
      <c r="AQ794" s="454"/>
      <c r="AR794" s="454"/>
      <c r="AS794" s="454"/>
      <c r="AT794" s="455"/>
      <c r="AU794" s="456" t="s">
        <v>641</v>
      </c>
      <c r="AV794" s="457"/>
      <c r="AW794" s="457"/>
      <c r="AX794" s="458"/>
    </row>
    <row r="795" spans="1:50" ht="24.75" hidden="1" customHeight="1" x14ac:dyDescent="0.2">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2">
      <c r="A805" s="557"/>
      <c r="B805" s="764"/>
      <c r="C805" s="764"/>
      <c r="D805" s="764"/>
      <c r="E805" s="764"/>
      <c r="F805" s="765"/>
      <c r="G805" s="440" t="s">
        <v>662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661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2">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2">
      <c r="A807" s="557"/>
      <c r="B807" s="764"/>
      <c r="C807" s="764"/>
      <c r="D807" s="764"/>
      <c r="E807" s="764"/>
      <c r="F807" s="765"/>
      <c r="G807" s="450" t="s">
        <v>648</v>
      </c>
      <c r="H807" s="451"/>
      <c r="I807" s="451"/>
      <c r="J807" s="451"/>
      <c r="K807" s="452"/>
      <c r="L807" s="453" t="s">
        <v>648</v>
      </c>
      <c r="M807" s="454"/>
      <c r="N807" s="454"/>
      <c r="O807" s="454"/>
      <c r="P807" s="454"/>
      <c r="Q807" s="454"/>
      <c r="R807" s="454"/>
      <c r="S807" s="454"/>
      <c r="T807" s="454"/>
      <c r="U807" s="454"/>
      <c r="V807" s="454"/>
      <c r="W807" s="454"/>
      <c r="X807" s="455"/>
      <c r="Y807" s="456" t="s">
        <v>641</v>
      </c>
      <c r="Z807" s="457"/>
      <c r="AA807" s="457"/>
      <c r="AB807" s="558"/>
      <c r="AC807" s="450" t="s">
        <v>641</v>
      </c>
      <c r="AD807" s="451"/>
      <c r="AE807" s="451"/>
      <c r="AF807" s="451"/>
      <c r="AG807" s="452"/>
      <c r="AH807" s="453" t="s">
        <v>641</v>
      </c>
      <c r="AI807" s="454"/>
      <c r="AJ807" s="454"/>
      <c r="AK807" s="454"/>
      <c r="AL807" s="454"/>
      <c r="AM807" s="454"/>
      <c r="AN807" s="454"/>
      <c r="AO807" s="454"/>
      <c r="AP807" s="454"/>
      <c r="AQ807" s="454"/>
      <c r="AR807" s="454"/>
      <c r="AS807" s="454"/>
      <c r="AT807" s="455"/>
      <c r="AU807" s="456" t="s">
        <v>649</v>
      </c>
      <c r="AV807" s="457"/>
      <c r="AW807" s="457"/>
      <c r="AX807" s="458"/>
    </row>
    <row r="808" spans="1:50" ht="24.75" hidden="1" customHeight="1" x14ac:dyDescent="0.2">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2">
      <c r="A818" s="557"/>
      <c r="B818" s="764"/>
      <c r="C818" s="764"/>
      <c r="D818" s="764"/>
      <c r="E818" s="764"/>
      <c r="F818" s="765"/>
      <c r="G818" s="440" t="s">
        <v>667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673</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2">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2">
      <c r="A820" s="557"/>
      <c r="B820" s="764"/>
      <c r="C820" s="764"/>
      <c r="D820" s="764"/>
      <c r="E820" s="764"/>
      <c r="F820" s="765"/>
      <c r="G820" s="450" t="s">
        <v>669</v>
      </c>
      <c r="H820" s="451"/>
      <c r="I820" s="451"/>
      <c r="J820" s="451"/>
      <c r="K820" s="452"/>
      <c r="L820" s="453" t="s">
        <v>668</v>
      </c>
      <c r="M820" s="454"/>
      <c r="N820" s="454"/>
      <c r="O820" s="454"/>
      <c r="P820" s="454"/>
      <c r="Q820" s="454"/>
      <c r="R820" s="454"/>
      <c r="S820" s="454"/>
      <c r="T820" s="454"/>
      <c r="U820" s="454"/>
      <c r="V820" s="454"/>
      <c r="W820" s="454"/>
      <c r="X820" s="455"/>
      <c r="Y820" s="456">
        <v>15.9</v>
      </c>
      <c r="Z820" s="457"/>
      <c r="AA820" s="457"/>
      <c r="AB820" s="558"/>
      <c r="AC820" s="450" t="s">
        <v>674</v>
      </c>
      <c r="AD820" s="451"/>
      <c r="AE820" s="451"/>
      <c r="AF820" s="451"/>
      <c r="AG820" s="452"/>
      <c r="AH820" s="453" t="s">
        <v>675</v>
      </c>
      <c r="AI820" s="454"/>
      <c r="AJ820" s="454"/>
      <c r="AK820" s="454"/>
      <c r="AL820" s="454"/>
      <c r="AM820" s="454"/>
      <c r="AN820" s="454"/>
      <c r="AO820" s="454"/>
      <c r="AP820" s="454"/>
      <c r="AQ820" s="454"/>
      <c r="AR820" s="454"/>
      <c r="AS820" s="454"/>
      <c r="AT820" s="455"/>
      <c r="AU820" s="456">
        <v>1.4</v>
      </c>
      <c r="AV820" s="457"/>
      <c r="AW820" s="457"/>
      <c r="AX820" s="458"/>
    </row>
    <row r="821" spans="1:50" ht="24.75" hidden="1" customHeight="1" x14ac:dyDescent="0.2">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2">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15.9</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1.4</v>
      </c>
      <c r="AV830" s="416"/>
      <c r="AW830" s="416"/>
      <c r="AX830" s="418"/>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462</v>
      </c>
      <c r="AM831" s="957"/>
      <c r="AN831" s="957"/>
      <c r="AO831" s="82" t="s">
        <v>676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483</v>
      </c>
      <c r="AI836" s="346"/>
      <c r="AJ836" s="346"/>
      <c r="AK836" s="346"/>
      <c r="AL836" s="346" t="s">
        <v>21</v>
      </c>
      <c r="AM836" s="346"/>
      <c r="AN836" s="346"/>
      <c r="AO836" s="427"/>
      <c r="AP836" s="428" t="s">
        <v>418</v>
      </c>
      <c r="AQ836" s="428"/>
      <c r="AR836" s="428"/>
      <c r="AS836" s="428"/>
      <c r="AT836" s="428"/>
      <c r="AU836" s="428"/>
      <c r="AV836" s="428"/>
      <c r="AW836" s="428"/>
      <c r="AX836" s="428"/>
    </row>
    <row r="837" spans="1:50" ht="30" customHeight="1" x14ac:dyDescent="0.2">
      <c r="A837" s="405">
        <v>1</v>
      </c>
      <c r="B837" s="405">
        <v>1</v>
      </c>
      <c r="C837" s="422" t="s">
        <v>670</v>
      </c>
      <c r="D837" s="419"/>
      <c r="E837" s="419"/>
      <c r="F837" s="419"/>
      <c r="G837" s="419"/>
      <c r="H837" s="419"/>
      <c r="I837" s="419"/>
      <c r="J837" s="420">
        <v>9010001018924</v>
      </c>
      <c r="K837" s="421"/>
      <c r="L837" s="421"/>
      <c r="M837" s="421"/>
      <c r="N837" s="421"/>
      <c r="O837" s="421"/>
      <c r="P837" s="423" t="s">
        <v>671</v>
      </c>
      <c r="Q837" s="317"/>
      <c r="R837" s="317"/>
      <c r="S837" s="317"/>
      <c r="T837" s="317"/>
      <c r="U837" s="317"/>
      <c r="V837" s="317"/>
      <c r="W837" s="317"/>
      <c r="X837" s="317"/>
      <c r="Y837" s="318">
        <v>4.9000000000000004</v>
      </c>
      <c r="Z837" s="319"/>
      <c r="AA837" s="319"/>
      <c r="AB837" s="320"/>
      <c r="AC837" s="328" t="s">
        <v>488</v>
      </c>
      <c r="AD837" s="426"/>
      <c r="AE837" s="426"/>
      <c r="AF837" s="426"/>
      <c r="AG837" s="426"/>
      <c r="AH837" s="424">
        <v>2</v>
      </c>
      <c r="AI837" s="425"/>
      <c r="AJ837" s="425"/>
      <c r="AK837" s="425"/>
      <c r="AL837" s="325">
        <v>93.8</v>
      </c>
      <c r="AM837" s="326"/>
      <c r="AN837" s="326"/>
      <c r="AO837" s="327"/>
      <c r="AP837" s="321" t="s">
        <v>672</v>
      </c>
      <c r="AQ837" s="321"/>
      <c r="AR837" s="321"/>
      <c r="AS837" s="321"/>
      <c r="AT837" s="321"/>
      <c r="AU837" s="321"/>
      <c r="AV837" s="321"/>
      <c r="AW837" s="321"/>
      <c r="AX837" s="321"/>
    </row>
    <row r="838" spans="1:50" ht="30" hidden="1" customHeight="1" x14ac:dyDescent="0.2">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2">
      <c r="A839" s="405">
        <v>3</v>
      </c>
      <c r="B839" s="405">
        <v>1</v>
      </c>
      <c r="C839" s="422"/>
      <c r="D839" s="419"/>
      <c r="E839" s="419"/>
      <c r="F839" s="419"/>
      <c r="G839" s="419"/>
      <c r="H839" s="419"/>
      <c r="I839" s="419"/>
      <c r="J839" s="420"/>
      <c r="K839" s="421"/>
      <c r="L839" s="421"/>
      <c r="M839" s="421"/>
      <c r="N839" s="421"/>
      <c r="O839" s="421"/>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5">
        <v>4</v>
      </c>
      <c r="B840" s="405">
        <v>1</v>
      </c>
      <c r="C840" s="422"/>
      <c r="D840" s="419"/>
      <c r="E840" s="419"/>
      <c r="F840" s="419"/>
      <c r="G840" s="419"/>
      <c r="H840" s="419"/>
      <c r="I840" s="419"/>
      <c r="J840" s="420"/>
      <c r="K840" s="421"/>
      <c r="L840" s="421"/>
      <c r="M840" s="421"/>
      <c r="N840" s="421"/>
      <c r="O840" s="421"/>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483</v>
      </c>
      <c r="AI869" s="346"/>
      <c r="AJ869" s="346"/>
      <c r="AK869" s="346"/>
      <c r="AL869" s="346" t="s">
        <v>21</v>
      </c>
      <c r="AM869" s="346"/>
      <c r="AN869" s="346"/>
      <c r="AO869" s="427"/>
      <c r="AP869" s="428" t="s">
        <v>418</v>
      </c>
      <c r="AQ869" s="428"/>
      <c r="AR869" s="428"/>
      <c r="AS869" s="428"/>
      <c r="AT869" s="428"/>
      <c r="AU869" s="428"/>
      <c r="AV869" s="428"/>
      <c r="AW869" s="428"/>
      <c r="AX869" s="428"/>
    </row>
    <row r="870" spans="1:50" ht="30" customHeight="1" x14ac:dyDescent="0.2">
      <c r="A870" s="405">
        <v>1</v>
      </c>
      <c r="B870" s="405">
        <v>1</v>
      </c>
      <c r="C870" s="422" t="s">
        <v>687</v>
      </c>
      <c r="D870" s="419"/>
      <c r="E870" s="419"/>
      <c r="F870" s="419"/>
      <c r="G870" s="419"/>
      <c r="H870" s="419"/>
      <c r="I870" s="419"/>
      <c r="J870" s="420" t="s">
        <v>691</v>
      </c>
      <c r="K870" s="421"/>
      <c r="L870" s="421"/>
      <c r="M870" s="421"/>
      <c r="N870" s="421"/>
      <c r="O870" s="421"/>
      <c r="P870" s="423" t="s">
        <v>690</v>
      </c>
      <c r="Q870" s="317"/>
      <c r="R870" s="317"/>
      <c r="S870" s="317"/>
      <c r="T870" s="317"/>
      <c r="U870" s="317"/>
      <c r="V870" s="317"/>
      <c r="W870" s="317"/>
      <c r="X870" s="317"/>
      <c r="Y870" s="318">
        <v>0.9</v>
      </c>
      <c r="Z870" s="319"/>
      <c r="AA870" s="319"/>
      <c r="AB870" s="320"/>
      <c r="AC870" s="328" t="s">
        <v>196</v>
      </c>
      <c r="AD870" s="426"/>
      <c r="AE870" s="426"/>
      <c r="AF870" s="426"/>
      <c r="AG870" s="426"/>
      <c r="AH870" s="424" t="s">
        <v>692</v>
      </c>
      <c r="AI870" s="425"/>
      <c r="AJ870" s="425"/>
      <c r="AK870" s="425"/>
      <c r="AL870" s="325" t="s">
        <v>692</v>
      </c>
      <c r="AM870" s="326"/>
      <c r="AN870" s="326"/>
      <c r="AO870" s="327"/>
      <c r="AP870" s="321" t="s">
        <v>692</v>
      </c>
      <c r="AQ870" s="321"/>
      <c r="AR870" s="321"/>
      <c r="AS870" s="321"/>
      <c r="AT870" s="321"/>
      <c r="AU870" s="321"/>
      <c r="AV870" s="321"/>
      <c r="AW870" s="321"/>
      <c r="AX870" s="321"/>
    </row>
    <row r="871" spans="1:50" ht="30" customHeight="1" x14ac:dyDescent="0.2">
      <c r="A871" s="405">
        <v>2</v>
      </c>
      <c r="B871" s="405">
        <v>1</v>
      </c>
      <c r="C871" s="422" t="s">
        <v>688</v>
      </c>
      <c r="D871" s="419"/>
      <c r="E871" s="419"/>
      <c r="F871" s="419"/>
      <c r="G871" s="419"/>
      <c r="H871" s="419"/>
      <c r="I871" s="419"/>
      <c r="J871" s="420" t="s">
        <v>691</v>
      </c>
      <c r="K871" s="421"/>
      <c r="L871" s="421"/>
      <c r="M871" s="421"/>
      <c r="N871" s="421"/>
      <c r="O871" s="421"/>
      <c r="P871" s="317" t="s">
        <v>690</v>
      </c>
      <c r="Q871" s="317"/>
      <c r="R871" s="317"/>
      <c r="S871" s="317"/>
      <c r="T871" s="317"/>
      <c r="U871" s="317"/>
      <c r="V871" s="317"/>
      <c r="W871" s="317"/>
      <c r="X871" s="317"/>
      <c r="Y871" s="318">
        <v>0.26</v>
      </c>
      <c r="Z871" s="319"/>
      <c r="AA871" s="319"/>
      <c r="AB871" s="320"/>
      <c r="AC871" s="328" t="s">
        <v>196</v>
      </c>
      <c r="AD871" s="328"/>
      <c r="AE871" s="328"/>
      <c r="AF871" s="328"/>
      <c r="AG871" s="328"/>
      <c r="AH871" s="424" t="s">
        <v>691</v>
      </c>
      <c r="AI871" s="425"/>
      <c r="AJ871" s="425"/>
      <c r="AK871" s="425"/>
      <c r="AL871" s="325" t="s">
        <v>691</v>
      </c>
      <c r="AM871" s="326"/>
      <c r="AN871" s="326"/>
      <c r="AO871" s="327"/>
      <c r="AP871" s="321" t="s">
        <v>691</v>
      </c>
      <c r="AQ871" s="321"/>
      <c r="AR871" s="321"/>
      <c r="AS871" s="321"/>
      <c r="AT871" s="321"/>
      <c r="AU871" s="321"/>
      <c r="AV871" s="321"/>
      <c r="AW871" s="321"/>
      <c r="AX871" s="321"/>
    </row>
    <row r="872" spans="1:50" ht="30" customHeight="1" x14ac:dyDescent="0.2">
      <c r="A872" s="405">
        <v>3</v>
      </c>
      <c r="B872" s="405">
        <v>1</v>
      </c>
      <c r="C872" s="422" t="s">
        <v>689</v>
      </c>
      <c r="D872" s="419"/>
      <c r="E872" s="419"/>
      <c r="F872" s="419"/>
      <c r="G872" s="419"/>
      <c r="H872" s="419"/>
      <c r="I872" s="419"/>
      <c r="J872" s="420" t="s">
        <v>691</v>
      </c>
      <c r="K872" s="421"/>
      <c r="L872" s="421"/>
      <c r="M872" s="421"/>
      <c r="N872" s="421"/>
      <c r="O872" s="421"/>
      <c r="P872" s="423" t="s">
        <v>690</v>
      </c>
      <c r="Q872" s="317"/>
      <c r="R872" s="317"/>
      <c r="S872" s="317"/>
      <c r="T872" s="317"/>
      <c r="U872" s="317"/>
      <c r="V872" s="317"/>
      <c r="W872" s="317"/>
      <c r="X872" s="317"/>
      <c r="Y872" s="318">
        <v>0.19</v>
      </c>
      <c r="Z872" s="319"/>
      <c r="AA872" s="319"/>
      <c r="AB872" s="320"/>
      <c r="AC872" s="328" t="s">
        <v>196</v>
      </c>
      <c r="AD872" s="328"/>
      <c r="AE872" s="328"/>
      <c r="AF872" s="328"/>
      <c r="AG872" s="328"/>
      <c r="AH872" s="323" t="s">
        <v>693</v>
      </c>
      <c r="AI872" s="324"/>
      <c r="AJ872" s="324"/>
      <c r="AK872" s="324"/>
      <c r="AL872" s="325" t="s">
        <v>691</v>
      </c>
      <c r="AM872" s="326"/>
      <c r="AN872" s="326"/>
      <c r="AO872" s="327"/>
      <c r="AP872" s="321" t="s">
        <v>694</v>
      </c>
      <c r="AQ872" s="321"/>
      <c r="AR872" s="321"/>
      <c r="AS872" s="321"/>
      <c r="AT872" s="321"/>
      <c r="AU872" s="321"/>
      <c r="AV872" s="321"/>
      <c r="AW872" s="321"/>
      <c r="AX872" s="321"/>
    </row>
    <row r="873" spans="1:50" ht="30" hidden="1" customHeight="1" x14ac:dyDescent="0.2">
      <c r="A873" s="405">
        <v>4</v>
      </c>
      <c r="B873" s="405">
        <v>1</v>
      </c>
      <c r="C873" s="422"/>
      <c r="D873" s="419"/>
      <c r="E873" s="419"/>
      <c r="F873" s="419"/>
      <c r="G873" s="419"/>
      <c r="H873" s="419"/>
      <c r="I873" s="419"/>
      <c r="J873" s="420"/>
      <c r="K873" s="421"/>
      <c r="L873" s="421"/>
      <c r="M873" s="421"/>
      <c r="N873" s="421"/>
      <c r="O873" s="421"/>
      <c r="P873" s="42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t="e">
        <f>-AL870</f>
        <v>#VALUE!</v>
      </c>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483</v>
      </c>
      <c r="AI902" s="346"/>
      <c r="AJ902" s="346"/>
      <c r="AK902" s="346"/>
      <c r="AL902" s="346" t="s">
        <v>21</v>
      </c>
      <c r="AM902" s="346"/>
      <c r="AN902" s="346"/>
      <c r="AO902" s="427"/>
      <c r="AP902" s="428" t="s">
        <v>418</v>
      </c>
      <c r="AQ902" s="428"/>
      <c r="AR902" s="428"/>
      <c r="AS902" s="428"/>
      <c r="AT902" s="428"/>
      <c r="AU902" s="428"/>
      <c r="AV902" s="428"/>
      <c r="AW902" s="428"/>
      <c r="AX902" s="428"/>
    </row>
    <row r="903" spans="1:50" ht="30" customHeight="1" x14ac:dyDescent="0.2">
      <c r="A903" s="405">
        <v>1</v>
      </c>
      <c r="B903" s="405">
        <v>1</v>
      </c>
      <c r="C903" s="422" t="s">
        <v>695</v>
      </c>
      <c r="D903" s="419"/>
      <c r="E903" s="419"/>
      <c r="F903" s="419"/>
      <c r="G903" s="419"/>
      <c r="H903" s="419"/>
      <c r="I903" s="419"/>
      <c r="J903" s="420" t="s">
        <v>700</v>
      </c>
      <c r="K903" s="421"/>
      <c r="L903" s="421"/>
      <c r="M903" s="421"/>
      <c r="N903" s="421"/>
      <c r="O903" s="421"/>
      <c r="P903" s="423" t="s">
        <v>699</v>
      </c>
      <c r="Q903" s="317"/>
      <c r="R903" s="317"/>
      <c r="S903" s="317"/>
      <c r="T903" s="317"/>
      <c r="U903" s="317"/>
      <c r="V903" s="317"/>
      <c r="W903" s="317"/>
      <c r="X903" s="317"/>
      <c r="Y903" s="318">
        <v>1.7</v>
      </c>
      <c r="Z903" s="319"/>
      <c r="AA903" s="319"/>
      <c r="AB903" s="320"/>
      <c r="AC903" s="328" t="s">
        <v>196</v>
      </c>
      <c r="AD903" s="426"/>
      <c r="AE903" s="426"/>
      <c r="AF903" s="426"/>
      <c r="AG903" s="426"/>
      <c r="AH903" s="424" t="s">
        <v>702</v>
      </c>
      <c r="AI903" s="425"/>
      <c r="AJ903" s="425"/>
      <c r="AK903" s="425"/>
      <c r="AL903" s="325" t="s">
        <v>704</v>
      </c>
      <c r="AM903" s="326"/>
      <c r="AN903" s="326"/>
      <c r="AO903" s="327"/>
      <c r="AP903" s="321" t="s">
        <v>694</v>
      </c>
      <c r="AQ903" s="321"/>
      <c r="AR903" s="321"/>
      <c r="AS903" s="321"/>
      <c r="AT903" s="321"/>
      <c r="AU903" s="321"/>
      <c r="AV903" s="321"/>
      <c r="AW903" s="321"/>
      <c r="AX903" s="321"/>
    </row>
    <row r="904" spans="1:50" ht="30" customHeight="1" x14ac:dyDescent="0.2">
      <c r="A904" s="405">
        <v>2</v>
      </c>
      <c r="B904" s="405">
        <v>1</v>
      </c>
      <c r="C904" s="422" t="s">
        <v>696</v>
      </c>
      <c r="D904" s="419"/>
      <c r="E904" s="419"/>
      <c r="F904" s="419"/>
      <c r="G904" s="419"/>
      <c r="H904" s="419"/>
      <c r="I904" s="419"/>
      <c r="J904" s="420" t="s">
        <v>691</v>
      </c>
      <c r="K904" s="421"/>
      <c r="L904" s="421"/>
      <c r="M904" s="421"/>
      <c r="N904" s="421"/>
      <c r="O904" s="421"/>
      <c r="P904" s="317" t="s">
        <v>699</v>
      </c>
      <c r="Q904" s="317"/>
      <c r="R904" s="317"/>
      <c r="S904" s="317"/>
      <c r="T904" s="317"/>
      <c r="U904" s="317"/>
      <c r="V904" s="317"/>
      <c r="W904" s="317"/>
      <c r="X904" s="317"/>
      <c r="Y904" s="318">
        <v>1.5</v>
      </c>
      <c r="Z904" s="319"/>
      <c r="AA904" s="319"/>
      <c r="AB904" s="320"/>
      <c r="AC904" s="328" t="s">
        <v>196</v>
      </c>
      <c r="AD904" s="328"/>
      <c r="AE904" s="328"/>
      <c r="AF904" s="328"/>
      <c r="AG904" s="328"/>
      <c r="AH904" s="424" t="s">
        <v>691</v>
      </c>
      <c r="AI904" s="425"/>
      <c r="AJ904" s="425"/>
      <c r="AK904" s="425"/>
      <c r="AL904" s="325" t="s">
        <v>704</v>
      </c>
      <c r="AM904" s="326"/>
      <c r="AN904" s="326"/>
      <c r="AO904" s="327"/>
      <c r="AP904" s="321" t="s">
        <v>701</v>
      </c>
      <c r="AQ904" s="321"/>
      <c r="AR904" s="321"/>
      <c r="AS904" s="321"/>
      <c r="AT904" s="321"/>
      <c r="AU904" s="321"/>
      <c r="AV904" s="321"/>
      <c r="AW904" s="321"/>
      <c r="AX904" s="321"/>
    </row>
    <row r="905" spans="1:50" ht="30" customHeight="1" x14ac:dyDescent="0.2">
      <c r="A905" s="405">
        <v>3</v>
      </c>
      <c r="B905" s="405">
        <v>1</v>
      </c>
      <c r="C905" s="422" t="s">
        <v>687</v>
      </c>
      <c r="D905" s="419"/>
      <c r="E905" s="419"/>
      <c r="F905" s="419"/>
      <c r="G905" s="419"/>
      <c r="H905" s="419"/>
      <c r="I905" s="419"/>
      <c r="J905" s="420" t="s">
        <v>691</v>
      </c>
      <c r="K905" s="421"/>
      <c r="L905" s="421"/>
      <c r="M905" s="421"/>
      <c r="N905" s="421"/>
      <c r="O905" s="421"/>
      <c r="P905" s="423" t="s">
        <v>699</v>
      </c>
      <c r="Q905" s="317"/>
      <c r="R905" s="317"/>
      <c r="S905" s="317"/>
      <c r="T905" s="317"/>
      <c r="U905" s="317"/>
      <c r="V905" s="317"/>
      <c r="W905" s="317"/>
      <c r="X905" s="317"/>
      <c r="Y905" s="318">
        <v>1.39</v>
      </c>
      <c r="Z905" s="319"/>
      <c r="AA905" s="319"/>
      <c r="AB905" s="320"/>
      <c r="AC905" s="328" t="s">
        <v>196</v>
      </c>
      <c r="AD905" s="328"/>
      <c r="AE905" s="328"/>
      <c r="AF905" s="328"/>
      <c r="AG905" s="328"/>
      <c r="AH905" s="323" t="s">
        <v>703</v>
      </c>
      <c r="AI905" s="324"/>
      <c r="AJ905" s="324"/>
      <c r="AK905" s="324"/>
      <c r="AL905" s="325" t="s">
        <v>691</v>
      </c>
      <c r="AM905" s="326"/>
      <c r="AN905" s="326"/>
      <c r="AO905" s="327"/>
      <c r="AP905" s="321" t="s">
        <v>691</v>
      </c>
      <c r="AQ905" s="321"/>
      <c r="AR905" s="321"/>
      <c r="AS905" s="321"/>
      <c r="AT905" s="321"/>
      <c r="AU905" s="321"/>
      <c r="AV905" s="321"/>
      <c r="AW905" s="321"/>
      <c r="AX905" s="321"/>
    </row>
    <row r="906" spans="1:50" ht="30" customHeight="1" x14ac:dyDescent="0.2">
      <c r="A906" s="405">
        <v>4</v>
      </c>
      <c r="B906" s="405">
        <v>1</v>
      </c>
      <c r="C906" s="422" t="s">
        <v>697</v>
      </c>
      <c r="D906" s="419"/>
      <c r="E906" s="419"/>
      <c r="F906" s="419"/>
      <c r="G906" s="419"/>
      <c r="H906" s="419"/>
      <c r="I906" s="419"/>
      <c r="J906" s="420" t="s">
        <v>691</v>
      </c>
      <c r="K906" s="421"/>
      <c r="L906" s="421"/>
      <c r="M906" s="421"/>
      <c r="N906" s="421"/>
      <c r="O906" s="421"/>
      <c r="P906" s="423" t="s">
        <v>699</v>
      </c>
      <c r="Q906" s="317"/>
      <c r="R906" s="317"/>
      <c r="S906" s="317"/>
      <c r="T906" s="317"/>
      <c r="U906" s="317"/>
      <c r="V906" s="317"/>
      <c r="W906" s="317"/>
      <c r="X906" s="317"/>
      <c r="Y906" s="318">
        <v>1.39</v>
      </c>
      <c r="Z906" s="319"/>
      <c r="AA906" s="319"/>
      <c r="AB906" s="320"/>
      <c r="AC906" s="328" t="s">
        <v>196</v>
      </c>
      <c r="AD906" s="328"/>
      <c r="AE906" s="328"/>
      <c r="AF906" s="328"/>
      <c r="AG906" s="328"/>
      <c r="AH906" s="323" t="s">
        <v>701</v>
      </c>
      <c r="AI906" s="324"/>
      <c r="AJ906" s="324"/>
      <c r="AK906" s="324"/>
      <c r="AL906" s="325" t="s">
        <v>691</v>
      </c>
      <c r="AM906" s="326"/>
      <c r="AN906" s="326"/>
      <c r="AO906" s="327"/>
      <c r="AP906" s="321" t="s">
        <v>706</v>
      </c>
      <c r="AQ906" s="321"/>
      <c r="AR906" s="321"/>
      <c r="AS906" s="321"/>
      <c r="AT906" s="321"/>
      <c r="AU906" s="321"/>
      <c r="AV906" s="321"/>
      <c r="AW906" s="321"/>
      <c r="AX906" s="321"/>
    </row>
    <row r="907" spans="1:50" ht="30" customHeight="1" x14ac:dyDescent="0.2">
      <c r="A907" s="405">
        <v>5</v>
      </c>
      <c r="B907" s="405">
        <v>1</v>
      </c>
      <c r="C907" s="422" t="s">
        <v>698</v>
      </c>
      <c r="D907" s="419"/>
      <c r="E907" s="419"/>
      <c r="F907" s="419"/>
      <c r="G907" s="419"/>
      <c r="H907" s="419"/>
      <c r="I907" s="419"/>
      <c r="J907" s="420" t="s">
        <v>701</v>
      </c>
      <c r="K907" s="421"/>
      <c r="L907" s="421"/>
      <c r="M907" s="421"/>
      <c r="N907" s="421"/>
      <c r="O907" s="421"/>
      <c r="P907" s="317" t="s">
        <v>699</v>
      </c>
      <c r="Q907" s="317"/>
      <c r="R907" s="317"/>
      <c r="S907" s="317"/>
      <c r="T907" s="317"/>
      <c r="U907" s="317"/>
      <c r="V907" s="317"/>
      <c r="W907" s="317"/>
      <c r="X907" s="317"/>
      <c r="Y907" s="318">
        <v>0.6</v>
      </c>
      <c r="Z907" s="319"/>
      <c r="AA907" s="319"/>
      <c r="AB907" s="320"/>
      <c r="AC907" s="322" t="s">
        <v>196</v>
      </c>
      <c r="AD907" s="322"/>
      <c r="AE907" s="322"/>
      <c r="AF907" s="322"/>
      <c r="AG907" s="322"/>
      <c r="AH907" s="323" t="s">
        <v>700</v>
      </c>
      <c r="AI907" s="324"/>
      <c r="AJ907" s="324"/>
      <c r="AK907" s="324"/>
      <c r="AL907" s="325" t="s">
        <v>705</v>
      </c>
      <c r="AM907" s="326"/>
      <c r="AN907" s="326"/>
      <c r="AO907" s="327"/>
      <c r="AP907" s="321" t="s">
        <v>701</v>
      </c>
      <c r="AQ907" s="321"/>
      <c r="AR907" s="321"/>
      <c r="AS907" s="321"/>
      <c r="AT907" s="321"/>
      <c r="AU907" s="321"/>
      <c r="AV907" s="321"/>
      <c r="AW907" s="321"/>
      <c r="AX907" s="321"/>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483</v>
      </c>
      <c r="AI935" s="346"/>
      <c r="AJ935" s="346"/>
      <c r="AK935" s="346"/>
      <c r="AL935" s="346" t="s">
        <v>21</v>
      </c>
      <c r="AM935" s="346"/>
      <c r="AN935" s="346"/>
      <c r="AO935" s="427"/>
      <c r="AP935" s="428" t="s">
        <v>418</v>
      </c>
      <c r="AQ935" s="428"/>
      <c r="AR935" s="428"/>
      <c r="AS935" s="428"/>
      <c r="AT935" s="428"/>
      <c r="AU935" s="428"/>
      <c r="AV935" s="428"/>
      <c r="AW935" s="428"/>
      <c r="AX935" s="428"/>
    </row>
    <row r="936" spans="1:50" ht="30" customHeight="1" x14ac:dyDescent="0.2">
      <c r="A936" s="405">
        <v>1</v>
      </c>
      <c r="B936" s="405">
        <v>1</v>
      </c>
      <c r="C936" s="422" t="s">
        <v>707</v>
      </c>
      <c r="D936" s="419"/>
      <c r="E936" s="419"/>
      <c r="F936" s="419"/>
      <c r="G936" s="419"/>
      <c r="H936" s="419"/>
      <c r="I936" s="419"/>
      <c r="J936" s="420" t="s">
        <v>708</v>
      </c>
      <c r="K936" s="421"/>
      <c r="L936" s="421"/>
      <c r="M936" s="421"/>
      <c r="N936" s="421"/>
      <c r="O936" s="421"/>
      <c r="P936" s="423" t="s">
        <v>748</v>
      </c>
      <c r="Q936" s="317"/>
      <c r="R936" s="317"/>
      <c r="S936" s="317"/>
      <c r="T936" s="317"/>
      <c r="U936" s="317"/>
      <c r="V936" s="317"/>
      <c r="W936" s="317"/>
      <c r="X936" s="317"/>
      <c r="Y936" s="318">
        <v>1</v>
      </c>
      <c r="Z936" s="319"/>
      <c r="AA936" s="319"/>
      <c r="AB936" s="320"/>
      <c r="AC936" s="328" t="s">
        <v>196</v>
      </c>
      <c r="AD936" s="426"/>
      <c r="AE936" s="426"/>
      <c r="AF936" s="426"/>
      <c r="AG936" s="426"/>
      <c r="AH936" s="424" t="s">
        <v>691</v>
      </c>
      <c r="AI936" s="425"/>
      <c r="AJ936" s="425"/>
      <c r="AK936" s="425"/>
      <c r="AL936" s="325" t="s">
        <v>709</v>
      </c>
      <c r="AM936" s="326"/>
      <c r="AN936" s="326"/>
      <c r="AO936" s="327"/>
      <c r="AP936" s="321" t="s">
        <v>709</v>
      </c>
      <c r="AQ936" s="321"/>
      <c r="AR936" s="321"/>
      <c r="AS936" s="321"/>
      <c r="AT936" s="321"/>
      <c r="AU936" s="321"/>
      <c r="AV936" s="321"/>
      <c r="AW936" s="321"/>
      <c r="AX936" s="321"/>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2">
      <c r="A938" s="405">
        <v>3</v>
      </c>
      <c r="B938" s="405">
        <v>1</v>
      </c>
      <c r="C938" s="422"/>
      <c r="D938" s="419"/>
      <c r="E938" s="419"/>
      <c r="F938" s="419"/>
      <c r="G938" s="419"/>
      <c r="H938" s="419"/>
      <c r="I938" s="419"/>
      <c r="J938" s="420"/>
      <c r="K938" s="421"/>
      <c r="L938" s="421"/>
      <c r="M938" s="421"/>
      <c r="N938" s="421"/>
      <c r="O938" s="421"/>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5">
        <v>4</v>
      </c>
      <c r="B939" s="405">
        <v>1</v>
      </c>
      <c r="C939" s="422"/>
      <c r="D939" s="419"/>
      <c r="E939" s="419"/>
      <c r="F939" s="419"/>
      <c r="G939" s="419"/>
      <c r="H939" s="419"/>
      <c r="I939" s="419"/>
      <c r="J939" s="420"/>
      <c r="K939" s="421"/>
      <c r="L939" s="421"/>
      <c r="M939" s="421"/>
      <c r="N939" s="421"/>
      <c r="O939" s="421"/>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483</v>
      </c>
      <c r="AI968" s="346"/>
      <c r="AJ968" s="346"/>
      <c r="AK968" s="346"/>
      <c r="AL968" s="346" t="s">
        <v>21</v>
      </c>
      <c r="AM968" s="346"/>
      <c r="AN968" s="346"/>
      <c r="AO968" s="427"/>
      <c r="AP968" s="428" t="s">
        <v>418</v>
      </c>
      <c r="AQ968" s="428"/>
      <c r="AR968" s="428"/>
      <c r="AS968" s="428"/>
      <c r="AT968" s="428"/>
      <c r="AU968" s="428"/>
      <c r="AV968" s="428"/>
      <c r="AW968" s="428"/>
      <c r="AX968" s="428"/>
    </row>
    <row r="969" spans="1:50" ht="30" customHeight="1" x14ac:dyDescent="0.2">
      <c r="A969" s="405">
        <v>1</v>
      </c>
      <c r="B969" s="405">
        <v>1</v>
      </c>
      <c r="C969" s="422" t="s">
        <v>710</v>
      </c>
      <c r="D969" s="419"/>
      <c r="E969" s="419"/>
      <c r="F969" s="419"/>
      <c r="G969" s="419"/>
      <c r="H969" s="419"/>
      <c r="I969" s="419"/>
      <c r="J969" s="420" t="s">
        <v>700</v>
      </c>
      <c r="K969" s="421"/>
      <c r="L969" s="421"/>
      <c r="M969" s="421"/>
      <c r="N969" s="421"/>
      <c r="O969" s="421"/>
      <c r="P969" s="423" t="s">
        <v>749</v>
      </c>
      <c r="Q969" s="317"/>
      <c r="R969" s="317"/>
      <c r="S969" s="317"/>
      <c r="T969" s="317"/>
      <c r="U969" s="317"/>
      <c r="V969" s="317"/>
      <c r="W969" s="317"/>
      <c r="X969" s="317"/>
      <c r="Y969" s="318">
        <v>0.6</v>
      </c>
      <c r="Z969" s="319"/>
      <c r="AA969" s="319"/>
      <c r="AB969" s="320"/>
      <c r="AC969" s="328" t="s">
        <v>196</v>
      </c>
      <c r="AD969" s="426"/>
      <c r="AE969" s="426"/>
      <c r="AF969" s="426"/>
      <c r="AG969" s="426"/>
      <c r="AH969" s="424" t="s">
        <v>711</v>
      </c>
      <c r="AI969" s="425"/>
      <c r="AJ969" s="425"/>
      <c r="AK969" s="425"/>
      <c r="AL969" s="325" t="s">
        <v>691</v>
      </c>
      <c r="AM969" s="326"/>
      <c r="AN969" s="326"/>
      <c r="AO969" s="327"/>
      <c r="AP969" s="321" t="s">
        <v>712</v>
      </c>
      <c r="AQ969" s="321"/>
      <c r="AR969" s="321"/>
      <c r="AS969" s="321"/>
      <c r="AT969" s="321"/>
      <c r="AU969" s="321"/>
      <c r="AV969" s="321"/>
      <c r="AW969" s="321"/>
      <c r="AX969" s="321"/>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2">
      <c r="A971" s="405">
        <v>3</v>
      </c>
      <c r="B971" s="405">
        <v>1</v>
      </c>
      <c r="C971" s="422"/>
      <c r="D971" s="419"/>
      <c r="E971" s="419"/>
      <c r="F971" s="419"/>
      <c r="G971" s="419"/>
      <c r="H971" s="419"/>
      <c r="I971" s="419"/>
      <c r="J971" s="420"/>
      <c r="K971" s="421"/>
      <c r="L971" s="421"/>
      <c r="M971" s="421"/>
      <c r="N971" s="421"/>
      <c r="O971" s="421"/>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5">
        <v>4</v>
      </c>
      <c r="B972" s="405">
        <v>1</v>
      </c>
      <c r="C972" s="422"/>
      <c r="D972" s="419"/>
      <c r="E972" s="419"/>
      <c r="F972" s="419"/>
      <c r="G972" s="419"/>
      <c r="H972" s="419"/>
      <c r="I972" s="419"/>
      <c r="J972" s="420"/>
      <c r="K972" s="421"/>
      <c r="L972" s="421"/>
      <c r="M972" s="421"/>
      <c r="N972" s="421"/>
      <c r="O972" s="421"/>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483</v>
      </c>
      <c r="AI1001" s="346"/>
      <c r="AJ1001" s="346"/>
      <c r="AK1001" s="346"/>
      <c r="AL1001" s="346" t="s">
        <v>21</v>
      </c>
      <c r="AM1001" s="346"/>
      <c r="AN1001" s="346"/>
      <c r="AO1001" s="427"/>
      <c r="AP1001" s="428" t="s">
        <v>418</v>
      </c>
      <c r="AQ1001" s="428"/>
      <c r="AR1001" s="428"/>
      <c r="AS1001" s="428"/>
      <c r="AT1001" s="428"/>
      <c r="AU1001" s="428"/>
      <c r="AV1001" s="428"/>
      <c r="AW1001" s="428"/>
      <c r="AX1001" s="428"/>
    </row>
    <row r="1002" spans="1:50" ht="30" customHeight="1" x14ac:dyDescent="0.2">
      <c r="A1002" s="405">
        <v>1</v>
      </c>
      <c r="B1002" s="405">
        <v>1</v>
      </c>
      <c r="C1002" s="422" t="s">
        <v>650</v>
      </c>
      <c r="D1002" s="419"/>
      <c r="E1002" s="419"/>
      <c r="F1002" s="419"/>
      <c r="G1002" s="419"/>
      <c r="H1002" s="419"/>
      <c r="I1002" s="419"/>
      <c r="J1002" s="420">
        <v>7000020010006</v>
      </c>
      <c r="K1002" s="421"/>
      <c r="L1002" s="421"/>
      <c r="M1002" s="421"/>
      <c r="N1002" s="421"/>
      <c r="O1002" s="421"/>
      <c r="P1002" s="423" t="s">
        <v>663</v>
      </c>
      <c r="Q1002" s="317"/>
      <c r="R1002" s="317"/>
      <c r="S1002" s="317"/>
      <c r="T1002" s="317"/>
      <c r="U1002" s="317"/>
      <c r="V1002" s="317"/>
      <c r="W1002" s="317"/>
      <c r="X1002" s="317"/>
      <c r="Y1002" s="318">
        <v>0.15</v>
      </c>
      <c r="Z1002" s="319"/>
      <c r="AA1002" s="319"/>
      <c r="AB1002" s="320"/>
      <c r="AC1002" s="328" t="s">
        <v>196</v>
      </c>
      <c r="AD1002" s="426"/>
      <c r="AE1002" s="426"/>
      <c r="AF1002" s="426"/>
      <c r="AG1002" s="426"/>
      <c r="AH1002" s="424" t="s">
        <v>664</v>
      </c>
      <c r="AI1002" s="425"/>
      <c r="AJ1002" s="425"/>
      <c r="AK1002" s="425"/>
      <c r="AL1002" s="325" t="s">
        <v>641</v>
      </c>
      <c r="AM1002" s="326"/>
      <c r="AN1002" s="326"/>
      <c r="AO1002" s="327"/>
      <c r="AP1002" s="321" t="s">
        <v>666</v>
      </c>
      <c r="AQ1002" s="321"/>
      <c r="AR1002" s="321"/>
      <c r="AS1002" s="321"/>
      <c r="AT1002" s="321"/>
      <c r="AU1002" s="321"/>
      <c r="AV1002" s="321"/>
      <c r="AW1002" s="321"/>
      <c r="AX1002" s="321"/>
    </row>
    <row r="1003" spans="1:50" ht="30" customHeight="1" x14ac:dyDescent="0.2">
      <c r="A1003" s="405">
        <v>2</v>
      </c>
      <c r="B1003" s="405">
        <v>1</v>
      </c>
      <c r="C1003" s="422" t="s">
        <v>651</v>
      </c>
      <c r="D1003" s="419"/>
      <c r="E1003" s="419"/>
      <c r="F1003" s="419"/>
      <c r="G1003" s="419"/>
      <c r="H1003" s="419"/>
      <c r="I1003" s="419"/>
      <c r="J1003" s="420">
        <v>4000020030007</v>
      </c>
      <c r="K1003" s="421"/>
      <c r="L1003" s="421"/>
      <c r="M1003" s="421"/>
      <c r="N1003" s="421"/>
      <c r="O1003" s="421"/>
      <c r="P1003" s="317" t="s">
        <v>663</v>
      </c>
      <c r="Q1003" s="317"/>
      <c r="R1003" s="317"/>
      <c r="S1003" s="317"/>
      <c r="T1003" s="317"/>
      <c r="U1003" s="317"/>
      <c r="V1003" s="317"/>
      <c r="W1003" s="317"/>
      <c r="X1003" s="317"/>
      <c r="Y1003" s="318">
        <v>0.11</v>
      </c>
      <c r="Z1003" s="319"/>
      <c r="AA1003" s="319"/>
      <c r="AB1003" s="320"/>
      <c r="AC1003" s="328" t="s">
        <v>196</v>
      </c>
      <c r="AD1003" s="328"/>
      <c r="AE1003" s="328"/>
      <c r="AF1003" s="328"/>
      <c r="AG1003" s="328"/>
      <c r="AH1003" s="424" t="s">
        <v>567</v>
      </c>
      <c r="AI1003" s="425"/>
      <c r="AJ1003" s="425"/>
      <c r="AK1003" s="425"/>
      <c r="AL1003" s="325" t="s">
        <v>567</v>
      </c>
      <c r="AM1003" s="326"/>
      <c r="AN1003" s="326"/>
      <c r="AO1003" s="327"/>
      <c r="AP1003" s="321" t="s">
        <v>665</v>
      </c>
      <c r="AQ1003" s="321"/>
      <c r="AR1003" s="321"/>
      <c r="AS1003" s="321"/>
      <c r="AT1003" s="321"/>
      <c r="AU1003" s="321"/>
      <c r="AV1003" s="321"/>
      <c r="AW1003" s="321"/>
      <c r="AX1003" s="321"/>
    </row>
    <row r="1004" spans="1:50" ht="30" customHeight="1" x14ac:dyDescent="0.2">
      <c r="A1004" s="405">
        <v>3</v>
      </c>
      <c r="B1004" s="405">
        <v>1</v>
      </c>
      <c r="C1004" s="422" t="s">
        <v>652</v>
      </c>
      <c r="D1004" s="419"/>
      <c r="E1004" s="419"/>
      <c r="F1004" s="419"/>
      <c r="G1004" s="419"/>
      <c r="H1004" s="419"/>
      <c r="I1004" s="419"/>
      <c r="J1004" s="420">
        <v>5000020150002</v>
      </c>
      <c r="K1004" s="421"/>
      <c r="L1004" s="421"/>
      <c r="M1004" s="421"/>
      <c r="N1004" s="421"/>
      <c r="O1004" s="421"/>
      <c r="P1004" s="423" t="s">
        <v>663</v>
      </c>
      <c r="Q1004" s="317"/>
      <c r="R1004" s="317"/>
      <c r="S1004" s="317"/>
      <c r="T1004" s="317"/>
      <c r="U1004" s="317"/>
      <c r="V1004" s="317"/>
      <c r="W1004" s="317"/>
      <c r="X1004" s="317"/>
      <c r="Y1004" s="318">
        <v>0.05</v>
      </c>
      <c r="Z1004" s="319"/>
      <c r="AA1004" s="319"/>
      <c r="AB1004" s="320"/>
      <c r="AC1004" s="328" t="s">
        <v>196</v>
      </c>
      <c r="AD1004" s="328"/>
      <c r="AE1004" s="328"/>
      <c r="AF1004" s="328"/>
      <c r="AG1004" s="328"/>
      <c r="AH1004" s="323" t="s">
        <v>567</v>
      </c>
      <c r="AI1004" s="324"/>
      <c r="AJ1004" s="324"/>
      <c r="AK1004" s="324"/>
      <c r="AL1004" s="325" t="s">
        <v>567</v>
      </c>
      <c r="AM1004" s="326"/>
      <c r="AN1004" s="326"/>
      <c r="AO1004" s="327"/>
      <c r="AP1004" s="321" t="s">
        <v>665</v>
      </c>
      <c r="AQ1004" s="321"/>
      <c r="AR1004" s="321"/>
      <c r="AS1004" s="321"/>
      <c r="AT1004" s="321"/>
      <c r="AU1004" s="321"/>
      <c r="AV1004" s="321"/>
      <c r="AW1004" s="321"/>
      <c r="AX1004" s="321"/>
    </row>
    <row r="1005" spans="1:50" ht="30" customHeight="1" x14ac:dyDescent="0.2">
      <c r="A1005" s="405">
        <v>4</v>
      </c>
      <c r="B1005" s="405">
        <v>1</v>
      </c>
      <c r="C1005" s="422" t="s">
        <v>653</v>
      </c>
      <c r="D1005" s="419"/>
      <c r="E1005" s="419"/>
      <c r="F1005" s="419"/>
      <c r="G1005" s="419"/>
      <c r="H1005" s="419"/>
      <c r="I1005" s="419"/>
      <c r="J1005" s="420">
        <v>4000020300004</v>
      </c>
      <c r="K1005" s="421"/>
      <c r="L1005" s="421"/>
      <c r="M1005" s="421"/>
      <c r="N1005" s="421"/>
      <c r="O1005" s="421"/>
      <c r="P1005" s="423" t="s">
        <v>663</v>
      </c>
      <c r="Q1005" s="317"/>
      <c r="R1005" s="317"/>
      <c r="S1005" s="317"/>
      <c r="T1005" s="317"/>
      <c r="U1005" s="317"/>
      <c r="V1005" s="317"/>
      <c r="W1005" s="317"/>
      <c r="X1005" s="317"/>
      <c r="Y1005" s="318">
        <v>0.05</v>
      </c>
      <c r="Z1005" s="319"/>
      <c r="AA1005" s="319"/>
      <c r="AB1005" s="320"/>
      <c r="AC1005" s="328" t="s">
        <v>196</v>
      </c>
      <c r="AD1005" s="328"/>
      <c r="AE1005" s="328"/>
      <c r="AF1005" s="328"/>
      <c r="AG1005" s="328"/>
      <c r="AH1005" s="323" t="s">
        <v>567</v>
      </c>
      <c r="AI1005" s="324"/>
      <c r="AJ1005" s="324"/>
      <c r="AK1005" s="324"/>
      <c r="AL1005" s="325" t="s">
        <v>567</v>
      </c>
      <c r="AM1005" s="326"/>
      <c r="AN1005" s="326"/>
      <c r="AO1005" s="327"/>
      <c r="AP1005" s="321" t="s">
        <v>665</v>
      </c>
      <c r="AQ1005" s="321"/>
      <c r="AR1005" s="321"/>
      <c r="AS1005" s="321"/>
      <c r="AT1005" s="321"/>
      <c r="AU1005" s="321"/>
      <c r="AV1005" s="321"/>
      <c r="AW1005" s="321"/>
      <c r="AX1005" s="321"/>
    </row>
    <row r="1006" spans="1:50" ht="30" customHeight="1" x14ac:dyDescent="0.2">
      <c r="A1006" s="405">
        <v>5</v>
      </c>
      <c r="B1006" s="405">
        <v>1</v>
      </c>
      <c r="C1006" s="422" t="s">
        <v>654</v>
      </c>
      <c r="D1006" s="419"/>
      <c r="E1006" s="419"/>
      <c r="F1006" s="419"/>
      <c r="G1006" s="419"/>
      <c r="H1006" s="419"/>
      <c r="I1006" s="419"/>
      <c r="J1006" s="420">
        <v>4000020270008</v>
      </c>
      <c r="K1006" s="421"/>
      <c r="L1006" s="421"/>
      <c r="M1006" s="421"/>
      <c r="N1006" s="421"/>
      <c r="O1006" s="421"/>
      <c r="P1006" s="317" t="s">
        <v>663</v>
      </c>
      <c r="Q1006" s="317"/>
      <c r="R1006" s="317"/>
      <c r="S1006" s="317"/>
      <c r="T1006" s="317"/>
      <c r="U1006" s="317"/>
      <c r="V1006" s="317"/>
      <c r="W1006" s="317"/>
      <c r="X1006" s="317"/>
      <c r="Y1006" s="318">
        <v>0.05</v>
      </c>
      <c r="Z1006" s="319"/>
      <c r="AA1006" s="319"/>
      <c r="AB1006" s="320"/>
      <c r="AC1006" s="322" t="s">
        <v>196</v>
      </c>
      <c r="AD1006" s="322"/>
      <c r="AE1006" s="322"/>
      <c r="AF1006" s="322"/>
      <c r="AG1006" s="322"/>
      <c r="AH1006" s="323" t="s">
        <v>567</v>
      </c>
      <c r="AI1006" s="324"/>
      <c r="AJ1006" s="324"/>
      <c r="AK1006" s="324"/>
      <c r="AL1006" s="325" t="s">
        <v>567</v>
      </c>
      <c r="AM1006" s="326"/>
      <c r="AN1006" s="326"/>
      <c r="AO1006" s="327"/>
      <c r="AP1006" s="321" t="s">
        <v>665</v>
      </c>
      <c r="AQ1006" s="321"/>
      <c r="AR1006" s="321"/>
      <c r="AS1006" s="321"/>
      <c r="AT1006" s="321"/>
      <c r="AU1006" s="321"/>
      <c r="AV1006" s="321"/>
      <c r="AW1006" s="321"/>
      <c r="AX1006" s="321"/>
    </row>
    <row r="1007" spans="1:50" ht="30" customHeight="1" x14ac:dyDescent="0.2">
      <c r="A1007" s="405">
        <v>6</v>
      </c>
      <c r="B1007" s="405">
        <v>1</v>
      </c>
      <c r="C1007" s="422" t="s">
        <v>655</v>
      </c>
      <c r="D1007" s="419"/>
      <c r="E1007" s="419"/>
      <c r="F1007" s="419"/>
      <c r="G1007" s="419"/>
      <c r="H1007" s="419"/>
      <c r="I1007" s="419"/>
      <c r="J1007" s="420">
        <v>7000020160008</v>
      </c>
      <c r="K1007" s="421"/>
      <c r="L1007" s="421"/>
      <c r="M1007" s="421"/>
      <c r="N1007" s="421"/>
      <c r="O1007" s="421"/>
      <c r="P1007" s="317" t="s">
        <v>663</v>
      </c>
      <c r="Q1007" s="317"/>
      <c r="R1007" s="317"/>
      <c r="S1007" s="317"/>
      <c r="T1007" s="317"/>
      <c r="U1007" s="317"/>
      <c r="V1007" s="317"/>
      <c r="W1007" s="317"/>
      <c r="X1007" s="317"/>
      <c r="Y1007" s="318">
        <v>0.04</v>
      </c>
      <c r="Z1007" s="319"/>
      <c r="AA1007" s="319"/>
      <c r="AB1007" s="320"/>
      <c r="AC1007" s="322" t="s">
        <v>196</v>
      </c>
      <c r="AD1007" s="322"/>
      <c r="AE1007" s="322"/>
      <c r="AF1007" s="322"/>
      <c r="AG1007" s="322"/>
      <c r="AH1007" s="323" t="s">
        <v>567</v>
      </c>
      <c r="AI1007" s="324"/>
      <c r="AJ1007" s="324"/>
      <c r="AK1007" s="324"/>
      <c r="AL1007" s="325" t="s">
        <v>567</v>
      </c>
      <c r="AM1007" s="326"/>
      <c r="AN1007" s="326"/>
      <c r="AO1007" s="327"/>
      <c r="AP1007" s="321" t="s">
        <v>665</v>
      </c>
      <c r="AQ1007" s="321"/>
      <c r="AR1007" s="321"/>
      <c r="AS1007" s="321"/>
      <c r="AT1007" s="321"/>
      <c r="AU1007" s="321"/>
      <c r="AV1007" s="321"/>
      <c r="AW1007" s="321"/>
      <c r="AX1007" s="321"/>
    </row>
    <row r="1008" spans="1:50" ht="30" customHeight="1" x14ac:dyDescent="0.2">
      <c r="A1008" s="405">
        <v>7</v>
      </c>
      <c r="B1008" s="405">
        <v>1</v>
      </c>
      <c r="C1008" s="422" t="s">
        <v>656</v>
      </c>
      <c r="D1008" s="419"/>
      <c r="E1008" s="419"/>
      <c r="F1008" s="419"/>
      <c r="G1008" s="419"/>
      <c r="H1008" s="419"/>
      <c r="I1008" s="419"/>
      <c r="J1008" s="420">
        <v>7000020340006</v>
      </c>
      <c r="K1008" s="421"/>
      <c r="L1008" s="421"/>
      <c r="M1008" s="421"/>
      <c r="N1008" s="421"/>
      <c r="O1008" s="421"/>
      <c r="P1008" s="317" t="s">
        <v>663</v>
      </c>
      <c r="Q1008" s="317"/>
      <c r="R1008" s="317"/>
      <c r="S1008" s="317"/>
      <c r="T1008" s="317"/>
      <c r="U1008" s="317"/>
      <c r="V1008" s="317"/>
      <c r="W1008" s="317"/>
      <c r="X1008" s="317"/>
      <c r="Y1008" s="318">
        <v>0.04</v>
      </c>
      <c r="Z1008" s="319"/>
      <c r="AA1008" s="319"/>
      <c r="AB1008" s="320"/>
      <c r="AC1008" s="322" t="s">
        <v>196</v>
      </c>
      <c r="AD1008" s="322"/>
      <c r="AE1008" s="322"/>
      <c r="AF1008" s="322"/>
      <c r="AG1008" s="322"/>
      <c r="AH1008" s="323" t="s">
        <v>567</v>
      </c>
      <c r="AI1008" s="324"/>
      <c r="AJ1008" s="324"/>
      <c r="AK1008" s="324"/>
      <c r="AL1008" s="325" t="s">
        <v>567</v>
      </c>
      <c r="AM1008" s="326"/>
      <c r="AN1008" s="326"/>
      <c r="AO1008" s="327"/>
      <c r="AP1008" s="321" t="s">
        <v>665</v>
      </c>
      <c r="AQ1008" s="321"/>
      <c r="AR1008" s="321"/>
      <c r="AS1008" s="321"/>
      <c r="AT1008" s="321"/>
      <c r="AU1008" s="321"/>
      <c r="AV1008" s="321"/>
      <c r="AW1008" s="321"/>
      <c r="AX1008" s="321"/>
    </row>
    <row r="1009" spans="1:50" ht="30" customHeight="1" x14ac:dyDescent="0.2">
      <c r="A1009" s="405">
        <v>8</v>
      </c>
      <c r="B1009" s="405">
        <v>1</v>
      </c>
      <c r="C1009" s="422" t="s">
        <v>657</v>
      </c>
      <c r="D1009" s="419"/>
      <c r="E1009" s="419"/>
      <c r="F1009" s="419"/>
      <c r="G1009" s="419"/>
      <c r="H1009" s="419"/>
      <c r="I1009" s="419"/>
      <c r="J1009" s="420">
        <v>4000020360007</v>
      </c>
      <c r="K1009" s="421"/>
      <c r="L1009" s="421"/>
      <c r="M1009" s="421"/>
      <c r="N1009" s="421"/>
      <c r="O1009" s="421"/>
      <c r="P1009" s="317" t="s">
        <v>663</v>
      </c>
      <c r="Q1009" s="317"/>
      <c r="R1009" s="317"/>
      <c r="S1009" s="317"/>
      <c r="T1009" s="317"/>
      <c r="U1009" s="317"/>
      <c r="V1009" s="317"/>
      <c r="W1009" s="317"/>
      <c r="X1009" s="317"/>
      <c r="Y1009" s="318">
        <v>0.04</v>
      </c>
      <c r="Z1009" s="319"/>
      <c r="AA1009" s="319"/>
      <c r="AB1009" s="320"/>
      <c r="AC1009" s="322" t="s">
        <v>196</v>
      </c>
      <c r="AD1009" s="322"/>
      <c r="AE1009" s="322"/>
      <c r="AF1009" s="322"/>
      <c r="AG1009" s="322"/>
      <c r="AH1009" s="323" t="s">
        <v>567</v>
      </c>
      <c r="AI1009" s="324"/>
      <c r="AJ1009" s="324"/>
      <c r="AK1009" s="324"/>
      <c r="AL1009" s="325" t="s">
        <v>567</v>
      </c>
      <c r="AM1009" s="326"/>
      <c r="AN1009" s="326"/>
      <c r="AO1009" s="327"/>
      <c r="AP1009" s="321" t="s">
        <v>665</v>
      </c>
      <c r="AQ1009" s="321"/>
      <c r="AR1009" s="321"/>
      <c r="AS1009" s="321"/>
      <c r="AT1009" s="321"/>
      <c r="AU1009" s="321"/>
      <c r="AV1009" s="321"/>
      <c r="AW1009" s="321"/>
      <c r="AX1009" s="321"/>
    </row>
    <row r="1010" spans="1:50" ht="30" customHeight="1" x14ac:dyDescent="0.2">
      <c r="A1010" s="405">
        <v>9</v>
      </c>
      <c r="B1010" s="405">
        <v>1</v>
      </c>
      <c r="C1010" s="422" t="s">
        <v>658</v>
      </c>
      <c r="D1010" s="419"/>
      <c r="E1010" s="419"/>
      <c r="F1010" s="419"/>
      <c r="G1010" s="419"/>
      <c r="H1010" s="419"/>
      <c r="I1010" s="419"/>
      <c r="J1010" s="420">
        <v>1000020050008</v>
      </c>
      <c r="K1010" s="421"/>
      <c r="L1010" s="421"/>
      <c r="M1010" s="421"/>
      <c r="N1010" s="421"/>
      <c r="O1010" s="421"/>
      <c r="P1010" s="317" t="s">
        <v>663</v>
      </c>
      <c r="Q1010" s="317"/>
      <c r="R1010" s="317"/>
      <c r="S1010" s="317"/>
      <c r="T1010" s="317"/>
      <c r="U1010" s="317"/>
      <c r="V1010" s="317"/>
      <c r="W1010" s="317"/>
      <c r="X1010" s="317"/>
      <c r="Y1010" s="318">
        <v>0.04</v>
      </c>
      <c r="Z1010" s="319"/>
      <c r="AA1010" s="319"/>
      <c r="AB1010" s="320"/>
      <c r="AC1010" s="322" t="s">
        <v>196</v>
      </c>
      <c r="AD1010" s="322"/>
      <c r="AE1010" s="322"/>
      <c r="AF1010" s="322"/>
      <c r="AG1010" s="322"/>
      <c r="AH1010" s="323" t="s">
        <v>567</v>
      </c>
      <c r="AI1010" s="324"/>
      <c r="AJ1010" s="324"/>
      <c r="AK1010" s="324"/>
      <c r="AL1010" s="325" t="s">
        <v>567</v>
      </c>
      <c r="AM1010" s="326"/>
      <c r="AN1010" s="326"/>
      <c r="AO1010" s="327"/>
      <c r="AP1010" s="321" t="s">
        <v>665</v>
      </c>
      <c r="AQ1010" s="321"/>
      <c r="AR1010" s="321"/>
      <c r="AS1010" s="321"/>
      <c r="AT1010" s="321"/>
      <c r="AU1010" s="321"/>
      <c r="AV1010" s="321"/>
      <c r="AW1010" s="321"/>
      <c r="AX1010" s="321"/>
    </row>
    <row r="1011" spans="1:50" ht="30" customHeight="1" x14ac:dyDescent="0.2">
      <c r="A1011" s="405">
        <v>10</v>
      </c>
      <c r="B1011" s="405">
        <v>1</v>
      </c>
      <c r="C1011" s="422" t="s">
        <v>659</v>
      </c>
      <c r="D1011" s="419"/>
      <c r="E1011" s="419"/>
      <c r="F1011" s="419"/>
      <c r="G1011" s="419"/>
      <c r="H1011" s="419"/>
      <c r="I1011" s="419"/>
      <c r="J1011" s="420">
        <v>2000020020001</v>
      </c>
      <c r="K1011" s="421"/>
      <c r="L1011" s="421"/>
      <c r="M1011" s="421"/>
      <c r="N1011" s="421"/>
      <c r="O1011" s="421"/>
      <c r="P1011" s="317" t="s">
        <v>663</v>
      </c>
      <c r="Q1011" s="317"/>
      <c r="R1011" s="317"/>
      <c r="S1011" s="317"/>
      <c r="T1011" s="317"/>
      <c r="U1011" s="317"/>
      <c r="V1011" s="317"/>
      <c r="W1011" s="317"/>
      <c r="X1011" s="317"/>
      <c r="Y1011" s="318">
        <v>0.04</v>
      </c>
      <c r="Z1011" s="319"/>
      <c r="AA1011" s="319"/>
      <c r="AB1011" s="320"/>
      <c r="AC1011" s="322" t="s">
        <v>196</v>
      </c>
      <c r="AD1011" s="322"/>
      <c r="AE1011" s="322"/>
      <c r="AF1011" s="322"/>
      <c r="AG1011" s="322"/>
      <c r="AH1011" s="323" t="s">
        <v>567</v>
      </c>
      <c r="AI1011" s="324"/>
      <c r="AJ1011" s="324"/>
      <c r="AK1011" s="324"/>
      <c r="AL1011" s="325" t="s">
        <v>567</v>
      </c>
      <c r="AM1011" s="326"/>
      <c r="AN1011" s="326"/>
      <c r="AO1011" s="327"/>
      <c r="AP1011" s="321" t="s">
        <v>665</v>
      </c>
      <c r="AQ1011" s="321"/>
      <c r="AR1011" s="321"/>
      <c r="AS1011" s="321"/>
      <c r="AT1011" s="321"/>
      <c r="AU1011" s="321"/>
      <c r="AV1011" s="321"/>
      <c r="AW1011" s="321"/>
      <c r="AX1011" s="321"/>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483</v>
      </c>
      <c r="AI1034" s="346"/>
      <c r="AJ1034" s="346"/>
      <c r="AK1034" s="346"/>
      <c r="AL1034" s="346" t="s">
        <v>21</v>
      </c>
      <c r="AM1034" s="346"/>
      <c r="AN1034" s="346"/>
      <c r="AO1034" s="427"/>
      <c r="AP1034" s="428" t="s">
        <v>418</v>
      </c>
      <c r="AQ1034" s="428"/>
      <c r="AR1034" s="428"/>
      <c r="AS1034" s="428"/>
      <c r="AT1034" s="428"/>
      <c r="AU1034" s="428"/>
      <c r="AV1034" s="428"/>
      <c r="AW1034" s="428"/>
      <c r="AX1034" s="428"/>
    </row>
    <row r="1035" spans="1:50" ht="59.25" customHeight="1" x14ac:dyDescent="0.2">
      <c r="A1035" s="405">
        <v>1</v>
      </c>
      <c r="B1035" s="405">
        <v>1</v>
      </c>
      <c r="C1035" s="422" t="s">
        <v>713</v>
      </c>
      <c r="D1035" s="419"/>
      <c r="E1035" s="419"/>
      <c r="F1035" s="419"/>
      <c r="G1035" s="419"/>
      <c r="H1035" s="419"/>
      <c r="I1035" s="419"/>
      <c r="J1035" s="420">
        <v>2010601029542</v>
      </c>
      <c r="K1035" s="421"/>
      <c r="L1035" s="421"/>
      <c r="M1035" s="421"/>
      <c r="N1035" s="421"/>
      <c r="O1035" s="421"/>
      <c r="P1035" s="423" t="s">
        <v>716</v>
      </c>
      <c r="Q1035" s="317"/>
      <c r="R1035" s="317"/>
      <c r="S1035" s="317"/>
      <c r="T1035" s="317"/>
      <c r="U1035" s="317"/>
      <c r="V1035" s="317"/>
      <c r="W1035" s="317"/>
      <c r="X1035" s="317"/>
      <c r="Y1035" s="318">
        <v>15.9</v>
      </c>
      <c r="Z1035" s="319"/>
      <c r="AA1035" s="319"/>
      <c r="AB1035" s="320"/>
      <c r="AC1035" s="328" t="s">
        <v>494</v>
      </c>
      <c r="AD1035" s="426"/>
      <c r="AE1035" s="426"/>
      <c r="AF1035" s="426"/>
      <c r="AG1035" s="426"/>
      <c r="AH1035" s="424" t="s">
        <v>714</v>
      </c>
      <c r="AI1035" s="425"/>
      <c r="AJ1035" s="425"/>
      <c r="AK1035" s="425"/>
      <c r="AL1035" s="325">
        <v>100</v>
      </c>
      <c r="AM1035" s="326"/>
      <c r="AN1035" s="326"/>
      <c r="AO1035" s="327"/>
      <c r="AP1035" s="321" t="s">
        <v>715</v>
      </c>
      <c r="AQ1035" s="321"/>
      <c r="AR1035" s="321"/>
      <c r="AS1035" s="321"/>
      <c r="AT1035" s="321"/>
      <c r="AU1035" s="321"/>
      <c r="AV1035" s="321"/>
      <c r="AW1035" s="321"/>
      <c r="AX1035" s="321"/>
    </row>
    <row r="1036" spans="1:50" ht="30" customHeight="1" x14ac:dyDescent="0.2">
      <c r="A1036" s="405">
        <v>2</v>
      </c>
      <c r="B1036" s="405">
        <v>1</v>
      </c>
      <c r="C1036" s="422" t="s">
        <v>717</v>
      </c>
      <c r="D1036" s="419"/>
      <c r="E1036" s="419"/>
      <c r="F1036" s="419"/>
      <c r="G1036" s="419"/>
      <c r="H1036" s="419"/>
      <c r="I1036" s="419"/>
      <c r="J1036" s="420">
        <v>6010401015821</v>
      </c>
      <c r="K1036" s="421"/>
      <c r="L1036" s="421"/>
      <c r="M1036" s="421"/>
      <c r="N1036" s="421"/>
      <c r="O1036" s="421"/>
      <c r="P1036" s="423" t="s">
        <v>718</v>
      </c>
      <c r="Q1036" s="317"/>
      <c r="R1036" s="317"/>
      <c r="S1036" s="317"/>
      <c r="T1036" s="317"/>
      <c r="U1036" s="317"/>
      <c r="V1036" s="317"/>
      <c r="W1036" s="317"/>
      <c r="X1036" s="317"/>
      <c r="Y1036" s="318">
        <v>0.5</v>
      </c>
      <c r="Z1036" s="319"/>
      <c r="AA1036" s="319"/>
      <c r="AB1036" s="320"/>
      <c r="AC1036" s="328" t="s">
        <v>493</v>
      </c>
      <c r="AD1036" s="328"/>
      <c r="AE1036" s="328"/>
      <c r="AF1036" s="328"/>
      <c r="AG1036" s="328"/>
      <c r="AH1036" s="424" t="s">
        <v>715</v>
      </c>
      <c r="AI1036" s="425"/>
      <c r="AJ1036" s="425"/>
      <c r="AK1036" s="425"/>
      <c r="AL1036" s="325">
        <v>100</v>
      </c>
      <c r="AM1036" s="326"/>
      <c r="AN1036" s="326"/>
      <c r="AO1036" s="327"/>
      <c r="AP1036" s="321" t="s">
        <v>715</v>
      </c>
      <c r="AQ1036" s="321"/>
      <c r="AR1036" s="321"/>
      <c r="AS1036" s="321"/>
      <c r="AT1036" s="321"/>
      <c r="AU1036" s="321"/>
      <c r="AV1036" s="321"/>
      <c r="AW1036" s="321"/>
      <c r="AX1036" s="321"/>
    </row>
    <row r="1037" spans="1:50" ht="30" hidden="1" customHeight="1" x14ac:dyDescent="0.2">
      <c r="A1037" s="405">
        <v>3</v>
      </c>
      <c r="B1037" s="405">
        <v>1</v>
      </c>
      <c r="C1037" s="422"/>
      <c r="D1037" s="419"/>
      <c r="E1037" s="419"/>
      <c r="F1037" s="419"/>
      <c r="G1037" s="419"/>
      <c r="H1037" s="419"/>
      <c r="I1037" s="419"/>
      <c r="J1037" s="420"/>
      <c r="K1037" s="421"/>
      <c r="L1037" s="421"/>
      <c r="M1037" s="421"/>
      <c r="N1037" s="421"/>
      <c r="O1037" s="421"/>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5">
        <v>4</v>
      </c>
      <c r="B1038" s="405">
        <v>1</v>
      </c>
      <c r="C1038" s="422"/>
      <c r="D1038" s="419"/>
      <c r="E1038" s="419"/>
      <c r="F1038" s="419"/>
      <c r="G1038" s="419"/>
      <c r="H1038" s="419"/>
      <c r="I1038" s="419"/>
      <c r="J1038" s="420"/>
      <c r="K1038" s="421"/>
      <c r="L1038" s="421"/>
      <c r="M1038" s="421"/>
      <c r="N1038" s="421"/>
      <c r="O1038" s="421"/>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483</v>
      </c>
      <c r="AI1067" s="346"/>
      <c r="AJ1067" s="346"/>
      <c r="AK1067" s="346"/>
      <c r="AL1067" s="346" t="s">
        <v>21</v>
      </c>
      <c r="AM1067" s="346"/>
      <c r="AN1067" s="346"/>
      <c r="AO1067" s="427"/>
      <c r="AP1067" s="428" t="s">
        <v>418</v>
      </c>
      <c r="AQ1067" s="428"/>
      <c r="AR1067" s="428"/>
      <c r="AS1067" s="428"/>
      <c r="AT1067" s="428"/>
      <c r="AU1067" s="428"/>
      <c r="AV1067" s="428"/>
      <c r="AW1067" s="428"/>
      <c r="AX1067" s="428"/>
    </row>
    <row r="1068" spans="1:50" ht="30" customHeight="1" x14ac:dyDescent="0.2">
      <c r="A1068" s="405">
        <v>1</v>
      </c>
      <c r="B1068" s="405">
        <v>1</v>
      </c>
      <c r="C1068" s="422" t="s">
        <v>735</v>
      </c>
      <c r="D1068" s="419"/>
      <c r="E1068" s="419"/>
      <c r="F1068" s="419"/>
      <c r="G1068" s="419"/>
      <c r="H1068" s="419"/>
      <c r="I1068" s="419"/>
      <c r="J1068" s="420">
        <v>2120001066729</v>
      </c>
      <c r="K1068" s="421"/>
      <c r="L1068" s="421"/>
      <c r="M1068" s="421"/>
      <c r="N1068" s="421"/>
      <c r="O1068" s="421"/>
      <c r="P1068" s="423" t="s">
        <v>719</v>
      </c>
      <c r="Q1068" s="317"/>
      <c r="R1068" s="317"/>
      <c r="S1068" s="317"/>
      <c r="T1068" s="317"/>
      <c r="U1068" s="317"/>
      <c r="V1068" s="317"/>
      <c r="W1068" s="317"/>
      <c r="X1068" s="317"/>
      <c r="Y1068" s="318">
        <v>1.4</v>
      </c>
      <c r="Z1068" s="319"/>
      <c r="AA1068" s="319"/>
      <c r="AB1068" s="320"/>
      <c r="AC1068" s="328" t="s">
        <v>493</v>
      </c>
      <c r="AD1068" s="426"/>
      <c r="AE1068" s="426"/>
      <c r="AF1068" s="426"/>
      <c r="AG1068" s="426"/>
      <c r="AH1068" s="424" t="s">
        <v>715</v>
      </c>
      <c r="AI1068" s="425"/>
      <c r="AJ1068" s="425"/>
      <c r="AK1068" s="425"/>
      <c r="AL1068" s="325">
        <v>100</v>
      </c>
      <c r="AM1068" s="326"/>
      <c r="AN1068" s="326"/>
      <c r="AO1068" s="327"/>
      <c r="AP1068" s="321" t="s">
        <v>720</v>
      </c>
      <c r="AQ1068" s="321"/>
      <c r="AR1068" s="321"/>
      <c r="AS1068" s="321"/>
      <c r="AT1068" s="321"/>
      <c r="AU1068" s="321"/>
      <c r="AV1068" s="321"/>
      <c r="AW1068" s="321"/>
      <c r="AX1068" s="321"/>
    </row>
    <row r="1069" spans="1:50" ht="30" customHeight="1" x14ac:dyDescent="0.2">
      <c r="A1069" s="405">
        <v>2</v>
      </c>
      <c r="B1069" s="405">
        <v>1</v>
      </c>
      <c r="C1069" s="422" t="s">
        <v>736</v>
      </c>
      <c r="D1069" s="419"/>
      <c r="E1069" s="419"/>
      <c r="F1069" s="419"/>
      <c r="G1069" s="419"/>
      <c r="H1069" s="419"/>
      <c r="I1069" s="419"/>
      <c r="J1069" s="420">
        <v>4120001126778</v>
      </c>
      <c r="K1069" s="421"/>
      <c r="L1069" s="421"/>
      <c r="M1069" s="421"/>
      <c r="N1069" s="421"/>
      <c r="O1069" s="421"/>
      <c r="P1069" s="423" t="s">
        <v>721</v>
      </c>
      <c r="Q1069" s="317"/>
      <c r="R1069" s="317"/>
      <c r="S1069" s="317"/>
      <c r="T1069" s="317"/>
      <c r="U1069" s="317"/>
      <c r="V1069" s="317"/>
      <c r="W1069" s="317"/>
      <c r="X1069" s="317"/>
      <c r="Y1069" s="318">
        <v>1.3</v>
      </c>
      <c r="Z1069" s="319"/>
      <c r="AA1069" s="319"/>
      <c r="AB1069" s="320"/>
      <c r="AC1069" s="328" t="s">
        <v>493</v>
      </c>
      <c r="AD1069" s="328"/>
      <c r="AE1069" s="328"/>
      <c r="AF1069" s="328"/>
      <c r="AG1069" s="328"/>
      <c r="AH1069" s="424" t="s">
        <v>715</v>
      </c>
      <c r="AI1069" s="425"/>
      <c r="AJ1069" s="425"/>
      <c r="AK1069" s="425"/>
      <c r="AL1069" s="325">
        <v>100</v>
      </c>
      <c r="AM1069" s="326"/>
      <c r="AN1069" s="326"/>
      <c r="AO1069" s="327"/>
      <c r="AP1069" s="321" t="s">
        <v>715</v>
      </c>
      <c r="AQ1069" s="321"/>
      <c r="AR1069" s="321"/>
      <c r="AS1069" s="321"/>
      <c r="AT1069" s="321"/>
      <c r="AU1069" s="321"/>
      <c r="AV1069" s="321"/>
      <c r="AW1069" s="321"/>
      <c r="AX1069" s="321"/>
    </row>
    <row r="1070" spans="1:50" ht="30" customHeight="1" x14ac:dyDescent="0.2">
      <c r="A1070" s="405">
        <v>3</v>
      </c>
      <c r="B1070" s="405">
        <v>1</v>
      </c>
      <c r="C1070" s="422" t="s">
        <v>737</v>
      </c>
      <c r="D1070" s="419"/>
      <c r="E1070" s="419"/>
      <c r="F1070" s="419"/>
      <c r="G1070" s="419"/>
      <c r="H1070" s="419"/>
      <c r="I1070" s="419"/>
      <c r="J1070" s="420">
        <v>6011205000217</v>
      </c>
      <c r="K1070" s="421"/>
      <c r="L1070" s="421"/>
      <c r="M1070" s="421"/>
      <c r="N1070" s="421"/>
      <c r="O1070" s="421"/>
      <c r="P1070" s="423" t="s">
        <v>722</v>
      </c>
      <c r="Q1070" s="317"/>
      <c r="R1070" s="317"/>
      <c r="S1070" s="317"/>
      <c r="T1070" s="317"/>
      <c r="U1070" s="317"/>
      <c r="V1070" s="317"/>
      <c r="W1070" s="317"/>
      <c r="X1070" s="317"/>
      <c r="Y1070" s="318">
        <v>0.9</v>
      </c>
      <c r="Z1070" s="319"/>
      <c r="AA1070" s="319"/>
      <c r="AB1070" s="320"/>
      <c r="AC1070" s="328" t="s">
        <v>493</v>
      </c>
      <c r="AD1070" s="328"/>
      <c r="AE1070" s="328"/>
      <c r="AF1070" s="328"/>
      <c r="AG1070" s="328"/>
      <c r="AH1070" s="323" t="s">
        <v>567</v>
      </c>
      <c r="AI1070" s="324"/>
      <c r="AJ1070" s="324"/>
      <c r="AK1070" s="324"/>
      <c r="AL1070" s="325">
        <v>100</v>
      </c>
      <c r="AM1070" s="326"/>
      <c r="AN1070" s="326"/>
      <c r="AO1070" s="327"/>
      <c r="AP1070" s="321" t="s">
        <v>567</v>
      </c>
      <c r="AQ1070" s="321"/>
      <c r="AR1070" s="321"/>
      <c r="AS1070" s="321"/>
      <c r="AT1070" s="321"/>
      <c r="AU1070" s="321"/>
      <c r="AV1070" s="321"/>
      <c r="AW1070" s="321"/>
      <c r="AX1070" s="321"/>
    </row>
    <row r="1071" spans="1:50" ht="30" customHeight="1" x14ac:dyDescent="0.2">
      <c r="A1071" s="405">
        <v>4</v>
      </c>
      <c r="B1071" s="405">
        <v>1</v>
      </c>
      <c r="C1071" s="422" t="s">
        <v>738</v>
      </c>
      <c r="D1071" s="419"/>
      <c r="E1071" s="419"/>
      <c r="F1071" s="419"/>
      <c r="G1071" s="419"/>
      <c r="H1071" s="419"/>
      <c r="I1071" s="419"/>
      <c r="J1071" s="420">
        <v>6010405003434</v>
      </c>
      <c r="K1071" s="421"/>
      <c r="L1071" s="421"/>
      <c r="M1071" s="421"/>
      <c r="N1071" s="421"/>
      <c r="O1071" s="421"/>
      <c r="P1071" s="423" t="s">
        <v>723</v>
      </c>
      <c r="Q1071" s="317"/>
      <c r="R1071" s="317"/>
      <c r="S1071" s="317"/>
      <c r="T1071" s="317"/>
      <c r="U1071" s="317"/>
      <c r="V1071" s="317"/>
      <c r="W1071" s="317"/>
      <c r="X1071" s="317"/>
      <c r="Y1071" s="318">
        <v>0.87</v>
      </c>
      <c r="Z1071" s="319"/>
      <c r="AA1071" s="319"/>
      <c r="AB1071" s="320"/>
      <c r="AC1071" s="328" t="s">
        <v>494</v>
      </c>
      <c r="AD1071" s="328"/>
      <c r="AE1071" s="328"/>
      <c r="AF1071" s="328"/>
      <c r="AG1071" s="328"/>
      <c r="AH1071" s="323" t="s">
        <v>567</v>
      </c>
      <c r="AI1071" s="324"/>
      <c r="AJ1071" s="324"/>
      <c r="AK1071" s="324"/>
      <c r="AL1071" s="325">
        <v>100</v>
      </c>
      <c r="AM1071" s="326"/>
      <c r="AN1071" s="326"/>
      <c r="AO1071" s="327"/>
      <c r="AP1071" s="321" t="s">
        <v>567</v>
      </c>
      <c r="AQ1071" s="321"/>
      <c r="AR1071" s="321"/>
      <c r="AS1071" s="321"/>
      <c r="AT1071" s="321"/>
      <c r="AU1071" s="321"/>
      <c r="AV1071" s="321"/>
      <c r="AW1071" s="321"/>
      <c r="AX1071" s="321"/>
    </row>
    <row r="1072" spans="1:50" ht="30" customHeight="1" x14ac:dyDescent="0.2">
      <c r="A1072" s="405">
        <v>5</v>
      </c>
      <c r="B1072" s="405">
        <v>1</v>
      </c>
      <c r="C1072" s="422" t="s">
        <v>724</v>
      </c>
      <c r="D1072" s="419"/>
      <c r="E1072" s="419"/>
      <c r="F1072" s="419"/>
      <c r="G1072" s="419"/>
      <c r="H1072" s="419"/>
      <c r="I1072" s="419"/>
      <c r="J1072" s="420">
        <v>5010601000566</v>
      </c>
      <c r="K1072" s="421"/>
      <c r="L1072" s="421"/>
      <c r="M1072" s="421"/>
      <c r="N1072" s="421"/>
      <c r="O1072" s="421"/>
      <c r="P1072" s="423" t="s">
        <v>725</v>
      </c>
      <c r="Q1072" s="317"/>
      <c r="R1072" s="317"/>
      <c r="S1072" s="317"/>
      <c r="T1072" s="317"/>
      <c r="U1072" s="317"/>
      <c r="V1072" s="317"/>
      <c r="W1072" s="317"/>
      <c r="X1072" s="317"/>
      <c r="Y1072" s="318">
        <v>0.7</v>
      </c>
      <c r="Z1072" s="319"/>
      <c r="AA1072" s="319"/>
      <c r="AB1072" s="320"/>
      <c r="AC1072" s="322" t="s">
        <v>493</v>
      </c>
      <c r="AD1072" s="322"/>
      <c r="AE1072" s="322"/>
      <c r="AF1072" s="322"/>
      <c r="AG1072" s="322"/>
      <c r="AH1072" s="323" t="s">
        <v>715</v>
      </c>
      <c r="AI1072" s="324"/>
      <c r="AJ1072" s="324"/>
      <c r="AK1072" s="324"/>
      <c r="AL1072" s="325">
        <v>100</v>
      </c>
      <c r="AM1072" s="326"/>
      <c r="AN1072" s="326"/>
      <c r="AO1072" s="327"/>
      <c r="AP1072" s="321" t="s">
        <v>567</v>
      </c>
      <c r="AQ1072" s="321"/>
      <c r="AR1072" s="321"/>
      <c r="AS1072" s="321"/>
      <c r="AT1072" s="321"/>
      <c r="AU1072" s="321"/>
      <c r="AV1072" s="321"/>
      <c r="AW1072" s="321"/>
      <c r="AX1072" s="321"/>
    </row>
    <row r="1073" spans="1:50" ht="30" customHeight="1" x14ac:dyDescent="0.2">
      <c r="A1073" s="405">
        <v>6</v>
      </c>
      <c r="B1073" s="405">
        <v>1</v>
      </c>
      <c r="C1073" s="422" t="s">
        <v>726</v>
      </c>
      <c r="D1073" s="419"/>
      <c r="E1073" s="419"/>
      <c r="F1073" s="419"/>
      <c r="G1073" s="419"/>
      <c r="H1073" s="419"/>
      <c r="I1073" s="419"/>
      <c r="J1073" s="420">
        <v>8011005001124</v>
      </c>
      <c r="K1073" s="421"/>
      <c r="L1073" s="421"/>
      <c r="M1073" s="421"/>
      <c r="N1073" s="421"/>
      <c r="O1073" s="421"/>
      <c r="P1073" s="423" t="s">
        <v>727</v>
      </c>
      <c r="Q1073" s="317"/>
      <c r="R1073" s="317"/>
      <c r="S1073" s="317"/>
      <c r="T1073" s="317"/>
      <c r="U1073" s="317"/>
      <c r="V1073" s="317"/>
      <c r="W1073" s="317"/>
      <c r="X1073" s="317"/>
      <c r="Y1073" s="318">
        <v>0.3</v>
      </c>
      <c r="Z1073" s="319"/>
      <c r="AA1073" s="319"/>
      <c r="AB1073" s="320"/>
      <c r="AC1073" s="322" t="s">
        <v>493</v>
      </c>
      <c r="AD1073" s="322"/>
      <c r="AE1073" s="322"/>
      <c r="AF1073" s="322"/>
      <c r="AG1073" s="322"/>
      <c r="AH1073" s="323" t="s">
        <v>567</v>
      </c>
      <c r="AI1073" s="324"/>
      <c r="AJ1073" s="324"/>
      <c r="AK1073" s="324"/>
      <c r="AL1073" s="325">
        <v>100</v>
      </c>
      <c r="AM1073" s="326"/>
      <c r="AN1073" s="326"/>
      <c r="AO1073" s="327"/>
      <c r="AP1073" s="321" t="s">
        <v>567</v>
      </c>
      <c r="AQ1073" s="321"/>
      <c r="AR1073" s="321"/>
      <c r="AS1073" s="321"/>
      <c r="AT1073" s="321"/>
      <c r="AU1073" s="321"/>
      <c r="AV1073" s="321"/>
      <c r="AW1073" s="321"/>
      <c r="AX1073" s="321"/>
    </row>
    <row r="1074" spans="1:50" ht="30" customHeight="1" x14ac:dyDescent="0.2">
      <c r="A1074" s="405">
        <v>7</v>
      </c>
      <c r="B1074" s="405">
        <v>1</v>
      </c>
      <c r="C1074" s="422" t="s">
        <v>728</v>
      </c>
      <c r="D1074" s="419"/>
      <c r="E1074" s="419"/>
      <c r="F1074" s="419"/>
      <c r="G1074" s="419"/>
      <c r="H1074" s="419"/>
      <c r="I1074" s="419"/>
      <c r="J1074" s="420">
        <v>3010401084786</v>
      </c>
      <c r="K1074" s="421"/>
      <c r="L1074" s="421"/>
      <c r="M1074" s="421"/>
      <c r="N1074" s="421"/>
      <c r="O1074" s="421"/>
      <c r="P1074" s="423" t="s">
        <v>729</v>
      </c>
      <c r="Q1074" s="317"/>
      <c r="R1074" s="317"/>
      <c r="S1074" s="317"/>
      <c r="T1074" s="317"/>
      <c r="U1074" s="317"/>
      <c r="V1074" s="317"/>
      <c r="W1074" s="317"/>
      <c r="X1074" s="317"/>
      <c r="Y1074" s="318">
        <v>0.3</v>
      </c>
      <c r="Z1074" s="319"/>
      <c r="AA1074" s="319"/>
      <c r="AB1074" s="320"/>
      <c r="AC1074" s="322" t="s">
        <v>493</v>
      </c>
      <c r="AD1074" s="322"/>
      <c r="AE1074" s="322"/>
      <c r="AF1074" s="322"/>
      <c r="AG1074" s="322"/>
      <c r="AH1074" s="323" t="s">
        <v>567</v>
      </c>
      <c r="AI1074" s="324"/>
      <c r="AJ1074" s="324"/>
      <c r="AK1074" s="324"/>
      <c r="AL1074" s="325">
        <v>100</v>
      </c>
      <c r="AM1074" s="326"/>
      <c r="AN1074" s="326"/>
      <c r="AO1074" s="327"/>
      <c r="AP1074" s="321" t="s">
        <v>567</v>
      </c>
      <c r="AQ1074" s="321"/>
      <c r="AR1074" s="321"/>
      <c r="AS1074" s="321"/>
      <c r="AT1074" s="321"/>
      <c r="AU1074" s="321"/>
      <c r="AV1074" s="321"/>
      <c r="AW1074" s="321"/>
      <c r="AX1074" s="321"/>
    </row>
    <row r="1075" spans="1:50" ht="30" customHeight="1" x14ac:dyDescent="0.2">
      <c r="A1075" s="405">
        <v>8</v>
      </c>
      <c r="B1075" s="405">
        <v>1</v>
      </c>
      <c r="C1075" s="422" t="s">
        <v>730</v>
      </c>
      <c r="D1075" s="419"/>
      <c r="E1075" s="419"/>
      <c r="F1075" s="419"/>
      <c r="G1075" s="419"/>
      <c r="H1075" s="419"/>
      <c r="I1075" s="419"/>
      <c r="J1075" s="420" t="s">
        <v>715</v>
      </c>
      <c r="K1075" s="421"/>
      <c r="L1075" s="421"/>
      <c r="M1075" s="421"/>
      <c r="N1075" s="421"/>
      <c r="O1075" s="421"/>
      <c r="P1075" s="423" t="s">
        <v>731</v>
      </c>
      <c r="Q1075" s="317"/>
      <c r="R1075" s="317"/>
      <c r="S1075" s="317"/>
      <c r="T1075" s="317"/>
      <c r="U1075" s="317"/>
      <c r="V1075" s="317"/>
      <c r="W1075" s="317"/>
      <c r="X1075" s="317"/>
      <c r="Y1075" s="318">
        <v>0.2</v>
      </c>
      <c r="Z1075" s="319"/>
      <c r="AA1075" s="319"/>
      <c r="AB1075" s="320"/>
      <c r="AC1075" s="322" t="s">
        <v>196</v>
      </c>
      <c r="AD1075" s="322"/>
      <c r="AE1075" s="322"/>
      <c r="AF1075" s="322"/>
      <c r="AG1075" s="322"/>
      <c r="AH1075" s="323" t="s">
        <v>567</v>
      </c>
      <c r="AI1075" s="324"/>
      <c r="AJ1075" s="324"/>
      <c r="AK1075" s="324"/>
      <c r="AL1075" s="325" t="s">
        <v>567</v>
      </c>
      <c r="AM1075" s="326"/>
      <c r="AN1075" s="326"/>
      <c r="AO1075" s="327"/>
      <c r="AP1075" s="321" t="s">
        <v>567</v>
      </c>
      <c r="AQ1075" s="321"/>
      <c r="AR1075" s="321"/>
      <c r="AS1075" s="321"/>
      <c r="AT1075" s="321"/>
      <c r="AU1075" s="321"/>
      <c r="AV1075" s="321"/>
      <c r="AW1075" s="321"/>
      <c r="AX1075" s="321"/>
    </row>
    <row r="1076" spans="1:50" ht="30" customHeight="1" x14ac:dyDescent="0.2">
      <c r="A1076" s="405">
        <v>9</v>
      </c>
      <c r="B1076" s="405">
        <v>1</v>
      </c>
      <c r="C1076" s="422" t="s">
        <v>732</v>
      </c>
      <c r="D1076" s="419"/>
      <c r="E1076" s="419"/>
      <c r="F1076" s="419"/>
      <c r="G1076" s="419"/>
      <c r="H1076" s="419"/>
      <c r="I1076" s="419"/>
      <c r="J1076" s="420" t="s">
        <v>739</v>
      </c>
      <c r="K1076" s="421"/>
      <c r="L1076" s="421"/>
      <c r="M1076" s="421"/>
      <c r="N1076" s="421"/>
      <c r="O1076" s="421"/>
      <c r="P1076" s="423" t="s">
        <v>733</v>
      </c>
      <c r="Q1076" s="317"/>
      <c r="R1076" s="317"/>
      <c r="S1076" s="317"/>
      <c r="T1076" s="317"/>
      <c r="U1076" s="317"/>
      <c r="V1076" s="317"/>
      <c r="W1076" s="317"/>
      <c r="X1076" s="317"/>
      <c r="Y1076" s="318">
        <v>0.2</v>
      </c>
      <c r="Z1076" s="319"/>
      <c r="AA1076" s="319"/>
      <c r="AB1076" s="320"/>
      <c r="AC1076" s="322" t="s">
        <v>196</v>
      </c>
      <c r="AD1076" s="322"/>
      <c r="AE1076" s="322"/>
      <c r="AF1076" s="322"/>
      <c r="AG1076" s="322"/>
      <c r="AH1076" s="323" t="s">
        <v>567</v>
      </c>
      <c r="AI1076" s="324"/>
      <c r="AJ1076" s="324"/>
      <c r="AK1076" s="324"/>
      <c r="AL1076" s="325" t="s">
        <v>567</v>
      </c>
      <c r="AM1076" s="326"/>
      <c r="AN1076" s="326"/>
      <c r="AO1076" s="327"/>
      <c r="AP1076" s="321" t="s">
        <v>567</v>
      </c>
      <c r="AQ1076" s="321"/>
      <c r="AR1076" s="321"/>
      <c r="AS1076" s="321"/>
      <c r="AT1076" s="321"/>
      <c r="AU1076" s="321"/>
      <c r="AV1076" s="321"/>
      <c r="AW1076" s="321"/>
      <c r="AX1076" s="321"/>
    </row>
    <row r="1077" spans="1:50" ht="30" customHeight="1" x14ac:dyDescent="0.2">
      <c r="A1077" s="405">
        <v>10</v>
      </c>
      <c r="B1077" s="405">
        <v>1</v>
      </c>
      <c r="C1077" s="422" t="s">
        <v>740</v>
      </c>
      <c r="D1077" s="419"/>
      <c r="E1077" s="419"/>
      <c r="F1077" s="419"/>
      <c r="G1077" s="419"/>
      <c r="H1077" s="419"/>
      <c r="I1077" s="419"/>
      <c r="J1077" s="420">
        <v>6000020271004</v>
      </c>
      <c r="K1077" s="421"/>
      <c r="L1077" s="421"/>
      <c r="M1077" s="421"/>
      <c r="N1077" s="421"/>
      <c r="O1077" s="421"/>
      <c r="P1077" s="423" t="s">
        <v>734</v>
      </c>
      <c r="Q1077" s="317"/>
      <c r="R1077" s="317"/>
      <c r="S1077" s="317"/>
      <c r="T1077" s="317"/>
      <c r="U1077" s="317"/>
      <c r="V1077" s="317"/>
      <c r="W1077" s="317"/>
      <c r="X1077" s="317"/>
      <c r="Y1077" s="318">
        <v>0.2</v>
      </c>
      <c r="Z1077" s="319"/>
      <c r="AA1077" s="319"/>
      <c r="AB1077" s="320"/>
      <c r="AC1077" s="322" t="s">
        <v>493</v>
      </c>
      <c r="AD1077" s="322"/>
      <c r="AE1077" s="322"/>
      <c r="AF1077" s="322"/>
      <c r="AG1077" s="322"/>
      <c r="AH1077" s="323" t="s">
        <v>567</v>
      </c>
      <c r="AI1077" s="324"/>
      <c r="AJ1077" s="324"/>
      <c r="AK1077" s="324"/>
      <c r="AL1077" s="325">
        <v>100</v>
      </c>
      <c r="AM1077" s="326"/>
      <c r="AN1077" s="326"/>
      <c r="AO1077" s="327"/>
      <c r="AP1077" s="321" t="s">
        <v>567</v>
      </c>
      <c r="AQ1077" s="321"/>
      <c r="AR1077" s="321"/>
      <c r="AS1077" s="321"/>
      <c r="AT1077" s="321"/>
      <c r="AU1077" s="321"/>
      <c r="AV1077" s="321"/>
      <c r="AW1077" s="321"/>
      <c r="AX1077" s="321"/>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89" t="s">
        <v>446</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462</v>
      </c>
      <c r="AM1098" s="959"/>
      <c r="AN1098" s="959"/>
      <c r="AO1098" s="80" t="s">
        <v>676</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384</v>
      </c>
      <c r="D1101" s="892"/>
      <c r="E1101" s="277" t="s">
        <v>383</v>
      </c>
      <c r="F1101" s="892"/>
      <c r="G1101" s="892"/>
      <c r="H1101" s="892"/>
      <c r="I1101" s="892"/>
      <c r="J1101" s="277" t="s">
        <v>417</v>
      </c>
      <c r="K1101" s="277"/>
      <c r="L1101" s="277"/>
      <c r="M1101" s="277"/>
      <c r="N1101" s="277"/>
      <c r="O1101" s="277"/>
      <c r="P1101" s="344" t="s">
        <v>27</v>
      </c>
      <c r="Q1101" s="344"/>
      <c r="R1101" s="344"/>
      <c r="S1101" s="344"/>
      <c r="T1101" s="344"/>
      <c r="U1101" s="344"/>
      <c r="V1101" s="344"/>
      <c r="W1101" s="344"/>
      <c r="X1101" s="344"/>
      <c r="Y1101" s="277" t="s">
        <v>419</v>
      </c>
      <c r="Z1101" s="892"/>
      <c r="AA1101" s="892"/>
      <c r="AB1101" s="892"/>
      <c r="AC1101" s="277" t="s">
        <v>366</v>
      </c>
      <c r="AD1101" s="277"/>
      <c r="AE1101" s="277"/>
      <c r="AF1101" s="277"/>
      <c r="AG1101" s="277"/>
      <c r="AH1101" s="344" t="s">
        <v>379</v>
      </c>
      <c r="AI1101" s="345"/>
      <c r="AJ1101" s="345"/>
      <c r="AK1101" s="345"/>
      <c r="AL1101" s="345" t="s">
        <v>21</v>
      </c>
      <c r="AM1101" s="345"/>
      <c r="AN1101" s="345"/>
      <c r="AO1101" s="895"/>
      <c r="AP1101" s="428" t="s">
        <v>447</v>
      </c>
      <c r="AQ1101" s="428"/>
      <c r="AR1101" s="428"/>
      <c r="AS1101" s="428"/>
      <c r="AT1101" s="428"/>
      <c r="AU1101" s="428"/>
      <c r="AV1101" s="428"/>
      <c r="AW1101" s="428"/>
      <c r="AX1101" s="428"/>
    </row>
    <row r="1102" spans="1:50" ht="57.75" customHeight="1" x14ac:dyDescent="0.2">
      <c r="A1102" s="405">
        <v>1</v>
      </c>
      <c r="B1102" s="405">
        <v>1</v>
      </c>
      <c r="C1102" s="894" t="s">
        <v>752</v>
      </c>
      <c r="D1102" s="894"/>
      <c r="E1102" s="261" t="s">
        <v>753</v>
      </c>
      <c r="F1102" s="893"/>
      <c r="G1102" s="893"/>
      <c r="H1102" s="893"/>
      <c r="I1102" s="893"/>
      <c r="J1102" s="420">
        <v>6010401015821</v>
      </c>
      <c r="K1102" s="421"/>
      <c r="L1102" s="421"/>
      <c r="M1102" s="421"/>
      <c r="N1102" s="421"/>
      <c r="O1102" s="421"/>
      <c r="P1102" s="423" t="s">
        <v>755</v>
      </c>
      <c r="Q1102" s="317"/>
      <c r="R1102" s="317"/>
      <c r="S1102" s="317"/>
      <c r="T1102" s="317"/>
      <c r="U1102" s="317"/>
      <c r="V1102" s="317"/>
      <c r="W1102" s="317"/>
      <c r="X1102" s="317"/>
      <c r="Y1102" s="318">
        <v>117.6</v>
      </c>
      <c r="Z1102" s="319"/>
      <c r="AA1102" s="319"/>
      <c r="AB1102" s="320"/>
      <c r="AC1102" s="322" t="s">
        <v>487</v>
      </c>
      <c r="AD1102" s="322"/>
      <c r="AE1102" s="322"/>
      <c r="AF1102" s="322"/>
      <c r="AG1102" s="322"/>
      <c r="AH1102" s="323">
        <v>1</v>
      </c>
      <c r="AI1102" s="324"/>
      <c r="AJ1102" s="324"/>
      <c r="AK1102" s="324"/>
      <c r="AL1102" s="325">
        <v>98.1</v>
      </c>
      <c r="AM1102" s="326"/>
      <c r="AN1102" s="326"/>
      <c r="AO1102" s="327"/>
      <c r="AP1102" s="321" t="s">
        <v>567</v>
      </c>
      <c r="AQ1102" s="321"/>
      <c r="AR1102" s="321"/>
      <c r="AS1102" s="321"/>
      <c r="AT1102" s="321"/>
      <c r="AU1102" s="321"/>
      <c r="AV1102" s="321"/>
      <c r="AW1102" s="321"/>
      <c r="AX1102" s="321"/>
    </row>
    <row r="1103" spans="1:50" ht="62.25" customHeight="1" x14ac:dyDescent="0.2">
      <c r="A1103" s="405">
        <v>2</v>
      </c>
      <c r="B1103" s="405">
        <v>1</v>
      </c>
      <c r="C1103" s="894" t="s">
        <v>752</v>
      </c>
      <c r="D1103" s="894"/>
      <c r="E1103" s="261" t="s">
        <v>754</v>
      </c>
      <c r="F1103" s="893"/>
      <c r="G1103" s="893"/>
      <c r="H1103" s="893"/>
      <c r="I1103" s="893"/>
      <c r="J1103" s="420">
        <v>6010401015821</v>
      </c>
      <c r="K1103" s="421"/>
      <c r="L1103" s="421"/>
      <c r="M1103" s="421"/>
      <c r="N1103" s="421"/>
      <c r="O1103" s="421"/>
      <c r="P1103" s="423" t="s">
        <v>756</v>
      </c>
      <c r="Q1103" s="317"/>
      <c r="R1103" s="317"/>
      <c r="S1103" s="317"/>
      <c r="T1103" s="317"/>
      <c r="U1103" s="317"/>
      <c r="V1103" s="317"/>
      <c r="W1103" s="317"/>
      <c r="X1103" s="317"/>
      <c r="Y1103" s="318">
        <v>62.4</v>
      </c>
      <c r="Z1103" s="319"/>
      <c r="AA1103" s="319"/>
      <c r="AB1103" s="320"/>
      <c r="AC1103" s="322" t="s">
        <v>487</v>
      </c>
      <c r="AD1103" s="322"/>
      <c r="AE1103" s="322"/>
      <c r="AF1103" s="322"/>
      <c r="AG1103" s="322"/>
      <c r="AH1103" s="323">
        <v>1</v>
      </c>
      <c r="AI1103" s="324"/>
      <c r="AJ1103" s="324"/>
      <c r="AK1103" s="324"/>
      <c r="AL1103" s="325">
        <v>94.6</v>
      </c>
      <c r="AM1103" s="326"/>
      <c r="AN1103" s="326"/>
      <c r="AO1103" s="327"/>
      <c r="AP1103" s="321" t="s">
        <v>567</v>
      </c>
      <c r="AQ1103" s="321"/>
      <c r="AR1103" s="321"/>
      <c r="AS1103" s="321"/>
      <c r="AT1103" s="321"/>
      <c r="AU1103" s="321"/>
      <c r="AV1103" s="321"/>
      <c r="AW1103" s="321"/>
      <c r="AX1103" s="321"/>
    </row>
    <row r="1104" spans="1:50" ht="30" hidden="1" customHeight="1" x14ac:dyDescent="0.2">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5:AO1076 AL1078:AO1097">
    <cfRule type="expression" dxfId="1913" priority="2007">
      <formula>IF(AND(AL1075&gt;=0, RIGHT(TEXT(AL1075,"0.#"),1)&lt;&gt;"."),TRUE,FALSE)</formula>
    </cfRule>
    <cfRule type="expression" dxfId="1912" priority="2008">
      <formula>IF(AND(AL1075&gt;=0, RIGHT(TEXT(AL1075,"0.#"),1)="."),TRUE,FALSE)</formula>
    </cfRule>
    <cfRule type="expression" dxfId="1911" priority="2009">
      <formula>IF(AND(AL1075&lt;0, RIGHT(TEXT(AL1075,"0.#"),1)&lt;&gt;"."),TRUE,FALSE)</formula>
    </cfRule>
    <cfRule type="expression" dxfId="1910" priority="2010">
      <formula>IF(AND(AL1075&lt;0, RIGHT(TEXT(AL1075,"0.#"),1)="."),TRUE,FALSE)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1068:AO1074">
    <cfRule type="expression" dxfId="7" priority="5">
      <formula>IF(AND(AL1068&gt;=0, RIGHT(TEXT(AL1068,"0.#"),1)&lt;&gt;"."),TRUE,FALSE)</formula>
    </cfRule>
    <cfRule type="expression" dxfId="6" priority="6">
      <formula>IF(AND(AL1068&gt;=0, RIGHT(TEXT(AL1068,"0.#"),1)="."),TRUE,FALSE)</formula>
    </cfRule>
    <cfRule type="expression" dxfId="5" priority="7">
      <formula>IF(AND(AL1068&lt;0, RIGHT(TEXT(AL1068,"0.#"),1)&lt;&gt;"."),TRUE,FALSE)</formula>
    </cfRule>
    <cfRule type="expression" dxfId="4" priority="8">
      <formula>IF(AND(AL1068&lt;0, RIGHT(TEXT(AL1068,"0.#"),1)="."),TRUE,FALSE)</formula>
    </cfRule>
  </conditionalFormatting>
  <conditionalFormatting sqref="AL1077:AO1077">
    <cfRule type="expression" dxfId="3" priority="1">
      <formula>IF(AND(AL1077&gt;=0, RIGHT(TEXT(AL1077,"0.#"),1)&lt;&gt;"."),TRUE,FALSE)</formula>
    </cfRule>
    <cfRule type="expression" dxfId="2" priority="2">
      <formula>IF(AND(AL1077&gt;=0, RIGHT(TEXT(AL1077,"0.#"),1)="."),TRUE,FALSE)</formula>
    </cfRule>
    <cfRule type="expression" dxfId="1" priority="3">
      <formula>IF(AND(AL1077&lt;0, RIGHT(TEXT(AL1077,"0.#"),1)&lt;&gt;"."),TRUE,FALSE)</formula>
    </cfRule>
    <cfRule type="expression" dxfId="0" priority="4">
      <formula>IF(AND(AL1077&lt;0, RIGHT(TEXT(AL1077,"0.#"),1)="."),TRUE,FALSE)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4" max="49" man="1"/>
    <brk id="429" max="49" man="1"/>
    <brk id="718" max="49" man="1"/>
    <brk id="739" max="49" man="1"/>
    <brk id="817" max="49" man="1"/>
    <brk id="10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563</v>
      </c>
      <c r="R6" s="13" t="str">
        <f t="shared" si="3"/>
        <v>交付</v>
      </c>
      <c r="S6" s="13" t="str">
        <f t="shared" si="4"/>
        <v>直接実施、委託・請負、交付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2">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2">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2">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直接実施、委託・請負、交付</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563</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男女共同参画</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554</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467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546</v>
      </c>
      <c r="AF2" s="997"/>
      <c r="AG2" s="997"/>
      <c r="AH2" s="997"/>
      <c r="AI2" s="997" t="s">
        <v>543</v>
      </c>
      <c r="AJ2" s="997"/>
      <c r="AK2" s="997"/>
      <c r="AL2" s="997"/>
      <c r="AM2" s="997" t="s">
        <v>517</v>
      </c>
      <c r="AN2" s="997"/>
      <c r="AO2" s="997"/>
      <c r="AP2" s="459"/>
      <c r="AQ2" s="176" t="s">
        <v>353</v>
      </c>
      <c r="AR2" s="169"/>
      <c r="AS2" s="169"/>
      <c r="AT2" s="170"/>
      <c r="AU2" s="373" t="s">
        <v>253</v>
      </c>
      <c r="AV2" s="373"/>
      <c r="AW2" s="373"/>
      <c r="AX2" s="374"/>
    </row>
    <row r="3" spans="1:50" ht="18.75" customHeight="1" x14ac:dyDescent="0.2">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2">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8" t="s">
        <v>495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3" t="s">
        <v>467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547</v>
      </c>
      <c r="AF9" s="997"/>
      <c r="AG9" s="997"/>
      <c r="AH9" s="997"/>
      <c r="AI9" s="997" t="s">
        <v>543</v>
      </c>
      <c r="AJ9" s="997"/>
      <c r="AK9" s="997"/>
      <c r="AL9" s="997"/>
      <c r="AM9" s="997" t="s">
        <v>517</v>
      </c>
      <c r="AN9" s="997"/>
      <c r="AO9" s="997"/>
      <c r="AP9" s="459"/>
      <c r="AQ9" s="176" t="s">
        <v>353</v>
      </c>
      <c r="AR9" s="169"/>
      <c r="AS9" s="169"/>
      <c r="AT9" s="170"/>
      <c r="AU9" s="373" t="s">
        <v>253</v>
      </c>
      <c r="AV9" s="373"/>
      <c r="AW9" s="373"/>
      <c r="AX9" s="374"/>
    </row>
    <row r="10" spans="1:50" ht="18.75" customHeight="1" x14ac:dyDescent="0.2">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2">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8" t="s">
        <v>495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3" t="s">
        <v>467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546</v>
      </c>
      <c r="AF16" s="997"/>
      <c r="AG16" s="997"/>
      <c r="AH16" s="997"/>
      <c r="AI16" s="997" t="s">
        <v>544</v>
      </c>
      <c r="AJ16" s="997"/>
      <c r="AK16" s="997"/>
      <c r="AL16" s="997"/>
      <c r="AM16" s="997" t="s">
        <v>517</v>
      </c>
      <c r="AN16" s="997"/>
      <c r="AO16" s="997"/>
      <c r="AP16" s="459"/>
      <c r="AQ16" s="176" t="s">
        <v>353</v>
      </c>
      <c r="AR16" s="169"/>
      <c r="AS16" s="169"/>
      <c r="AT16" s="170"/>
      <c r="AU16" s="373" t="s">
        <v>253</v>
      </c>
      <c r="AV16" s="373"/>
      <c r="AW16" s="373"/>
      <c r="AX16" s="374"/>
    </row>
    <row r="17" spans="1:50" ht="18.75" customHeight="1" x14ac:dyDescent="0.2">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2">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8" t="s">
        <v>495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3" t="s">
        <v>467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548</v>
      </c>
      <c r="AF23" s="997"/>
      <c r="AG23" s="997"/>
      <c r="AH23" s="997"/>
      <c r="AI23" s="997" t="s">
        <v>543</v>
      </c>
      <c r="AJ23" s="997"/>
      <c r="AK23" s="997"/>
      <c r="AL23" s="997"/>
      <c r="AM23" s="997" t="s">
        <v>517</v>
      </c>
      <c r="AN23" s="997"/>
      <c r="AO23" s="997"/>
      <c r="AP23" s="459"/>
      <c r="AQ23" s="176" t="s">
        <v>353</v>
      </c>
      <c r="AR23" s="169"/>
      <c r="AS23" s="169"/>
      <c r="AT23" s="170"/>
      <c r="AU23" s="373" t="s">
        <v>253</v>
      </c>
      <c r="AV23" s="373"/>
      <c r="AW23" s="373"/>
      <c r="AX23" s="374"/>
    </row>
    <row r="24" spans="1:50" ht="18.75" customHeight="1" x14ac:dyDescent="0.2">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2">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8" t="s">
        <v>495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3" t="s">
        <v>467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546</v>
      </c>
      <c r="AF30" s="997"/>
      <c r="AG30" s="997"/>
      <c r="AH30" s="997"/>
      <c r="AI30" s="997" t="s">
        <v>543</v>
      </c>
      <c r="AJ30" s="997"/>
      <c r="AK30" s="997"/>
      <c r="AL30" s="997"/>
      <c r="AM30" s="997" t="s">
        <v>541</v>
      </c>
      <c r="AN30" s="997"/>
      <c r="AO30" s="997"/>
      <c r="AP30" s="459"/>
      <c r="AQ30" s="176" t="s">
        <v>353</v>
      </c>
      <c r="AR30" s="169"/>
      <c r="AS30" s="169"/>
      <c r="AT30" s="170"/>
      <c r="AU30" s="373" t="s">
        <v>253</v>
      </c>
      <c r="AV30" s="373"/>
      <c r="AW30" s="373"/>
      <c r="AX30" s="374"/>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2">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8" t="s">
        <v>495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3" t="s">
        <v>467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548</v>
      </c>
      <c r="AF37" s="997"/>
      <c r="AG37" s="997"/>
      <c r="AH37" s="997"/>
      <c r="AI37" s="997" t="s">
        <v>545</v>
      </c>
      <c r="AJ37" s="997"/>
      <c r="AK37" s="997"/>
      <c r="AL37" s="997"/>
      <c r="AM37" s="997" t="s">
        <v>542</v>
      </c>
      <c r="AN37" s="997"/>
      <c r="AO37" s="997"/>
      <c r="AP37" s="459"/>
      <c r="AQ37" s="176" t="s">
        <v>353</v>
      </c>
      <c r="AR37" s="169"/>
      <c r="AS37" s="169"/>
      <c r="AT37" s="170"/>
      <c r="AU37" s="373" t="s">
        <v>253</v>
      </c>
      <c r="AV37" s="373"/>
      <c r="AW37" s="373"/>
      <c r="AX37" s="374"/>
    </row>
    <row r="38" spans="1:50" ht="18.75"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2">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8" t="s">
        <v>495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3" t="s">
        <v>467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546</v>
      </c>
      <c r="AF44" s="997"/>
      <c r="AG44" s="997"/>
      <c r="AH44" s="997"/>
      <c r="AI44" s="997" t="s">
        <v>543</v>
      </c>
      <c r="AJ44" s="997"/>
      <c r="AK44" s="997"/>
      <c r="AL44" s="997"/>
      <c r="AM44" s="997" t="s">
        <v>517</v>
      </c>
      <c r="AN44" s="997"/>
      <c r="AO44" s="997"/>
      <c r="AP44" s="459"/>
      <c r="AQ44" s="176" t="s">
        <v>353</v>
      </c>
      <c r="AR44" s="169"/>
      <c r="AS44" s="169"/>
      <c r="AT44" s="170"/>
      <c r="AU44" s="373" t="s">
        <v>253</v>
      </c>
      <c r="AV44" s="373"/>
      <c r="AW44" s="373"/>
      <c r="AX44" s="374"/>
    </row>
    <row r="45" spans="1:50" ht="18.75"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2">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3" t="s">
        <v>467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546</v>
      </c>
      <c r="AF51" s="997"/>
      <c r="AG51" s="997"/>
      <c r="AH51" s="997"/>
      <c r="AI51" s="997" t="s">
        <v>543</v>
      </c>
      <c r="AJ51" s="997"/>
      <c r="AK51" s="997"/>
      <c r="AL51" s="997"/>
      <c r="AM51" s="997" t="s">
        <v>517</v>
      </c>
      <c r="AN51" s="997"/>
      <c r="AO51" s="997"/>
      <c r="AP51" s="459"/>
      <c r="AQ51" s="176" t="s">
        <v>353</v>
      </c>
      <c r="AR51" s="169"/>
      <c r="AS51" s="169"/>
      <c r="AT51" s="170"/>
      <c r="AU51" s="373" t="s">
        <v>253</v>
      </c>
      <c r="AV51" s="373"/>
      <c r="AW51" s="373"/>
      <c r="AX51" s="374"/>
    </row>
    <row r="52" spans="1:50" ht="18.75"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2">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3" t="s">
        <v>467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546</v>
      </c>
      <c r="AF58" s="997"/>
      <c r="AG58" s="997"/>
      <c r="AH58" s="997"/>
      <c r="AI58" s="997" t="s">
        <v>543</v>
      </c>
      <c r="AJ58" s="997"/>
      <c r="AK58" s="997"/>
      <c r="AL58" s="997"/>
      <c r="AM58" s="997" t="s">
        <v>517</v>
      </c>
      <c r="AN58" s="997"/>
      <c r="AO58" s="997"/>
      <c r="AP58" s="459"/>
      <c r="AQ58" s="176" t="s">
        <v>353</v>
      </c>
      <c r="AR58" s="169"/>
      <c r="AS58" s="169"/>
      <c r="AT58" s="170"/>
      <c r="AU58" s="373" t="s">
        <v>253</v>
      </c>
      <c r="AV58" s="373"/>
      <c r="AW58" s="373"/>
      <c r="AX58" s="374"/>
    </row>
    <row r="59" spans="1:50" ht="18.75"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2">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3" t="s">
        <v>467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546</v>
      </c>
      <c r="AF65" s="997"/>
      <c r="AG65" s="997"/>
      <c r="AH65" s="997"/>
      <c r="AI65" s="997" t="s">
        <v>543</v>
      </c>
      <c r="AJ65" s="997"/>
      <c r="AK65" s="997"/>
      <c r="AL65" s="997"/>
      <c r="AM65" s="997" t="s">
        <v>517</v>
      </c>
      <c r="AN65" s="997"/>
      <c r="AO65" s="997"/>
      <c r="AP65" s="459"/>
      <c r="AQ65" s="176" t="s">
        <v>353</v>
      </c>
      <c r="AR65" s="169"/>
      <c r="AS65" s="169"/>
      <c r="AT65" s="170"/>
      <c r="AU65" s="373" t="s">
        <v>253</v>
      </c>
      <c r="AV65" s="373"/>
      <c r="AW65" s="373"/>
      <c r="AX65" s="374"/>
    </row>
    <row r="66" spans="1:50" ht="18.75" customHeight="1" x14ac:dyDescent="0.2">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2">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8" t="s">
        <v>495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24" zoomScaleNormal="75" zoomScaleSheetLayoutView="124" zoomScalePageLayoutView="70" workbookViewId="0">
      <selection activeCell="L4" sqref="L4:X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40" t="s">
        <v>677</v>
      </c>
      <c r="H2" s="441"/>
      <c r="I2" s="441"/>
      <c r="J2" s="441"/>
      <c r="K2" s="441"/>
      <c r="L2" s="441"/>
      <c r="M2" s="441"/>
      <c r="N2" s="441"/>
      <c r="O2" s="441"/>
      <c r="P2" s="441"/>
      <c r="Q2" s="441"/>
      <c r="R2" s="441"/>
      <c r="S2" s="441"/>
      <c r="T2" s="441"/>
      <c r="U2" s="441"/>
      <c r="V2" s="441"/>
      <c r="W2" s="441"/>
      <c r="X2" s="441"/>
      <c r="Y2" s="441"/>
      <c r="Z2" s="441"/>
      <c r="AA2" s="441"/>
      <c r="AB2" s="442"/>
      <c r="AC2" s="440" t="s">
        <v>685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7"/>
      <c r="B4" s="1038"/>
      <c r="C4" s="1038"/>
      <c r="D4" s="1038"/>
      <c r="E4" s="1038"/>
      <c r="F4" s="1039"/>
      <c r="G4" s="450" t="s">
        <v>680</v>
      </c>
      <c r="H4" s="451"/>
      <c r="I4" s="451"/>
      <c r="J4" s="451"/>
      <c r="K4" s="452"/>
      <c r="L4" s="453" t="s">
        <v>678</v>
      </c>
      <c r="M4" s="454"/>
      <c r="N4" s="454"/>
      <c r="O4" s="454"/>
      <c r="P4" s="454"/>
      <c r="Q4" s="454"/>
      <c r="R4" s="454"/>
      <c r="S4" s="454"/>
      <c r="T4" s="454"/>
      <c r="U4" s="454"/>
      <c r="V4" s="454"/>
      <c r="W4" s="454"/>
      <c r="X4" s="455"/>
      <c r="Y4" s="456">
        <v>25</v>
      </c>
      <c r="Z4" s="457"/>
      <c r="AA4" s="457"/>
      <c r="AB4" s="558"/>
      <c r="AC4" s="450" t="s">
        <v>686</v>
      </c>
      <c r="AD4" s="451"/>
      <c r="AE4" s="451"/>
      <c r="AF4" s="451"/>
      <c r="AG4" s="452"/>
      <c r="AH4" s="453" t="s">
        <v>648</v>
      </c>
      <c r="AI4" s="454"/>
      <c r="AJ4" s="454"/>
      <c r="AK4" s="454"/>
      <c r="AL4" s="454"/>
      <c r="AM4" s="454"/>
      <c r="AN4" s="454"/>
      <c r="AO4" s="454"/>
      <c r="AP4" s="454"/>
      <c r="AQ4" s="454"/>
      <c r="AR4" s="454"/>
      <c r="AS4" s="454"/>
      <c r="AT4" s="455"/>
      <c r="AU4" s="456" t="s">
        <v>641</v>
      </c>
      <c r="AV4" s="457"/>
      <c r="AW4" s="457"/>
      <c r="AX4" s="458"/>
    </row>
    <row r="5" spans="1:50" ht="24.75" customHeight="1" x14ac:dyDescent="0.2">
      <c r="A5" s="1037"/>
      <c r="B5" s="1038"/>
      <c r="C5" s="1038"/>
      <c r="D5" s="1038"/>
      <c r="E5" s="1038"/>
      <c r="F5" s="1039"/>
      <c r="G5" s="348" t="s">
        <v>680</v>
      </c>
      <c r="H5" s="349"/>
      <c r="I5" s="349"/>
      <c r="J5" s="349"/>
      <c r="K5" s="350"/>
      <c r="L5" s="401" t="s">
        <v>679</v>
      </c>
      <c r="M5" s="402"/>
      <c r="N5" s="402"/>
      <c r="O5" s="402"/>
      <c r="P5" s="402"/>
      <c r="Q5" s="402"/>
      <c r="R5" s="402"/>
      <c r="S5" s="402"/>
      <c r="T5" s="402"/>
      <c r="U5" s="402"/>
      <c r="V5" s="402"/>
      <c r="W5" s="402"/>
      <c r="X5" s="403"/>
      <c r="Y5" s="398">
        <v>12.5</v>
      </c>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7"/>
      <c r="B6" s="1038"/>
      <c r="C6" s="1038"/>
      <c r="D6" s="1038"/>
      <c r="E6" s="1038"/>
      <c r="F6" s="1039"/>
      <c r="G6" s="348" t="s">
        <v>681</v>
      </c>
      <c r="H6" s="349"/>
      <c r="I6" s="349"/>
      <c r="J6" s="349"/>
      <c r="K6" s="350"/>
      <c r="L6" s="401" t="s">
        <v>682</v>
      </c>
      <c r="M6" s="402"/>
      <c r="N6" s="402"/>
      <c r="O6" s="402"/>
      <c r="P6" s="402"/>
      <c r="Q6" s="402"/>
      <c r="R6" s="402"/>
      <c r="S6" s="402"/>
      <c r="T6" s="402"/>
      <c r="U6" s="402"/>
      <c r="V6" s="402"/>
      <c r="W6" s="402"/>
      <c r="X6" s="403"/>
      <c r="Y6" s="398">
        <v>2.2000000000000002</v>
      </c>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7"/>
      <c r="B7" s="1038"/>
      <c r="C7" s="1038"/>
      <c r="D7" s="1038"/>
      <c r="E7" s="1038"/>
      <c r="F7" s="1039"/>
      <c r="G7" s="348" t="s">
        <v>683</v>
      </c>
      <c r="H7" s="349"/>
      <c r="I7" s="349"/>
      <c r="J7" s="349"/>
      <c r="K7" s="350"/>
      <c r="L7" s="401" t="s">
        <v>684</v>
      </c>
      <c r="M7" s="402"/>
      <c r="N7" s="402"/>
      <c r="O7" s="402"/>
      <c r="P7" s="402"/>
      <c r="Q7" s="402"/>
      <c r="R7" s="402"/>
      <c r="S7" s="402"/>
      <c r="T7" s="402"/>
      <c r="U7" s="402"/>
      <c r="V7" s="402"/>
      <c r="W7" s="402"/>
      <c r="X7" s="403"/>
      <c r="Y7" s="398">
        <v>0.9</v>
      </c>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2">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2">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2">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2">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2">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2">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40.6</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hidden="1" customHeight="1" x14ac:dyDescent="0.2">
      <c r="A15" s="1037"/>
      <c r="B15" s="1038"/>
      <c r="C15" s="1038"/>
      <c r="D15" s="1038"/>
      <c r="E15" s="1038"/>
      <c r="F15" s="1039"/>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hidden="1" customHeight="1" x14ac:dyDescent="0.2">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hidden="1" customHeight="1" x14ac:dyDescent="0.2">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hidden="1" customHeight="1" x14ac:dyDescent="0.2">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2">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2">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2">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2">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2">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2">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2">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2">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thickBot="1" x14ac:dyDescent="0.25">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2">
      <c r="A28" s="1037"/>
      <c r="B28" s="1038"/>
      <c r="C28" s="1038"/>
      <c r="D28" s="1038"/>
      <c r="E28" s="1038"/>
      <c r="F28" s="1039"/>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2">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2">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hidden="1" customHeight="1" x14ac:dyDescent="0.2">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2">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2">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2">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2">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2">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2">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2">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2">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5">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2">
      <c r="A41" s="1037"/>
      <c r="B41" s="1038"/>
      <c r="C41" s="1038"/>
      <c r="D41" s="1038"/>
      <c r="E41" s="1038"/>
      <c r="F41" s="1039"/>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2">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2">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2">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2">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2">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2">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2">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2">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2">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2">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2">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hidden="1" customHeight="1" thickBot="1" x14ac:dyDescent="0.25"/>
    <row r="55" spans="1:50" ht="30" hidden="1" customHeight="1" x14ac:dyDescent="0.2">
      <c r="A55" s="1034" t="s">
        <v>28</v>
      </c>
      <c r="B55" s="1035"/>
      <c r="C55" s="1035"/>
      <c r="D55" s="1035"/>
      <c r="E55" s="1035"/>
      <c r="F55" s="1036"/>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2">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2">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2">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2">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2">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2">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2">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2">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2">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2">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2">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5">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2">
      <c r="A68" s="1037"/>
      <c r="B68" s="1038"/>
      <c r="C68" s="1038"/>
      <c r="D68" s="1038"/>
      <c r="E68" s="1038"/>
      <c r="F68" s="1039"/>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2">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2">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2">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2">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2">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2">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2">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2">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2">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2">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2">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5">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2">
      <c r="A81" s="1037"/>
      <c r="B81" s="1038"/>
      <c r="C81" s="1038"/>
      <c r="D81" s="1038"/>
      <c r="E81" s="1038"/>
      <c r="F81" s="1039"/>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2">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2">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2">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2">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2">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2">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2">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2">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2">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2">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2">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5">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2">
      <c r="A94" s="1037"/>
      <c r="B94" s="1038"/>
      <c r="C94" s="1038"/>
      <c r="D94" s="1038"/>
      <c r="E94" s="1038"/>
      <c r="F94" s="1039"/>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2">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2">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2">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2">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2">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2">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2">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2">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2">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2">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2">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hidden="1" customHeight="1" thickBot="1" x14ac:dyDescent="0.25"/>
    <row r="108" spans="1:50" ht="30" hidden="1" customHeight="1" x14ac:dyDescent="0.2">
      <c r="A108" s="1034" t="s">
        <v>28</v>
      </c>
      <c r="B108" s="1035"/>
      <c r="C108" s="1035"/>
      <c r="D108" s="1035"/>
      <c r="E108" s="1035"/>
      <c r="F108" s="1036"/>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2">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2">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2">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2">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2">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2">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2">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2">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2">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2">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2">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5">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2">
      <c r="A121" s="1037"/>
      <c r="B121" s="1038"/>
      <c r="C121" s="1038"/>
      <c r="D121" s="1038"/>
      <c r="E121" s="1038"/>
      <c r="F121" s="1039"/>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2">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2">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2">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2">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2">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2">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2">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2">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2">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2">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2">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5">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2">
      <c r="A134" s="1037"/>
      <c r="B134" s="1038"/>
      <c r="C134" s="1038"/>
      <c r="D134" s="1038"/>
      <c r="E134" s="1038"/>
      <c r="F134" s="1039"/>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2">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2">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2">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2">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2">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2">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2">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2">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2">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2">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2">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5">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2">
      <c r="A147" s="1037"/>
      <c r="B147" s="1038"/>
      <c r="C147" s="1038"/>
      <c r="D147" s="1038"/>
      <c r="E147" s="1038"/>
      <c r="F147" s="1039"/>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2">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2">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2">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2">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2">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2">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2">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2">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2">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2">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2">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hidden="1" customHeight="1" thickBot="1" x14ac:dyDescent="0.25"/>
    <row r="161" spans="1:50" ht="30" hidden="1" customHeight="1" x14ac:dyDescent="0.2">
      <c r="A161" s="1034" t="s">
        <v>28</v>
      </c>
      <c r="B161" s="1035"/>
      <c r="C161" s="1035"/>
      <c r="D161" s="1035"/>
      <c r="E161" s="1035"/>
      <c r="F161" s="1036"/>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2">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2">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2">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2">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2">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2">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2">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2">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2">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2">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2">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5">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2">
      <c r="A174" s="1037"/>
      <c r="B174" s="1038"/>
      <c r="C174" s="1038"/>
      <c r="D174" s="1038"/>
      <c r="E174" s="1038"/>
      <c r="F174" s="1039"/>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2">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2">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2">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2">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2">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2">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2">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2">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2">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2">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2">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5">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2">
      <c r="A187" s="1037"/>
      <c r="B187" s="1038"/>
      <c r="C187" s="1038"/>
      <c r="D187" s="1038"/>
      <c r="E187" s="1038"/>
      <c r="F187" s="1039"/>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2">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2">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2">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2">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2">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2">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2">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2">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2">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2">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2">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5">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2">
      <c r="A200" s="1037"/>
      <c r="B200" s="1038"/>
      <c r="C200" s="1038"/>
      <c r="D200" s="1038"/>
      <c r="E200" s="1038"/>
      <c r="F200" s="1039"/>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2">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2">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2">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2">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2">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2">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2">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2">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2">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2">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2">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hidden="1" customHeight="1" thickBot="1" x14ac:dyDescent="0.25"/>
    <row r="214" spans="1:50" ht="30" hidden="1" customHeight="1" x14ac:dyDescent="0.2">
      <c r="A214" s="1054" t="s">
        <v>28</v>
      </c>
      <c r="B214" s="1055"/>
      <c r="C214" s="1055"/>
      <c r="D214" s="1055"/>
      <c r="E214" s="1055"/>
      <c r="F214" s="1056"/>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2">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2">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2">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2">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2">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2">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2">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2">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2">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2">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2">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5">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2">
      <c r="A227" s="1037"/>
      <c r="B227" s="1038"/>
      <c r="C227" s="1038"/>
      <c r="D227" s="1038"/>
      <c r="E227" s="1038"/>
      <c r="F227" s="1039"/>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2">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2">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2">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2">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2">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2">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2">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2">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2">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2">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2">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5">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2">
      <c r="A240" s="1037"/>
      <c r="B240" s="1038"/>
      <c r="C240" s="1038"/>
      <c r="D240" s="1038"/>
      <c r="E240" s="1038"/>
      <c r="F240" s="1039"/>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2">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2">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2">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2">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2">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2">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2">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2">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2">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2">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2">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5">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2">
      <c r="A253" s="1037"/>
      <c r="B253" s="1038"/>
      <c r="C253" s="1038"/>
      <c r="D253" s="1038"/>
      <c r="E253" s="1038"/>
      <c r="F253" s="1039"/>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2">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2">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2">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2">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2">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2">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2">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2">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2">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2">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2">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6" zoomScaleNormal="75" zoomScaleSheetLayoutView="86" zoomScalePageLayoutView="70" workbookViewId="0">
      <selection activeCell="AQ1325" sqref="AQ132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7"/>
      <c r="AP3" s="428" t="s">
        <v>418</v>
      </c>
      <c r="AQ3" s="428"/>
      <c r="AR3" s="428"/>
      <c r="AS3" s="428"/>
      <c r="AT3" s="428"/>
      <c r="AU3" s="428"/>
      <c r="AV3" s="428"/>
      <c r="AW3" s="428"/>
      <c r="AX3" s="428"/>
    </row>
    <row r="4" spans="1:50" ht="53.25" customHeight="1" x14ac:dyDescent="0.2">
      <c r="A4" s="1057">
        <v>1</v>
      </c>
      <c r="B4" s="1057">
        <v>1</v>
      </c>
      <c r="C4" s="422" t="s">
        <v>761</v>
      </c>
      <c r="D4" s="419"/>
      <c r="E4" s="419"/>
      <c r="F4" s="419"/>
      <c r="G4" s="419"/>
      <c r="H4" s="419"/>
      <c r="I4" s="419"/>
      <c r="J4" s="420" t="s">
        <v>762</v>
      </c>
      <c r="K4" s="421"/>
      <c r="L4" s="421"/>
      <c r="M4" s="421"/>
      <c r="N4" s="421"/>
      <c r="O4" s="421"/>
      <c r="P4" s="423" t="s">
        <v>763</v>
      </c>
      <c r="Q4" s="317"/>
      <c r="R4" s="317"/>
      <c r="S4" s="317"/>
      <c r="T4" s="317"/>
      <c r="U4" s="317"/>
      <c r="V4" s="317"/>
      <c r="W4" s="317"/>
      <c r="X4" s="317"/>
      <c r="Y4" s="318">
        <v>40.6</v>
      </c>
      <c r="Z4" s="319"/>
      <c r="AA4" s="319"/>
      <c r="AB4" s="320"/>
      <c r="AC4" s="322" t="s">
        <v>196</v>
      </c>
      <c r="AD4" s="322"/>
      <c r="AE4" s="322"/>
      <c r="AF4" s="322"/>
      <c r="AG4" s="322"/>
      <c r="AH4" s="323" t="s">
        <v>764</v>
      </c>
      <c r="AI4" s="324"/>
      <c r="AJ4" s="324"/>
      <c r="AK4" s="324"/>
      <c r="AL4" s="325" t="s">
        <v>764</v>
      </c>
      <c r="AM4" s="326"/>
      <c r="AN4" s="326"/>
      <c r="AO4" s="327"/>
      <c r="AP4" s="321" t="s">
        <v>765</v>
      </c>
      <c r="AQ4" s="321"/>
      <c r="AR4" s="321"/>
      <c r="AS4" s="321"/>
      <c r="AT4" s="321"/>
      <c r="AU4" s="321"/>
      <c r="AV4" s="321"/>
      <c r="AW4" s="321"/>
      <c r="AX4" s="321"/>
    </row>
    <row r="5" spans="1:50" ht="52.5" hidden="1" customHeight="1" x14ac:dyDescent="0.2">
      <c r="A5" s="1057">
        <v>2</v>
      </c>
      <c r="B5" s="1057">
        <v>1</v>
      </c>
      <c r="C5" s="419"/>
      <c r="D5" s="419"/>
      <c r="E5" s="419"/>
      <c r="F5" s="419"/>
      <c r="G5" s="419"/>
      <c r="H5" s="419"/>
      <c r="I5" s="419"/>
      <c r="J5" s="420"/>
      <c r="K5" s="421"/>
      <c r="L5" s="421"/>
      <c r="M5" s="421"/>
      <c r="N5" s="421"/>
      <c r="O5" s="421"/>
      <c r="P5" s="423"/>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2">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2">
      <c r="A7" s="1057">
        <v>4</v>
      </c>
      <c r="B7" s="1057">
        <v>1</v>
      </c>
      <c r="C7" s="422"/>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2">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2">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2">
      <c r="A10" s="1057">
        <v>7</v>
      </c>
      <c r="B10" s="1057">
        <v>1</v>
      </c>
      <c r="C10" s="422"/>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2">
      <c r="A11" s="1057">
        <v>8</v>
      </c>
      <c r="B11" s="1057">
        <v>1</v>
      </c>
      <c r="C11" s="422"/>
      <c r="D11" s="419"/>
      <c r="E11" s="419"/>
      <c r="F11" s="419"/>
      <c r="G11" s="419"/>
      <c r="H11" s="419"/>
      <c r="I11" s="419"/>
      <c r="J11" s="420"/>
      <c r="K11" s="421"/>
      <c r="L11" s="421"/>
      <c r="M11" s="421"/>
      <c r="N11" s="421"/>
      <c r="O11" s="421"/>
      <c r="P11" s="423"/>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2">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2">
      <c r="A13" s="1057">
        <v>10</v>
      </c>
      <c r="B13" s="1057">
        <v>1</v>
      </c>
      <c r="C13" s="422"/>
      <c r="D13" s="419"/>
      <c r="E13" s="419"/>
      <c r="F13" s="419"/>
      <c r="G13" s="419"/>
      <c r="H13" s="419"/>
      <c r="I13" s="419"/>
      <c r="J13" s="420"/>
      <c r="K13" s="421"/>
      <c r="L13" s="421"/>
      <c r="M13" s="421"/>
      <c r="N13" s="421"/>
      <c r="O13" s="421"/>
      <c r="P13" s="423"/>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2">
      <c r="A14" s="1057">
        <v>11</v>
      </c>
      <c r="B14" s="1057">
        <v>1</v>
      </c>
      <c r="C14" s="422"/>
      <c r="D14" s="419"/>
      <c r="E14" s="419"/>
      <c r="F14" s="419"/>
      <c r="G14" s="419"/>
      <c r="H14" s="419"/>
      <c r="I14" s="419"/>
      <c r="J14" s="420"/>
      <c r="K14" s="421"/>
      <c r="L14" s="421"/>
      <c r="M14" s="421"/>
      <c r="N14" s="421"/>
      <c r="O14" s="421"/>
      <c r="P14" s="423"/>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2">
      <c r="A15" s="1057">
        <v>12</v>
      </c>
      <c r="B15" s="1057">
        <v>1</v>
      </c>
      <c r="C15" s="422"/>
      <c r="D15" s="419"/>
      <c r="E15" s="419"/>
      <c r="F15" s="419"/>
      <c r="G15" s="419"/>
      <c r="H15" s="419"/>
      <c r="I15" s="419"/>
      <c r="J15" s="420"/>
      <c r="K15" s="421"/>
      <c r="L15" s="421"/>
      <c r="M15" s="421"/>
      <c r="N15" s="421"/>
      <c r="O15" s="421"/>
      <c r="P15" s="423"/>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2">
      <c r="A16" s="1057">
        <v>13</v>
      </c>
      <c r="B16" s="1057">
        <v>1</v>
      </c>
      <c r="C16" s="422"/>
      <c r="D16" s="419"/>
      <c r="E16" s="419"/>
      <c r="F16" s="419"/>
      <c r="G16" s="419"/>
      <c r="H16" s="419"/>
      <c r="I16" s="419"/>
      <c r="J16" s="420"/>
      <c r="K16" s="421"/>
      <c r="L16" s="421"/>
      <c r="M16" s="421"/>
      <c r="N16" s="421"/>
      <c r="O16" s="421"/>
      <c r="P16" s="423"/>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2">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2">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2">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2">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2">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2">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2">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2">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2">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2">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2">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2">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2">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2">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2">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2">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2">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2">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7"/>
      <c r="AP36" s="428" t="s">
        <v>418</v>
      </c>
      <c r="AQ36" s="428"/>
      <c r="AR36" s="428"/>
      <c r="AS36" s="428"/>
      <c r="AT36" s="428"/>
      <c r="AU36" s="428"/>
      <c r="AV36" s="428"/>
      <c r="AW36" s="428"/>
      <c r="AX36" s="428"/>
    </row>
    <row r="37" spans="1:50" ht="26.25" hidden="1" customHeight="1" x14ac:dyDescent="0.2">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2">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2">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2">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2">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2">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2">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2">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2">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2">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2">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2">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2">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2">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2">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2">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2">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2">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2">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2">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2">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2">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2">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2">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2">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2">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2">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2">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2">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2">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7"/>
      <c r="AP69" s="428" t="s">
        <v>418</v>
      </c>
      <c r="AQ69" s="428"/>
      <c r="AR69" s="428"/>
      <c r="AS69" s="428"/>
      <c r="AT69" s="428"/>
      <c r="AU69" s="428"/>
      <c r="AV69" s="428"/>
      <c r="AW69" s="428"/>
      <c r="AX69" s="428"/>
    </row>
    <row r="70" spans="1:50" ht="26.25" hidden="1" customHeight="1" x14ac:dyDescent="0.2">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2">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2">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2">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2">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2">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2">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2">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2">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2">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2">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2">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2">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2">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2">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2">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2">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2">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2">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2">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2">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2">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2">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2">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2">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2">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2">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2">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2">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2">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7"/>
      <c r="AP102" s="428" t="s">
        <v>418</v>
      </c>
      <c r="AQ102" s="428"/>
      <c r="AR102" s="428"/>
      <c r="AS102" s="428"/>
      <c r="AT102" s="428"/>
      <c r="AU102" s="428"/>
      <c r="AV102" s="428"/>
      <c r="AW102" s="428"/>
      <c r="AX102" s="428"/>
    </row>
    <row r="103" spans="1:50" ht="26.25" hidden="1" customHeight="1" x14ac:dyDescent="0.2">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2">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2">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2">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2">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2">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2">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2">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2">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2">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2">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2">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2">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2">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2">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2">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2">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2">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2">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2">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2">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2">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2">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2">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2">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2">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2">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2">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2">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2">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7"/>
      <c r="AP135" s="428" t="s">
        <v>418</v>
      </c>
      <c r="AQ135" s="428"/>
      <c r="AR135" s="428"/>
      <c r="AS135" s="428"/>
      <c r="AT135" s="428"/>
      <c r="AU135" s="428"/>
      <c r="AV135" s="428"/>
      <c r="AW135" s="428"/>
      <c r="AX135" s="428"/>
    </row>
    <row r="136" spans="1:50" ht="26.25" hidden="1" customHeight="1" x14ac:dyDescent="0.2">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2">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2">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2">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2">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2">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2">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2">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2">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2">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2">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2">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2">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2">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2">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2">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2">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2">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2">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2">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2">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2">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2">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2">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2">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2">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2">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2">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2">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2">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7"/>
      <c r="AP168" s="428" t="s">
        <v>418</v>
      </c>
      <c r="AQ168" s="428"/>
      <c r="AR168" s="428"/>
      <c r="AS168" s="428"/>
      <c r="AT168" s="428"/>
      <c r="AU168" s="428"/>
      <c r="AV168" s="428"/>
      <c r="AW168" s="428"/>
      <c r="AX168" s="428"/>
    </row>
    <row r="169" spans="1:50" ht="26.25" hidden="1" customHeight="1" x14ac:dyDescent="0.2">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2">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2">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2">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2">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2">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2">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2">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2">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2">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2">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2">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2">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2">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2">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2">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2">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2">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2">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2">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2">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2">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2">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2">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2">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2">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2">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2">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2">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2">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7"/>
      <c r="AP201" s="428" t="s">
        <v>418</v>
      </c>
      <c r="AQ201" s="428"/>
      <c r="AR201" s="428"/>
      <c r="AS201" s="428"/>
      <c r="AT201" s="428"/>
      <c r="AU201" s="428"/>
      <c r="AV201" s="428"/>
      <c r="AW201" s="428"/>
      <c r="AX201" s="428"/>
    </row>
    <row r="202" spans="1:50" ht="26.25" hidden="1" customHeight="1" x14ac:dyDescent="0.2">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2">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2">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2">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2">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2">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2">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2">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2">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2">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2">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2">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2">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2">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2">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2">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2">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2">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2">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2">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2">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2">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2">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2">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2">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2">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2">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2">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2">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2">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7"/>
      <c r="AP234" s="428" t="s">
        <v>418</v>
      </c>
      <c r="AQ234" s="428"/>
      <c r="AR234" s="428"/>
      <c r="AS234" s="428"/>
      <c r="AT234" s="428"/>
      <c r="AU234" s="428"/>
      <c r="AV234" s="428"/>
      <c r="AW234" s="428"/>
      <c r="AX234" s="428"/>
    </row>
    <row r="235" spans="1:50" ht="26.25" hidden="1" customHeight="1" x14ac:dyDescent="0.2">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2">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2">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2">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2">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2">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2">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2">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2">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2">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2">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2">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2">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2">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2">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2">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2">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2">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2">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2">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2">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2">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2">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2">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2">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2">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2">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2">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2">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2">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7"/>
      <c r="AP267" s="428" t="s">
        <v>418</v>
      </c>
      <c r="AQ267" s="428"/>
      <c r="AR267" s="428"/>
      <c r="AS267" s="428"/>
      <c r="AT267" s="428"/>
      <c r="AU267" s="428"/>
      <c r="AV267" s="428"/>
      <c r="AW267" s="428"/>
      <c r="AX267" s="428"/>
    </row>
    <row r="268" spans="1:50" ht="26.25" hidden="1" customHeight="1" x14ac:dyDescent="0.2">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2">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2">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2">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2">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2">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2">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2">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2">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2">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2">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2">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2">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2">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2">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2">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2">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2">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2">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2">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2">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2">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2">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2">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2">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2">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2">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2">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2">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2">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7"/>
      <c r="AP300" s="428" t="s">
        <v>418</v>
      </c>
      <c r="AQ300" s="428"/>
      <c r="AR300" s="428"/>
      <c r="AS300" s="428"/>
      <c r="AT300" s="428"/>
      <c r="AU300" s="428"/>
      <c r="AV300" s="428"/>
      <c r="AW300" s="428"/>
      <c r="AX300" s="428"/>
    </row>
    <row r="301" spans="1:50" ht="26.25" hidden="1" customHeight="1" x14ac:dyDescent="0.2">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2">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2">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2">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2">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2">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2">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2">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2">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2">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2">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2">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2">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2">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2">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2">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2">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2">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2">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2">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2">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2">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2">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2">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2">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2">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2">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2">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2">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2">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7"/>
      <c r="AP333" s="428" t="s">
        <v>418</v>
      </c>
      <c r="AQ333" s="428"/>
      <c r="AR333" s="428"/>
      <c r="AS333" s="428"/>
      <c r="AT333" s="428"/>
      <c r="AU333" s="428"/>
      <c r="AV333" s="428"/>
      <c r="AW333" s="428"/>
      <c r="AX333" s="428"/>
    </row>
    <row r="334" spans="1:50" ht="26.25" hidden="1" customHeight="1" x14ac:dyDescent="0.2">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2">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2">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2">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2">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2">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2">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2">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2">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2">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2">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2">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2">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2">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2">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2">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2">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2">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2">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2">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2">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2">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2">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2">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2">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2">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2">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2">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2">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2">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7"/>
      <c r="AP366" s="428" t="s">
        <v>418</v>
      </c>
      <c r="AQ366" s="428"/>
      <c r="AR366" s="428"/>
      <c r="AS366" s="428"/>
      <c r="AT366" s="428"/>
      <c r="AU366" s="428"/>
      <c r="AV366" s="428"/>
      <c r="AW366" s="428"/>
      <c r="AX366" s="428"/>
    </row>
    <row r="367" spans="1:50" ht="26.25" hidden="1" customHeight="1" x14ac:dyDescent="0.2">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2">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2">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2">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2">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2">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2">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2">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2">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2">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2">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2">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2">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2">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2">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2">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2">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2">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2">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2">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2">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2">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2">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2">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2">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2">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2">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2">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2">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2">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7"/>
      <c r="AP399" s="428" t="s">
        <v>418</v>
      </c>
      <c r="AQ399" s="428"/>
      <c r="AR399" s="428"/>
      <c r="AS399" s="428"/>
      <c r="AT399" s="428"/>
      <c r="AU399" s="428"/>
      <c r="AV399" s="428"/>
      <c r="AW399" s="428"/>
      <c r="AX399" s="428"/>
    </row>
    <row r="400" spans="1:50" ht="26.25" hidden="1" customHeight="1" x14ac:dyDescent="0.2">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2">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2">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2">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2">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2">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2">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2">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2">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2">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2">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2">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2">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2">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2">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2">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2">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2">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2">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2">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2">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2">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2">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2">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2">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2">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2">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2">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2">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2">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7"/>
      <c r="AP432" s="428" t="s">
        <v>418</v>
      </c>
      <c r="AQ432" s="428"/>
      <c r="AR432" s="428"/>
      <c r="AS432" s="428"/>
      <c r="AT432" s="428"/>
      <c r="AU432" s="428"/>
      <c r="AV432" s="428"/>
      <c r="AW432" s="428"/>
      <c r="AX432" s="428"/>
    </row>
    <row r="433" spans="1:50" ht="26.25" hidden="1" customHeight="1" x14ac:dyDescent="0.2">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2">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2">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2">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2">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2">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2">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2">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2">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2">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2">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2">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2">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2">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2">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2">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2">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2">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2">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2">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2">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2">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2">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2">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2">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2">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2">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2">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2">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2">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7"/>
      <c r="AP465" s="428" t="s">
        <v>418</v>
      </c>
      <c r="AQ465" s="428"/>
      <c r="AR465" s="428"/>
      <c r="AS465" s="428"/>
      <c r="AT465" s="428"/>
      <c r="AU465" s="428"/>
      <c r="AV465" s="428"/>
      <c r="AW465" s="428"/>
      <c r="AX465" s="428"/>
    </row>
    <row r="466" spans="1:50" ht="26.25" hidden="1" customHeight="1" x14ac:dyDescent="0.2">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2">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2">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2">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2">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2">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2">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2">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2">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2">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2">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2">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2">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2">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2">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2">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2">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2">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2">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2">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2">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2">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2">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2">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2">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2">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2">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2">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2">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2">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7"/>
      <c r="AP498" s="428" t="s">
        <v>418</v>
      </c>
      <c r="AQ498" s="428"/>
      <c r="AR498" s="428"/>
      <c r="AS498" s="428"/>
      <c r="AT498" s="428"/>
      <c r="AU498" s="428"/>
      <c r="AV498" s="428"/>
      <c r="AW498" s="428"/>
      <c r="AX498" s="428"/>
    </row>
    <row r="499" spans="1:50" ht="26.25" hidden="1" customHeight="1" x14ac:dyDescent="0.2">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2">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2">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2">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2">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2">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2">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2">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2">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2">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2">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2">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2">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2">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2">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2">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2">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2">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2">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2">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2">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2">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2">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2">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2">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2">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2">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2">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2">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2">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7"/>
      <c r="AP531" s="428" t="s">
        <v>418</v>
      </c>
      <c r="AQ531" s="428"/>
      <c r="AR531" s="428"/>
      <c r="AS531" s="428"/>
      <c r="AT531" s="428"/>
      <c r="AU531" s="428"/>
      <c r="AV531" s="428"/>
      <c r="AW531" s="428"/>
      <c r="AX531" s="428"/>
    </row>
    <row r="532" spans="1:50" ht="26.25" hidden="1" customHeight="1" x14ac:dyDescent="0.2">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2">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2">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2">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2">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2">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2">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2">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2">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2">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2">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2">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2">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2">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2">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2">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2">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2">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2">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2">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2">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2">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2">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2">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2">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2">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2">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2">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2">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2">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7"/>
      <c r="AP564" s="428" t="s">
        <v>418</v>
      </c>
      <c r="AQ564" s="428"/>
      <c r="AR564" s="428"/>
      <c r="AS564" s="428"/>
      <c r="AT564" s="428"/>
      <c r="AU564" s="428"/>
      <c r="AV564" s="428"/>
      <c r="AW564" s="428"/>
      <c r="AX564" s="428"/>
    </row>
    <row r="565" spans="1:50" ht="26.25" hidden="1" customHeight="1" x14ac:dyDescent="0.2">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2">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2">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2">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2">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2">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2">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2">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2">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2">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2">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2">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2">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2">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2">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2">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2">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2">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2">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2">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2">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2">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2">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2">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2">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2">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2">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2">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2">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2">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7"/>
      <c r="AP597" s="428" t="s">
        <v>418</v>
      </c>
      <c r="AQ597" s="428"/>
      <c r="AR597" s="428"/>
      <c r="AS597" s="428"/>
      <c r="AT597" s="428"/>
      <c r="AU597" s="428"/>
      <c r="AV597" s="428"/>
      <c r="AW597" s="428"/>
      <c r="AX597" s="428"/>
    </row>
    <row r="598" spans="1:50" ht="26.25" hidden="1" customHeight="1" x14ac:dyDescent="0.2">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2">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2">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2">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2">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2">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2">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2">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2">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2">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2">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2">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2">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2">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2">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2">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2">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2">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2">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2">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2">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2">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2">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2">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2">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2">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2">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2">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2">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2">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7"/>
      <c r="AP630" s="428" t="s">
        <v>418</v>
      </c>
      <c r="AQ630" s="428"/>
      <c r="AR630" s="428"/>
      <c r="AS630" s="428"/>
      <c r="AT630" s="428"/>
      <c r="AU630" s="428"/>
      <c r="AV630" s="428"/>
      <c r="AW630" s="428"/>
      <c r="AX630" s="428"/>
    </row>
    <row r="631" spans="1:50" ht="26.25" hidden="1" customHeight="1" x14ac:dyDescent="0.2">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2">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2">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2">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2">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2">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2">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2">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2">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2">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2">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2">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2">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2">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2">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2">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2">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2">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2">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2">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2">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2">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2">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2">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2">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2">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2">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2">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2">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2">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7"/>
      <c r="AP663" s="428" t="s">
        <v>418</v>
      </c>
      <c r="AQ663" s="428"/>
      <c r="AR663" s="428"/>
      <c r="AS663" s="428"/>
      <c r="AT663" s="428"/>
      <c r="AU663" s="428"/>
      <c r="AV663" s="428"/>
      <c r="AW663" s="428"/>
      <c r="AX663" s="428"/>
    </row>
    <row r="664" spans="1:50" ht="26.25" hidden="1" customHeight="1" x14ac:dyDescent="0.2">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2">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2">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2">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2">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2">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2">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2">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2">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2">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2">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2">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2">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2">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2">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2">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2">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2">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2">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2">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2">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2">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2">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2">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2">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2">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2">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2">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2">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2">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7"/>
      <c r="AP696" s="428" t="s">
        <v>418</v>
      </c>
      <c r="AQ696" s="428"/>
      <c r="AR696" s="428"/>
      <c r="AS696" s="428"/>
      <c r="AT696" s="428"/>
      <c r="AU696" s="428"/>
      <c r="AV696" s="428"/>
      <c r="AW696" s="428"/>
      <c r="AX696" s="428"/>
    </row>
    <row r="697" spans="1:50" ht="26.25" hidden="1" customHeight="1" x14ac:dyDescent="0.2">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2">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2">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2">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2">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2">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2">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2">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2">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2">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2">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2">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2">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2">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2">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2">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2">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2">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2">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2">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2">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2">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2">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2">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2">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2">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2">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2">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2">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2">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7"/>
      <c r="AP729" s="428" t="s">
        <v>418</v>
      </c>
      <c r="AQ729" s="428"/>
      <c r="AR729" s="428"/>
      <c r="AS729" s="428"/>
      <c r="AT729" s="428"/>
      <c r="AU729" s="428"/>
      <c r="AV729" s="428"/>
      <c r="AW729" s="428"/>
      <c r="AX729" s="428"/>
    </row>
    <row r="730" spans="1:50" ht="26.25" hidden="1" customHeight="1" x14ac:dyDescent="0.2">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2">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2">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2">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2">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2">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2">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2">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2">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2">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2">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2">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2">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2">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2">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2">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2">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2">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2">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2">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2">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2">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2">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2">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2">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2">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2">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2">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2">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2">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7"/>
      <c r="AP762" s="428" t="s">
        <v>418</v>
      </c>
      <c r="AQ762" s="428"/>
      <c r="AR762" s="428"/>
      <c r="AS762" s="428"/>
      <c r="AT762" s="428"/>
      <c r="AU762" s="428"/>
      <c r="AV762" s="428"/>
      <c r="AW762" s="428"/>
      <c r="AX762" s="428"/>
    </row>
    <row r="763" spans="1:50" ht="26.25" hidden="1" customHeight="1" x14ac:dyDescent="0.2">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2">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2">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2">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2">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2">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2">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2">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2">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2">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2">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2">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2">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2">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2">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2">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2">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2">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2">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2">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2">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2">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2">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2">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2">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2">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2">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2">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2">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2">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7"/>
      <c r="AP795" s="428" t="s">
        <v>418</v>
      </c>
      <c r="AQ795" s="428"/>
      <c r="AR795" s="428"/>
      <c r="AS795" s="428"/>
      <c r="AT795" s="428"/>
      <c r="AU795" s="428"/>
      <c r="AV795" s="428"/>
      <c r="AW795" s="428"/>
      <c r="AX795" s="428"/>
    </row>
    <row r="796" spans="1:50" ht="26.25" hidden="1" customHeight="1" x14ac:dyDescent="0.2">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2">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2">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2">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2">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2">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2">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2">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2">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2">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2">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2">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2">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2">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2">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2">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2">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2">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2">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2">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2">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2">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2">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2">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2">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2">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2">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2">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2">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2">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7"/>
      <c r="AP828" s="428" t="s">
        <v>418</v>
      </c>
      <c r="AQ828" s="428"/>
      <c r="AR828" s="428"/>
      <c r="AS828" s="428"/>
      <c r="AT828" s="428"/>
      <c r="AU828" s="428"/>
      <c r="AV828" s="428"/>
      <c r="AW828" s="428"/>
      <c r="AX828" s="428"/>
    </row>
    <row r="829" spans="1:50" ht="26.25" hidden="1" customHeight="1" x14ac:dyDescent="0.2">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2">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2">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2">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2">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2">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2">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2">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2">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2">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2">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2">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2">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2">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2">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2">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2">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2">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2">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2">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2">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2">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2">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2">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2">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2">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2">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2">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2">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2">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7"/>
      <c r="AP861" s="428" t="s">
        <v>418</v>
      </c>
      <c r="AQ861" s="428"/>
      <c r="AR861" s="428"/>
      <c r="AS861" s="428"/>
      <c r="AT861" s="428"/>
      <c r="AU861" s="428"/>
      <c r="AV861" s="428"/>
      <c r="AW861" s="428"/>
      <c r="AX861" s="428"/>
    </row>
    <row r="862" spans="1:50" ht="26.25" hidden="1" customHeight="1" x14ac:dyDescent="0.2">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2">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2">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2">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2">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2">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2">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2">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2">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2">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2">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2">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2">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2">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2">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2">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2">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2">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2">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2">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2">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2">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2">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2">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2">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2">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2">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2">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2">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2">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7"/>
      <c r="AP894" s="428" t="s">
        <v>418</v>
      </c>
      <c r="AQ894" s="428"/>
      <c r="AR894" s="428"/>
      <c r="AS894" s="428"/>
      <c r="AT894" s="428"/>
      <c r="AU894" s="428"/>
      <c r="AV894" s="428"/>
      <c r="AW894" s="428"/>
      <c r="AX894" s="428"/>
    </row>
    <row r="895" spans="1:50" ht="26.25" hidden="1" customHeight="1" x14ac:dyDescent="0.2">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2">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2">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2">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2">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2">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2">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2">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2">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2">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2">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2">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2">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2">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2">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2">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2">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2">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2">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2">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2">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2">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2">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2">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2">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2">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2">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2">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2">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2">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7"/>
      <c r="AP927" s="428" t="s">
        <v>418</v>
      </c>
      <c r="AQ927" s="428"/>
      <c r="AR927" s="428"/>
      <c r="AS927" s="428"/>
      <c r="AT927" s="428"/>
      <c r="AU927" s="428"/>
      <c r="AV927" s="428"/>
      <c r="AW927" s="428"/>
      <c r="AX927" s="428"/>
    </row>
    <row r="928" spans="1:50" ht="26.25" hidden="1" customHeight="1" x14ac:dyDescent="0.2">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2">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2">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2">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2">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2">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2">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2">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2">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2">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2">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2">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2">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2">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2">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2">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2">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2">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2">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2">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2">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2">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2">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2">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2">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2">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2">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2">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2">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2">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7"/>
      <c r="AP960" s="428" t="s">
        <v>418</v>
      </c>
      <c r="AQ960" s="428"/>
      <c r="AR960" s="428"/>
      <c r="AS960" s="428"/>
      <c r="AT960" s="428"/>
      <c r="AU960" s="428"/>
      <c r="AV960" s="428"/>
      <c r="AW960" s="428"/>
      <c r="AX960" s="428"/>
    </row>
    <row r="961" spans="1:50" ht="26.25" hidden="1" customHeight="1" x14ac:dyDescent="0.2">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2">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2">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2">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2">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2">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2">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2">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2">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2">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2">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2">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2">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2">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2">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2">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2">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2">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2">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2">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2">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2">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2">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2">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2">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2">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2">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2">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2">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2">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7"/>
      <c r="AP993" s="428" t="s">
        <v>418</v>
      </c>
      <c r="AQ993" s="428"/>
      <c r="AR993" s="428"/>
      <c r="AS993" s="428"/>
      <c r="AT993" s="428"/>
      <c r="AU993" s="428"/>
      <c r="AV993" s="428"/>
      <c r="AW993" s="428"/>
      <c r="AX993" s="428"/>
    </row>
    <row r="994" spans="1:50" ht="26.25" hidden="1" customHeight="1" x14ac:dyDescent="0.2">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2">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2">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2">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2">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2">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2">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2">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2">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2">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2">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2">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2">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2">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2">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2">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2">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2">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2">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2">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2">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2">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2">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2">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2">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2">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2">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2">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2">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2">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7"/>
      <c r="AP1026" s="428" t="s">
        <v>418</v>
      </c>
      <c r="AQ1026" s="428"/>
      <c r="AR1026" s="428"/>
      <c r="AS1026" s="428"/>
      <c r="AT1026" s="428"/>
      <c r="AU1026" s="428"/>
      <c r="AV1026" s="428"/>
      <c r="AW1026" s="428"/>
      <c r="AX1026" s="428"/>
    </row>
    <row r="1027" spans="1:50" ht="26.25" hidden="1" customHeight="1" x14ac:dyDescent="0.2">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2">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2">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2">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2">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2">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2">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2">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2">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2">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2">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2">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2">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2">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2">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2">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2">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2">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2">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2">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2">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2">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2">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2">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2">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2">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2">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2">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2">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2">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7"/>
      <c r="AP1059" s="428" t="s">
        <v>418</v>
      </c>
      <c r="AQ1059" s="428"/>
      <c r="AR1059" s="428"/>
      <c r="AS1059" s="428"/>
      <c r="AT1059" s="428"/>
      <c r="AU1059" s="428"/>
      <c r="AV1059" s="428"/>
      <c r="AW1059" s="428"/>
      <c r="AX1059" s="428"/>
    </row>
    <row r="1060" spans="1:50" ht="26.25" hidden="1" customHeight="1" x14ac:dyDescent="0.2">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2">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2">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2">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2">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2">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2">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2">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2">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2">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2">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2">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2">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2">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2">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2">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2">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2">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2">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2">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2">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2">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2">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2">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2">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2">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2">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2">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2">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2">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7"/>
      <c r="AP1092" s="428" t="s">
        <v>418</v>
      </c>
      <c r="AQ1092" s="428"/>
      <c r="AR1092" s="428"/>
      <c r="AS1092" s="428"/>
      <c r="AT1092" s="428"/>
      <c r="AU1092" s="428"/>
      <c r="AV1092" s="428"/>
      <c r="AW1092" s="428"/>
      <c r="AX1092" s="428"/>
    </row>
    <row r="1093" spans="1:50" ht="26.25" hidden="1" customHeight="1" x14ac:dyDescent="0.2">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2">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2">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2">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2">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2">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2">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2">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2">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2">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2">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2">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2">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2">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2">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2">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2">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2">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2">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2">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2">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2">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2">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2">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2">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2">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2">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2">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2">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2">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7"/>
      <c r="AP1125" s="428" t="s">
        <v>418</v>
      </c>
      <c r="AQ1125" s="428"/>
      <c r="AR1125" s="428"/>
      <c r="AS1125" s="428"/>
      <c r="AT1125" s="428"/>
      <c r="AU1125" s="428"/>
      <c r="AV1125" s="428"/>
      <c r="AW1125" s="428"/>
      <c r="AX1125" s="428"/>
    </row>
    <row r="1126" spans="1:50" ht="26.25" hidden="1" customHeight="1" x14ac:dyDescent="0.2">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2">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2">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2">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2">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2">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2">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2">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2">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2">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2">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2">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2">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2">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2">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2">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2">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2">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2">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2">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2">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2">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2">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2">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2">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2">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2">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2">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2">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2">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7"/>
      <c r="AP1158" s="428" t="s">
        <v>418</v>
      </c>
      <c r="AQ1158" s="428"/>
      <c r="AR1158" s="428"/>
      <c r="AS1158" s="428"/>
      <c r="AT1158" s="428"/>
      <c r="AU1158" s="428"/>
      <c r="AV1158" s="428"/>
      <c r="AW1158" s="428"/>
      <c r="AX1158" s="428"/>
    </row>
    <row r="1159" spans="1:50" ht="26.25" hidden="1" customHeight="1" x14ac:dyDescent="0.2">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2">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2">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2">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2">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2">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2">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2">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2">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2">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2">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2">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2">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2">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2">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2">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2">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2">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2">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2">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2">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2">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2">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2">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2">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2">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2">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2">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2">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2">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7"/>
      <c r="AP1191" s="428" t="s">
        <v>418</v>
      </c>
      <c r="AQ1191" s="428"/>
      <c r="AR1191" s="428"/>
      <c r="AS1191" s="428"/>
      <c r="AT1191" s="428"/>
      <c r="AU1191" s="428"/>
      <c r="AV1191" s="428"/>
      <c r="AW1191" s="428"/>
      <c r="AX1191" s="428"/>
    </row>
    <row r="1192" spans="1:50" ht="26.25" hidden="1" customHeight="1" x14ac:dyDescent="0.2">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2">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2">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2">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2">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2">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2">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2">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2">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2">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2">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2">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2">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2">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2">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2">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2">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2">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2">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2">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2">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2">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2">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2">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2">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2">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2">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2">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2">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2">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7"/>
      <c r="AP1224" s="428" t="s">
        <v>418</v>
      </c>
      <c r="AQ1224" s="428"/>
      <c r="AR1224" s="428"/>
      <c r="AS1224" s="428"/>
      <c r="AT1224" s="428"/>
      <c r="AU1224" s="428"/>
      <c r="AV1224" s="428"/>
      <c r="AW1224" s="428"/>
      <c r="AX1224" s="428"/>
    </row>
    <row r="1225" spans="1:50" ht="26.25" hidden="1" customHeight="1" x14ac:dyDescent="0.2">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2">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2">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2">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2">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2">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2">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2">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2">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2">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2">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2">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2">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2">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2">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2">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2">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2">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2">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2">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2">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2">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2">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2">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2">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2">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2">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2">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2">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2">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7"/>
      <c r="AP1257" s="428" t="s">
        <v>418</v>
      </c>
      <c r="AQ1257" s="428"/>
      <c r="AR1257" s="428"/>
      <c r="AS1257" s="428"/>
      <c r="AT1257" s="428"/>
      <c r="AU1257" s="428"/>
      <c r="AV1257" s="428"/>
      <c r="AW1257" s="428"/>
      <c r="AX1257" s="428"/>
    </row>
    <row r="1258" spans="1:50" ht="26.25" hidden="1" customHeight="1" x14ac:dyDescent="0.2">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2">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2">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2">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2">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2">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2">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2">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2">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2">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2">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2">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2">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2">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2">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2">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2">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2">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2">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2">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2">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2">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2">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2">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2">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2">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2">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2">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2">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2">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7"/>
      <c r="AP1290" s="428" t="s">
        <v>418</v>
      </c>
      <c r="AQ1290" s="428"/>
      <c r="AR1290" s="428"/>
      <c r="AS1290" s="428"/>
      <c r="AT1290" s="428"/>
      <c r="AU1290" s="428"/>
      <c r="AV1290" s="428"/>
      <c r="AW1290" s="428"/>
      <c r="AX1290" s="428"/>
    </row>
    <row r="1291" spans="1:50" ht="26.25" hidden="1" customHeight="1" x14ac:dyDescent="0.2">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2">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2">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2">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2">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2">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2">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2">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2">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2">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2">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2">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2">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2">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2">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2">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2">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2">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2">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2">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2">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2">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2">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2">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2">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2">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2">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2">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2">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2">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2019-06-24T01:29:00Z</cp:lastPrinted>
  <dcterms:created xsi:type="dcterms:W3CDTF">2012-03-13T00:50:25Z</dcterms:created>
  <dcterms:modified xsi:type="dcterms:W3CDTF">2019-06-25T02:24:27Z</dcterms:modified>
</cp:coreProperties>
</file>