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生食２\"/>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<sst xmlns="http://schemas.openxmlformats.org/spreadsheetml/2006/main" count="2869" uniqueCount="660">
  <si>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</si>
  <si>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</si>
  <si>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</si>
  <si>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</si>
  <si>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</si>
  <si>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</si>
  <si>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</si>
  <si>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</si>
  <si>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</si>
  <si>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</si>
  <si>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</si>
  <si>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</si>
  <si>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</si>
  <si>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</si>
  <si>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</si>
  <si>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</si>
  <si>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</si>
  <si>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</si>
  <si>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</si>
  <si>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</si>
  <si>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</si>
  <si>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</si>
  <si>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</si>
  <si>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</si>
  <si>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</si>
  <si>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</si>
  <si>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</si>
  <si>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</si>
  <si>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</si>
  <si>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</si>
  <si>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</si>
  <si>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</si>
  <si>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</si>
  <si>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</si>
  <si>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</si>
  <si>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</si>
  <si>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</si>
  <si>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</si>
  <si>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</si>
  <si>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</si>
  <si>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</si>
  <si>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</si>
  <si>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</si>
  <si>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</si>
  <si>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</si>
  <si>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</si>
  <si>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</si>
  <si>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</si>
  <si>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</si>
  <si>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</si>
  <si>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</si>
  <si>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</si>
  <si>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</si>
  <si>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</si>
  <si>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</si>
  <si>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</si>
  <si>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</si>
  <si>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</si>
  <si>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</si>
  <si>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</si>
  <si>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</si>
  <si>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</si>
  <si>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</si>
  <si>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</si>
  <si>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</si>
  <si>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</si>
  <si>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</si>
  <si>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</si>
  <si>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</si>
  <si>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</si>
  <si>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</si>
  <si>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</si>
  <si>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</si>
  <si>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</si>
  <si>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</si>
  <si>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</si>
  <si>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</si>
  <si>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</si>
  <si>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</si>
  <si>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</si>
  <si>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</si>
  <si>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</si>
  <si>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</si>
  <si>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</si>
  <si>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</si>
  <si>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</si>
  <si>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</si>
  <si>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</si>
  <si>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</si>
  <si>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</si>
  <si>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</si>
  <si>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</si>
  <si>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</si>
  <si>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</si>
  <si>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</si>
  <si>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</si>
  <si>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</si>
  <si>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</si>
  <si>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</si>
  <si>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</si>
  <si>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</si>
  <si>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</si>
  <si>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</si>
  <si>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</si>
  <si>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</si>
  <si>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</si>
  <si>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</si>
  <si>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</si>
  <si>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</si>
  <si>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</si>
  <si>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</si>
  <si>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</si>
  <si>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</si>
  <si>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</si>
  <si>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</si>
  <si>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</si>
  <si>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</si>
  <si>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</si>
  <si>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</si>
  <si>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</si>
  <si>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</si>
  <si>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</si>
  <si>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</si>
  <si>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</si>
  <si>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</si>
  <si>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</si>
  <si>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</si>
  <si>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</si>
  <si>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</si>
  <si>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</si>
  <si>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</si>
  <si>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</si>
  <si>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</si>
  <si>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</si>
  <si>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</si>
  <si>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</si>
  <si>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</si>
  <si>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</si>
  <si>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</si>
  <si>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</si>
  <si>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</si>
  <si>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</si>
  <si>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</si>
  <si>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</si>
  <si>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</si>
  <si>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</si>
  <si>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</si>
  <si>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</si>
  <si>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</si>
  <si>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</si>
  <si>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</si>
  <si>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</si>
  <si>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</si>
  <si>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</si>
  <si>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</si>
  <si>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</si>
  <si>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</si>
  <si>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</si>
  <si>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</si>
  <si>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</si>
  <si>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</si>
  <si>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</si>
  <si>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</si>
  <si>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</si>
  <si>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</si>
  <si>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</si>
  <si>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</si>
  <si>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</si>
  <si>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</si>
  <si>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</si>
  <si>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</si>
  <si>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</si>
  <si>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</si>
  <si>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</si>
  <si>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</si>
  <si>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</si>
  <si>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</si>
  <si>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</si>
  <si>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</si>
  <si>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</si>
  <si>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</si>
  <si>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</si>
  <si>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</si>
  <si>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</si>
  <si>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</si>
  <si>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</si>
  <si>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</si>
  <si>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</si>
  <si>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</si>
  <si>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</si>
  <si>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</si>
  <si>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</si>
  <si>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</si>
  <si>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</si>
  <si>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</si>
  <si>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</si>
  <si>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</si>
  <si>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</si>
  <si>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</si>
  <si>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</si>
  <si>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</si>
  <si>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</si>
  <si>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</si>
  <si>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</si>
  <si>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</si>
  <si>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</si>
  <si>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</si>
  <si>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</si>
  <si>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</si>
  <si>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</si>
  <si>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</si>
  <si>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</si>
  <si>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</si>
  <si>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</si>
  <si>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</si>
  <si>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</si>
  <si>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</si>
  <si>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</si>
  <si>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</si>
  <si>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</si>
  <si>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</si>
  <si>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</si>
  <si>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</si>
  <si>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</si>
  <si>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</si>
  <si>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</si>
  <si>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</si>
  <si>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</si>
  <si>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</si>
  <si>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</si>
  <si>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</si>
  <si>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</si>
  <si>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</si>
  <si>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</si>
  <si>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</si>
  <si>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</si>
  <si>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</si>
  <si>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</si>
  <si>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</si>
  <si>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</si>
  <si>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</si>
  <si>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</si>
  <si>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</si>
  <si>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</si>
  <si>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</si>
  <si>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</si>
  <si>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</si>
  <si>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</si>
  <si>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</si>
  <si>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</si>
  <si>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</si>
  <si>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</si>
  <si>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</si>
  <si>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</si>
  <si>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</si>
  <si>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</si>
  <si>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</si>
  <si>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</si>
  <si>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</si>
  <si>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</si>
  <si>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</si>
  <si>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</si>
  <si>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</si>
  <si>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</si>
  <si>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</si>
  <si>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</si>
  <si>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</si>
  <si>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</si>
  <si>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</si>
  <si>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</si>
  <si>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</si>
  <si>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</si>
  <si>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</si>
  <si>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</si>
  <si>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</si>
  <si>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</si>
  <si>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</si>
  <si>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</si>
  <si>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</si>
  <si>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</si>
  <si>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</si>
  <si>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</si>
  <si>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</si>
  <si>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</si>
  <si>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</si>
  <si>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</si>
  <si>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</si>
  <si>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</si>
  <si>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</si>
  <si>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</si>
  <si>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</si>
  <si>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</si>
  <si>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</si>
  <si>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</si>
  <si>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</si>
  <si>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</si>
  <si>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</si>
  <si>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</si>
  <si>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</si>
  <si>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</si>
  <si>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</si>
  <si>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</si>
  <si>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</si>
  <si>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</si>
  <si>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</si>
  <si>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</si>
  <si>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</si>
  <si>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</si>
  <si>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</si>
  <si>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</si>
  <si>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</si>
  <si>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</si>
  <si>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</si>
  <si>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</si>
  <si>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</si>
  <si>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</si>
  <si>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</si>
  <si>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</si>
  <si>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</si>
  <si>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</si>
  <si>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</si>
  <si>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</si>
  <si>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</si>
  <si>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</si>
  <si>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</si>
  <si>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</si>
  <si>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</si>
  <si>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</si>
  <si>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</si>
  <si>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</si>
  <si>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</si>
  <si>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</si>
  <si>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</si>
  <si>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</si>
  <si>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</si>
  <si>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</si>
  <si>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</si>
  <si>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</si>
  <si>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</si>
  <si>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</si>
  <si>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</si>
  <si>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</si>
  <si>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</si>
  <si>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</si>
  <si>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</si>
  <si>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</si>
  <si>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</si>
  <si>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</si>
  <si>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</si>
  <si>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</si>
  <si>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</si>
  <si>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</si>
  <si>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</si>
  <si>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</si>
  <si>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</si>
  <si>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</si>
  <si>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</si>
  <si>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</si>
  <si>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</si>
  <si>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</si>
  <si>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</si>
  <si>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</si>
  <si>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</si>
  <si>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</si>
  <si>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</si>
  <si>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</si>
  <si>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</si>
  <si>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</si>
  <si>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</si>
  <si>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</si>
  <si>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</si>
  <si>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</si>
  <si>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</si>
  <si>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</si>
  <si>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</si>
  <si>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</si>
  <si>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</si>
  <si>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</si>
  <si>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</si>
  <si>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</si>
  <si>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</si>
  <si>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</si>
  <si>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</si>
  <si>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</si>
  <si>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</si>
  <si>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</si>
  <si>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</si>
  <si>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</si>
  <si>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</si>
  <si>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</si>
  <si>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</si>
  <si>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</si>
  <si>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</si>
  <si>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</si>
  <si>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</si>
  <si>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</si>
  <si>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</si>
  <si>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</si>
  <si>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</si>
  <si>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</si>
  <si>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</si>
  <si>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</si>
  <si>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</si>
  <si>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</si>
  <si>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</si>
  <si>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</si>
  <si>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</si>
  <si>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</si>
  <si>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</si>
  <si>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</si>
  <si>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</si>
  <si>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</si>
  <si>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</si>
  <si>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</si>
  <si>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</si>
  <si>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</si>
  <si>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</si>
  <si>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</si>
  <si>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</si>
  <si>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</si>
  <si>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</si>
  <si>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</si>
  <si>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</si>
  <si>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</si>
  <si>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</si>
  <si>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</si>
  <si>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</si>
  <si>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</si>
  <si>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</si>
  <si>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</si>
  <si>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</si>
  <si>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</si>
  <si>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</si>
  <si>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</si>
  <si>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</si>
  <si>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</si>
  <si>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</si>
  <si>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</si>
  <si>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</si>
  <si>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</si>
  <si>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</si>
  <si>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</si>
  <si>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</si>
  <si>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</si>
  <si>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</si>
  <si>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</si>
  <si>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</si>
  <si>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</si>
  <si>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</si>
  <si>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</si>
  <si>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</si>
  <si>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</si>
  <si>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</si>
  <si>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</si>
  <si>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</si>
  <si>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</si>
  <si>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</si>
  <si>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</si>
  <si>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</si>
  <si>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</si>
  <si>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</si>
  <si>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</si>
  <si>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</si>
  <si>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</si>
  <si>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</si>
  <si>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</si>
  <si>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</si>
  <si>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</si>
  <si>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</si>
  <si>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</si>
  <si>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</si>
  <si>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</si>
  <si>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</si>
  <si>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</si>
  <si>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</si>
  <si>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</si>
  <si>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</si>
  <si>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</si>
  <si>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</si>
  <si>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</si>
  <si>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</si>
  <si>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</si>
  <si>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</si>
  <si>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</si>
  <si>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</si>
  <si>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</si>
  <si>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</si>
  <si>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</si>
  <si>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</si>
  <si>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</si>
  <si>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</si>
  <si>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</si>
  <si>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</si>
  <si>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</si>
  <si>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</si>
  <si>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</si>
  <si>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</si>
  <si>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</si>
  <si>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</si>
  <si>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</si>
  <si>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</si>
  <si>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</si>
  <si>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</si>
  <si>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</si>
  <si>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</si>
  <si>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</si>
  <si>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</si>
  <si>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</si>
  <si>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</si>
  <si>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</si>
  <si>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</si>
  <si>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</si>
  <si>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</si>
  <si>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</si>
  <si>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</si>
  <si>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</si>
  <si>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</si>
  <si>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</si>
  <si>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</si>
  <si>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</si>
  <si>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</si>
  <si>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</si>
  <si>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</si>
  <si>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</si>
  <si>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</si>
  <si>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</si>
  <si>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</si>
  <si>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</si>
  <si>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</si>
  <si>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</si>
  <si>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</si>
  <si>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</si>
  <si>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</si>
  <si>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</si>
  <si>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</si>
  <si>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</si>
  <si>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</si>
  <si>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</si>
  <si>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</si>
  <si>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</si>
  <si>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</si>
  <si>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</si>
  <si>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</si>
  <si>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</si>
  <si>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</si>
  <si>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</si>
  <si>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</si>
  <si>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</si>
  <si>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</si>
  <si>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</si>
  <si>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</si>
  <si>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</si>
  <si>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</si>
  <si>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</si>
  <si>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</si>
  <si>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</si>
  <si>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</si>
  <si>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</si>
  <si>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</si>
  <si>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</si>
  <si>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</si>
  <si>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</si>
  <si>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</si>
  <si>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</si>
  <si>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</si>
  <si>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</si>
  <si>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</si>
  <si>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</si>
  <si>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</si>
  <si>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</si>
  <si>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</si>
  <si>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</si>
  <si>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水道課長　是澤　裕二</t>
    <phoneticPr fontId="5"/>
  </si>
  <si>
    <t>○</t>
  </si>
  <si>
    <t>-</t>
    <phoneticPr fontId="5"/>
  </si>
  <si>
    <t>-</t>
    <phoneticPr fontId="5"/>
  </si>
  <si>
    <t>-</t>
    <phoneticPr fontId="5"/>
  </si>
  <si>
    <t>-</t>
    <phoneticPr fontId="5"/>
  </si>
  <si>
    <t>食品等試験検査費</t>
  </si>
  <si>
    <t>-</t>
    <phoneticPr fontId="5"/>
  </si>
  <si>
    <t>-</t>
    <phoneticPr fontId="5"/>
  </si>
  <si>
    <t>水道統計</t>
    <phoneticPr fontId="5"/>
  </si>
  <si>
    <t>Ⅱ－２　安全で質が高く災害に強い持続的な水道を確保すること</t>
    <phoneticPr fontId="5"/>
  </si>
  <si>
    <t>Ⅱ－２－１　安全で質が高く災害に強い持続的な水道を確保すること</t>
    <phoneticPr fontId="5"/>
  </si>
  <si>
    <t>件</t>
    <rPh sb="0" eb="1">
      <t>ケン</t>
    </rPh>
    <phoneticPr fontId="5"/>
  </si>
  <si>
    <t>円/件</t>
    <phoneticPr fontId="5"/>
  </si>
  <si>
    <t>X/Y</t>
    <phoneticPr fontId="5"/>
  </si>
  <si>
    <t>円/件</t>
    <phoneticPr fontId="5"/>
  </si>
  <si>
    <t>X/Y</t>
    <phoneticPr fontId="5"/>
  </si>
  <si>
    <t>％</t>
    <phoneticPr fontId="5"/>
  </si>
  <si>
    <t>％</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</si>
  <si>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</si>
  <si>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</si>
  <si>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</si>
  <si>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</si>
  <si>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</si>
  <si>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</si>
  <si>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</si>
  <si>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</si>
  <si>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</si>
  <si>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t>
    <phoneticPr fontId="5"/>
  </si>
  <si>
    <t>水道施設強靱化推進事業費</t>
    <phoneticPr fontId="5"/>
  </si>
  <si>
    <t>水道法第5条</t>
    <phoneticPr fontId="5"/>
  </si>
  <si>
    <t>水道施設の技術的基準を定める省令
新水道ビジョン</t>
    <phoneticPr fontId="5"/>
  </si>
  <si>
    <t>-</t>
    <phoneticPr fontId="5"/>
  </si>
  <si>
    <t>当該事業により水道事業体における管路更新を促進させることで、平成34年度末時点において基幹管路の耐震適合率50%の達成を目標とする。</t>
    <phoneticPr fontId="5"/>
  </si>
  <si>
    <t>基幹管路の耐震適合率
（耐震適合の基幹管路／すべての基幹管路）</t>
    <phoneticPr fontId="5"/>
  </si>
  <si>
    <t>-</t>
    <phoneticPr fontId="5"/>
  </si>
  <si>
    <t>基幹管路の耐震適合率</t>
    <phoneticPr fontId="5"/>
  </si>
  <si>
    <t>基幹管路の耐震適合率</t>
    <phoneticPr fontId="5"/>
  </si>
  <si>
    <t>-</t>
    <phoneticPr fontId="5"/>
  </si>
  <si>
    <t>点検対象外</t>
    <rPh sb="0" eb="2">
      <t>テンケン</t>
    </rPh>
    <rPh sb="2" eb="5">
      <t>タイショウガイ</t>
    </rPh>
    <phoneticPr fontId="5"/>
  </si>
  <si>
    <t>効率的な耐震化対策を加速させるなどし、全国の水道事業者における水道施設全体の早期強靭化を目指す。</t>
    <rPh sb="44" eb="46">
      <t>メザ</t>
    </rPh>
    <phoneticPr fontId="5"/>
  </si>
  <si>
    <t>水道事業者における耐震化等の促進策について、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t>
    <rPh sb="12" eb="13">
      <t>トウ</t>
    </rPh>
    <rPh sb="62" eb="64">
      <t>シンサイ</t>
    </rPh>
    <rPh sb="67" eb="69">
      <t>スイドウ</t>
    </rPh>
    <rPh sb="69" eb="71">
      <t>ヒガイ</t>
    </rPh>
    <rPh sb="71" eb="73">
      <t>ジョウキョウ</t>
    </rPh>
    <phoneticPr fontId="5"/>
  </si>
  <si>
    <t>単位当たりコスト=X/Y
X：執行額
Y：報告書作成件数　　　　</t>
    <rPh sb="21" eb="24">
      <t>ホウコクショ</t>
    </rPh>
    <rPh sb="24" eb="26">
      <t>サクセイ</t>
    </rPh>
    <phoneticPr fontId="5"/>
  </si>
  <si>
    <t>-</t>
    <phoneticPr fontId="5"/>
  </si>
  <si>
    <t>-</t>
    <phoneticPr fontId="5"/>
  </si>
  <si>
    <t>-</t>
    <phoneticPr fontId="5"/>
  </si>
  <si>
    <t>-</t>
    <phoneticPr fontId="5"/>
  </si>
  <si>
    <t>本事業は、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ものであり、効率的かつ効果的に施設の耐震化や更新の進捗を向上させる効果等を狙ったものである。したがって、本事業の推進は基幹管路の耐震化に資するものである。</t>
    <rPh sb="151" eb="152">
      <t>トウ</t>
    </rPh>
    <phoneticPr fontId="5"/>
  </si>
  <si>
    <t>本事業は、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ものであり、効率的かつ効果的に施設の耐震化や更新の進捗を向上させる効果等を狙ったものである。したがって、本事業の推進は基幹管路の耐震化に資するものである。</t>
    <phoneticPr fontId="5"/>
  </si>
  <si>
    <t>有</t>
  </si>
  <si>
    <t>無</t>
  </si>
  <si>
    <t>‐</t>
  </si>
  <si>
    <t>業務を実施することで、強靱な水道が受益者（国民）に提供されることから、負担関係は妥当である。</t>
    <phoneticPr fontId="5"/>
  </si>
  <si>
    <t>-</t>
    <phoneticPr fontId="5"/>
  </si>
  <si>
    <t>使途を十分に把握できており、事業目的に対応して真に必要なものに限定されている。</t>
    <rPh sb="19" eb="21">
      <t>タイオウ</t>
    </rPh>
    <rPh sb="23" eb="24">
      <t>シン</t>
    </rPh>
    <phoneticPr fontId="5"/>
  </si>
  <si>
    <t>入札差額によるものであり妥当である。</t>
    <rPh sb="0" eb="2">
      <t>ニュウサツ</t>
    </rPh>
    <rPh sb="2" eb="4">
      <t>サガク</t>
    </rPh>
    <rPh sb="12" eb="14">
      <t>ダトウ</t>
    </rPh>
    <phoneticPr fontId="5"/>
  </si>
  <si>
    <t>他業務による調査結果を有効活用し、対象事業者を絞り込んだ上で調査を実施している。</t>
    <rPh sb="0" eb="1">
      <t>ホカ</t>
    </rPh>
    <rPh sb="1" eb="3">
      <t>ギョウム</t>
    </rPh>
    <rPh sb="6" eb="8">
      <t>チョウサ</t>
    </rPh>
    <rPh sb="8" eb="10">
      <t>ケッカ</t>
    </rPh>
    <rPh sb="11" eb="13">
      <t>ユウコウ</t>
    </rPh>
    <rPh sb="13" eb="15">
      <t>カツヨウ</t>
    </rPh>
    <rPh sb="17" eb="19">
      <t>タイショウ</t>
    </rPh>
    <rPh sb="19" eb="21">
      <t>ジギョウ</t>
    </rPh>
    <rPh sb="21" eb="22">
      <t>シャ</t>
    </rPh>
    <rPh sb="23" eb="24">
      <t>シボ</t>
    </rPh>
    <rPh sb="25" eb="26">
      <t>コ</t>
    </rPh>
    <rPh sb="28" eb="29">
      <t>ウエ</t>
    </rPh>
    <rPh sb="30" eb="32">
      <t>チョウサ</t>
    </rPh>
    <rPh sb="33" eb="35">
      <t>ジッシ</t>
    </rPh>
    <phoneticPr fontId="5"/>
  </si>
  <si>
    <t>事業者の協力を得ながら、当初想定の業務内容が履行できている。</t>
    <rPh sb="0" eb="3">
      <t>ジギョウシャ</t>
    </rPh>
    <rPh sb="4" eb="6">
      <t>キョウリョク</t>
    </rPh>
    <rPh sb="7" eb="8">
      <t>エ</t>
    </rPh>
    <rPh sb="12" eb="14">
      <t>トウショ</t>
    </rPh>
    <rPh sb="14" eb="16">
      <t>ソウテイ</t>
    </rPh>
    <rPh sb="17" eb="19">
      <t>ギョウム</t>
    </rPh>
    <rPh sb="19" eb="21">
      <t>ナイヨウ</t>
    </rPh>
    <rPh sb="22" eb="24">
      <t>リコウ</t>
    </rPh>
    <phoneticPr fontId="5"/>
  </si>
  <si>
    <t>-</t>
    <phoneticPr fontId="5"/>
  </si>
  <si>
    <t>A.株式会社東京設計事務所</t>
    <phoneticPr fontId="5"/>
  </si>
  <si>
    <t>人件費等</t>
    <rPh sb="0" eb="3">
      <t>ジンケンヒ</t>
    </rPh>
    <rPh sb="3" eb="4">
      <t>トウ</t>
    </rPh>
    <phoneticPr fontId="5"/>
  </si>
  <si>
    <t>水道施設の被災情報にかかる収集・整理についての報告書の作成</t>
    <phoneticPr fontId="5"/>
  </si>
  <si>
    <r>
      <t>平成3</t>
    </r>
    <r>
      <rPr>
        <sz val="11"/>
        <rFont val="ＭＳ Ｐゴシック"/>
        <family val="3"/>
        <charset val="128"/>
      </rPr>
      <t>0</t>
    </r>
    <r>
      <rPr>
        <sz val="11"/>
        <rFont val="ＭＳ Ｐゴシック"/>
        <family val="3"/>
        <charset val="128"/>
      </rPr>
      <t>年度水道施設強靱化推進調査</t>
    </r>
    <phoneticPr fontId="5"/>
  </si>
  <si>
    <t>-</t>
    <phoneticPr fontId="5"/>
  </si>
  <si>
    <t>株式会社東京設計事務所</t>
    <rPh sb="0" eb="4">
      <t>カブシキガイシャ</t>
    </rPh>
    <rPh sb="4" eb="6">
      <t>トウキョウ</t>
    </rPh>
    <rPh sb="6" eb="8">
      <t>セッケイ</t>
    </rPh>
    <rPh sb="8" eb="11">
      <t>ジムショ</t>
    </rPh>
    <phoneticPr fontId="5"/>
  </si>
  <si>
    <t>-</t>
    <phoneticPr fontId="5"/>
  </si>
  <si>
    <t>-</t>
    <phoneticPr fontId="5"/>
  </si>
  <si>
    <t>-</t>
    <phoneticPr fontId="5"/>
  </si>
  <si>
    <t>-</t>
    <phoneticPr fontId="5"/>
  </si>
  <si>
    <t>重要なライフラインの１つである水道施設の耐震化等強靱化については、国民のニーズが高く、全国の水道事業者において早急な取組が必要とされる課題となっており、その効率的な実施にかかる手引き書等をとりまとめ、耐震化を加速させる必要がある。</t>
    <rPh sb="23" eb="24">
      <t>トウ</t>
    </rPh>
    <rPh sb="24" eb="27">
      <t>キョウジンカ</t>
    </rPh>
    <phoneticPr fontId="5"/>
  </si>
  <si>
    <t>効率的で効果的な施設の耐震化や更新の進捗を向上させるためには、将来を見通した施設整備計画を策定するための手引き等を作成し、一定の方針のもとで進める必要があるため、国が実施すべき事業である。</t>
    <rPh sb="55" eb="56">
      <t>トウ</t>
    </rPh>
    <rPh sb="70" eb="71">
      <t>スス</t>
    </rPh>
    <phoneticPr fontId="5"/>
  </si>
  <si>
    <t>重要なライフラインの１つである水道施設の耐震化等強靱化については、全国の水道事業者において早急な取組が必要とされる課題となっているため、優先度が高い事業である。</t>
    <phoneticPr fontId="5"/>
  </si>
  <si>
    <t>本事業で得られた成果は、全国の水道事業者に提供することとしており、各事業者における耐震化対策等強靱化の推進に資するものである。</t>
    <rPh sb="0" eb="1">
      <t>ホン</t>
    </rPh>
    <rPh sb="1" eb="3">
      <t>ジギョウ</t>
    </rPh>
    <rPh sb="4" eb="5">
      <t>エ</t>
    </rPh>
    <rPh sb="8" eb="10">
      <t>セイカ</t>
    </rPh>
    <rPh sb="12" eb="14">
      <t>ゼンコク</t>
    </rPh>
    <rPh sb="15" eb="17">
      <t>スイドウ</t>
    </rPh>
    <rPh sb="17" eb="20">
      <t>ジギョウシャ</t>
    </rPh>
    <rPh sb="21" eb="23">
      <t>テイキョウ</t>
    </rPh>
    <rPh sb="33" eb="34">
      <t>カク</t>
    </rPh>
    <rPh sb="34" eb="37">
      <t>ジギョウシャ</t>
    </rPh>
    <rPh sb="41" eb="44">
      <t>タイシンカ</t>
    </rPh>
    <rPh sb="44" eb="46">
      <t>タイサク</t>
    </rPh>
    <rPh sb="46" eb="47">
      <t>トウ</t>
    </rPh>
    <rPh sb="47" eb="49">
      <t>キョウジン</t>
    </rPh>
    <rPh sb="49" eb="50">
      <t>カ</t>
    </rPh>
    <rPh sb="51" eb="53">
      <t>スイシン</t>
    </rPh>
    <rPh sb="54" eb="55">
      <t>シ</t>
    </rPh>
    <phoneticPr fontId="5"/>
  </si>
  <si>
    <t>本事業は、全国の水道事業者において効率的な耐震化対策等強靱化が加速できるようにするためにノウハウを収集・整理するものであり、今後の整理・収集した情報をもとに課題解決方策を体系化するなど、効果的に水道事業者へ情報提供する必要がある。</t>
    <rPh sb="5" eb="7">
      <t>ゼンコク</t>
    </rPh>
    <rPh sb="8" eb="10">
      <t>スイドウ</t>
    </rPh>
    <rPh sb="10" eb="13">
      <t>ジギョウシャ</t>
    </rPh>
    <rPh sb="17" eb="20">
      <t>コウリツテキ</t>
    </rPh>
    <rPh sb="21" eb="24">
      <t>タイシンカ</t>
    </rPh>
    <rPh sb="24" eb="26">
      <t>タイサク</t>
    </rPh>
    <rPh sb="26" eb="27">
      <t>トウ</t>
    </rPh>
    <rPh sb="27" eb="30">
      <t>キョウジンカ</t>
    </rPh>
    <rPh sb="31" eb="33">
      <t>カソク</t>
    </rPh>
    <rPh sb="49" eb="51">
      <t>シュウシュウ</t>
    </rPh>
    <rPh sb="52" eb="54">
      <t>セイリ</t>
    </rPh>
    <rPh sb="62" eb="64">
      <t>コンゴ</t>
    </rPh>
    <rPh sb="65" eb="67">
      <t>セイリ</t>
    </rPh>
    <rPh sb="68" eb="70">
      <t>シュウシュウ</t>
    </rPh>
    <rPh sb="72" eb="74">
      <t>ジョウホウ</t>
    </rPh>
    <rPh sb="78" eb="80">
      <t>カダイ</t>
    </rPh>
    <rPh sb="80" eb="82">
      <t>カイケツ</t>
    </rPh>
    <rPh sb="82" eb="84">
      <t>ホウサク</t>
    </rPh>
    <rPh sb="85" eb="88">
      <t>タイケイカ</t>
    </rPh>
    <rPh sb="93" eb="96">
      <t>コウカテキ</t>
    </rPh>
    <rPh sb="97" eb="99">
      <t>スイドウ</t>
    </rPh>
    <rPh sb="99" eb="102">
      <t>ジギョウシャ</t>
    </rPh>
    <rPh sb="103" eb="105">
      <t>ジョウホウ</t>
    </rPh>
    <rPh sb="105" eb="107">
      <t>テイキョウ</t>
    </rPh>
    <phoneticPr fontId="5"/>
  </si>
  <si>
    <t>-</t>
    <phoneticPr fontId="5"/>
  </si>
  <si>
    <t>-</t>
    <phoneticPr fontId="5"/>
  </si>
  <si>
    <t>3/10</t>
    <phoneticPr fontId="5"/>
  </si>
  <si>
    <t>耐震化等強靱化の促進に資する事例調査数、知見数及び手引書等作成件数</t>
    <rPh sb="0" eb="3">
      <t>タイシンカ</t>
    </rPh>
    <rPh sb="3" eb="4">
      <t>トウ</t>
    </rPh>
    <rPh sb="4" eb="7">
      <t>キョウジンカ</t>
    </rPh>
    <rPh sb="8" eb="10">
      <t>ソクシン</t>
    </rPh>
    <rPh sb="11" eb="12">
      <t>シ</t>
    </rPh>
    <rPh sb="14" eb="16">
      <t>ジレイ</t>
    </rPh>
    <rPh sb="16" eb="18">
      <t>チョウサ</t>
    </rPh>
    <rPh sb="18" eb="19">
      <t>スウ</t>
    </rPh>
    <rPh sb="20" eb="22">
      <t>チケン</t>
    </rPh>
    <rPh sb="22" eb="23">
      <t>スウ</t>
    </rPh>
    <rPh sb="23" eb="24">
      <t>オヨ</t>
    </rPh>
    <rPh sb="25" eb="27">
      <t>テビ</t>
    </rPh>
    <rPh sb="27" eb="28">
      <t>ショ</t>
    </rPh>
    <rPh sb="28" eb="29">
      <t>トウ</t>
    </rPh>
    <rPh sb="29" eb="31">
      <t>サクセイ</t>
    </rPh>
    <phoneticPr fontId="5"/>
  </si>
  <si>
    <t>-</t>
    <phoneticPr fontId="5"/>
  </si>
  <si>
    <t>4/3</t>
    <phoneticPr fontId="5"/>
  </si>
  <si>
    <t>-</t>
    <phoneticPr fontId="5"/>
  </si>
  <si>
    <t>6/4</t>
    <phoneticPr fontId="5"/>
  </si>
  <si>
    <t>成果目標に見合った実績が得られる見込み。</t>
    <rPh sb="0" eb="2">
      <t>セイカ</t>
    </rPh>
    <rPh sb="2" eb="4">
      <t>モクヒョウ</t>
    </rPh>
    <rPh sb="9" eb="11">
      <t>ジッセキ</t>
    </rPh>
    <rPh sb="16" eb="18">
      <t>ミコ</t>
    </rPh>
    <phoneticPr fontId="5"/>
  </si>
  <si>
    <t>公共投資における効率化・重点化と担い手確保</t>
    <phoneticPr fontId="5"/>
  </si>
  <si>
    <t>業務を実施するにあたり、一般競争入札を行い、競争性を確保しており、支出先の選定は妥当であるが、結果として一者応札であったため、今後は公告期間を長期に設定するなど、改善を図る。</t>
    <rPh sb="0" eb="2">
      <t>ギョウム</t>
    </rPh>
    <rPh sb="3" eb="5">
      <t>ジッシ</t>
    </rPh>
    <rPh sb="12" eb="14">
      <t>イッパン</t>
    </rPh>
    <rPh sb="14" eb="16">
      <t>キョウソウ</t>
    </rPh>
    <rPh sb="16" eb="18">
      <t>ニュウサツ</t>
    </rPh>
    <rPh sb="19" eb="20">
      <t>オコナ</t>
    </rPh>
    <rPh sb="22" eb="25">
      <t>キョウソウセイ</t>
    </rPh>
    <rPh sb="26" eb="28">
      <t>カクホ</t>
    </rPh>
    <rPh sb="33" eb="35">
      <t>シシュツ</t>
    </rPh>
    <rPh sb="47" eb="49">
      <t>ケッカ</t>
    </rPh>
    <rPh sb="52" eb="53">
      <t>イッ</t>
    </rPh>
    <rPh sb="53" eb="54">
      <t>シャ</t>
    </rPh>
    <rPh sb="54" eb="56">
      <t>オウサツ</t>
    </rPh>
    <rPh sb="63" eb="65">
      <t>コンゴ</t>
    </rPh>
    <rPh sb="66" eb="68">
      <t>コウコク</t>
    </rPh>
    <rPh sb="68" eb="70">
      <t>キカン</t>
    </rPh>
    <rPh sb="71" eb="73">
      <t>チョウキ</t>
    </rPh>
    <rPh sb="74" eb="76">
      <t>セッテイ</t>
    </rPh>
    <rPh sb="81" eb="83">
      <t>カイゼン</t>
    </rPh>
    <rPh sb="84" eb="85">
      <t>ハカ</t>
    </rPh>
    <phoneticPr fontId="5"/>
  </si>
  <si>
    <t>入札差額により予算の執行率は低調であるが、当初想定の業務内容は履行できており、引き続き、事例調査を進めた上で、対応方策を体系化するなどの事業を進める。</t>
    <rPh sb="0" eb="2">
      <t>ニュウサツ</t>
    </rPh>
    <rPh sb="2" eb="4">
      <t>サガク</t>
    </rPh>
    <rPh sb="14" eb="16">
      <t>テイチョウ</t>
    </rPh>
    <rPh sb="21" eb="23">
      <t>トウショ</t>
    </rPh>
    <rPh sb="23" eb="25">
      <t>ソウテイ</t>
    </rPh>
    <rPh sb="26" eb="28">
      <t>ギョウム</t>
    </rPh>
    <rPh sb="28" eb="30">
      <t>ナイヨウ</t>
    </rPh>
    <rPh sb="31" eb="33">
      <t>リコウ</t>
    </rPh>
    <rPh sb="39" eb="40">
      <t>ヒ</t>
    </rPh>
    <rPh sb="41" eb="42">
      <t>ツヅ</t>
    </rPh>
    <rPh sb="44" eb="46">
      <t>ジレイ</t>
    </rPh>
    <rPh sb="46" eb="48">
      <t>チョウサ</t>
    </rPh>
    <rPh sb="49" eb="50">
      <t>スス</t>
    </rPh>
    <rPh sb="52" eb="53">
      <t>ウエ</t>
    </rPh>
    <rPh sb="55" eb="57">
      <t>タイオウ</t>
    </rPh>
    <rPh sb="57" eb="59">
      <t>ホウサク</t>
    </rPh>
    <rPh sb="60" eb="63">
      <t>タイケイカ</t>
    </rPh>
    <rPh sb="68" eb="70">
      <t>ジギョウ</t>
    </rPh>
    <rPh sb="71" eb="72">
      <t>スス</t>
    </rPh>
    <phoneticPr fontId="5"/>
  </si>
  <si>
    <t>新29-0031</t>
    <rPh sb="0" eb="1">
      <t>シン</t>
    </rPh>
    <phoneticPr fontId="5"/>
  </si>
  <si>
    <t>新29-0026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</si>
</sst>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39966</xdr:colOff>
      <xdr:row>742</xdr:row>
      <xdr:rowOff>280148</xdr:rowOff>
    </xdr:from>
    <xdr:to>
      <xdr:col>29</xdr:col>
      <xdr:colOff>174624</xdr:colOff>
      <xdr:row>743</xdr:row>
      <xdr:rowOff>276971</xdr:rowOff>
    </xdr:to>
    <xdr:sp macro="" textlink="">
      <xdr:nvSpPr>
        <xdr:cNvPr id="5" name="正方形/長方形 4"/>
        <xdr:cNvSpPr/>
      </xdr:nvSpPr>
      <xdr:spPr>
        <a:xfrm>
          <a:off x="3840441" y="39332648"/>
          <a:ext cx="2134908" cy="3492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６百万円</a:t>
          </a:r>
        </a:p>
      </xdr:txBody>
    </xdr:sp>
    <xdr:clientData/>
  </xdr:twoCellAnchor>
  <xdr:twoCellAnchor>
    <xdr:from>
      <xdr:col>16</xdr:col>
      <xdr:colOff>104590</xdr:colOff>
      <xdr:row>748</xdr:row>
      <xdr:rowOff>35116</xdr:rowOff>
    </xdr:from>
    <xdr:to>
      <xdr:col>32</xdr:col>
      <xdr:colOff>95250</xdr:colOff>
      <xdr:row>749</xdr:row>
      <xdr:rowOff>33469</xdr:rowOff>
    </xdr:to>
    <xdr:sp macro="" textlink="">
      <xdr:nvSpPr>
        <xdr:cNvPr id="6" name="正方形/長方形 5"/>
        <xdr:cNvSpPr/>
      </xdr:nvSpPr>
      <xdr:spPr>
        <a:xfrm>
          <a:off x="3304990" y="39611491"/>
          <a:ext cx="3191060" cy="3507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株式会社東京設計事務所　４百万円</a:t>
          </a:r>
          <a:endParaRPr kumimoji="1" lang="en-US" altLang="ja-JP" sz="1100">
            <a:solidFill>
              <a:sysClr val="windowText" lastClr="000000"/>
            </a:solidFill>
          </a:endParaRPr>
        </a:p>
      </xdr:txBody>
    </xdr:sp>
    <xdr:clientData/>
  </xdr:twoCellAnchor>
  <xdr:twoCellAnchor>
    <xdr:from>
      <xdr:col>12</xdr:col>
      <xdr:colOff>79005</xdr:colOff>
      <xdr:row>743</xdr:row>
      <xdr:rowOff>305546</xdr:rowOff>
    </xdr:from>
    <xdr:to>
      <xdr:col>37</xdr:col>
      <xdr:colOff>57150</xdr:colOff>
      <xdr:row>746</xdr:row>
      <xdr:rowOff>70221</xdr:rowOff>
    </xdr:to>
    <xdr:sp macro="" textlink="">
      <xdr:nvSpPr>
        <xdr:cNvPr id="7" name="大かっこ 6"/>
        <xdr:cNvSpPr/>
      </xdr:nvSpPr>
      <xdr:spPr>
        <a:xfrm>
          <a:off x="2479305" y="38119796"/>
          <a:ext cx="4978770" cy="82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水道施設の被災情報にかかる収集・整理について報告書を作成・活用することにより、水道管路の強靭化対策の促進を図る。</a:t>
          </a:r>
          <a:endParaRPr kumimoji="1" lang="en-US" altLang="ja-JP" sz="1100">
            <a:solidFill>
              <a:sysClr val="windowText" lastClr="000000"/>
            </a:solidFill>
          </a:endParaRPr>
        </a:p>
      </xdr:txBody>
    </xdr:sp>
    <xdr:clientData/>
  </xdr:twoCellAnchor>
  <xdr:twoCellAnchor>
    <xdr:from>
      <xdr:col>24</xdr:col>
      <xdr:colOff>67237</xdr:colOff>
      <xdr:row>745</xdr:row>
      <xdr:rowOff>340581</xdr:rowOff>
    </xdr:from>
    <xdr:to>
      <xdr:col>24</xdr:col>
      <xdr:colOff>68356</xdr:colOff>
      <xdr:row>746</xdr:row>
      <xdr:rowOff>327958</xdr:rowOff>
    </xdr:to>
    <xdr:cxnSp macro="">
      <xdr:nvCxnSpPr>
        <xdr:cNvPr id="8" name="直線矢印コネクタ 7"/>
        <xdr:cNvCxnSpPr/>
      </xdr:nvCxnSpPr>
      <xdr:spPr>
        <a:xfrm flipH="1">
          <a:off x="4867837" y="40450356"/>
          <a:ext cx="1119" cy="3398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89647</xdr:colOff>
      <xdr:row>747</xdr:row>
      <xdr:rowOff>59017</xdr:rowOff>
    </xdr:from>
    <xdr:to>
      <xdr:col>26</xdr:col>
      <xdr:colOff>123265</xdr:colOff>
      <xdr:row>748</xdr:row>
      <xdr:rowOff>2989</xdr:rowOff>
    </xdr:to>
    <xdr:sp macro="" textlink="">
      <xdr:nvSpPr>
        <xdr:cNvPr id="9" name="テキスト ボックス 8"/>
        <xdr:cNvSpPr txBox="1"/>
      </xdr:nvSpPr>
      <xdr:spPr>
        <a:xfrm>
          <a:off x="3090022" y="40873642"/>
          <a:ext cx="2233893" cy="296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33619</xdr:colOff>
      <xdr:row>749</xdr:row>
      <xdr:rowOff>54722</xdr:rowOff>
    </xdr:from>
    <xdr:to>
      <xdr:col>37</xdr:col>
      <xdr:colOff>57150</xdr:colOff>
      <xdr:row>750</xdr:row>
      <xdr:rowOff>0</xdr:rowOff>
    </xdr:to>
    <xdr:sp macro="" textlink="">
      <xdr:nvSpPr>
        <xdr:cNvPr id="10" name="大かっこ 9"/>
        <xdr:cNvSpPr/>
      </xdr:nvSpPr>
      <xdr:spPr>
        <a:xfrm>
          <a:off x="2833969" y="39983522"/>
          <a:ext cx="4624106" cy="2977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水道施設の被災情報にかかる収集・整理について報告書</a:t>
          </a:r>
          <a:r>
            <a:rPr kumimoji="1" lang="ja-JP" altLang="en-US" sz="1100">
              <a:solidFill>
                <a:sysClr val="windowText" lastClr="000000"/>
              </a:solidFill>
            </a:rPr>
            <a:t>を作成</a:t>
          </a:r>
          <a:endParaRPr kumimoji="1" lang="en-US" altLang="ja-JP" sz="1100">
            <a:solidFill>
              <a:sysClr val="windowText" lastClr="000000"/>
            </a:solidFill>
          </a:endParaRPr>
        </a:p>
      </xdr:txBody>
    </xdr:sp>
    <xdr:clientData/>
  </xdr:twoCellAnchor>
  <xdr:twoCellAnchor>
    <xdr:from>
      <xdr:col>42</xdr:col>
      <xdr:colOff>133350</xdr:colOff>
      <xdr:row>743</xdr:row>
      <xdr:rowOff>13448</xdr:rowOff>
    </xdr:from>
    <xdr:to>
      <xdr:col>49</xdr:col>
      <xdr:colOff>12699</xdr:colOff>
      <xdr:row>743</xdr:row>
      <xdr:rowOff>228600</xdr:rowOff>
    </xdr:to>
    <xdr:sp macro="" textlink="">
      <xdr:nvSpPr>
        <xdr:cNvPr id="11" name="正方形/長方形 10"/>
        <xdr:cNvSpPr/>
      </xdr:nvSpPr>
      <xdr:spPr>
        <a:xfrm>
          <a:off x="8534400" y="37827698"/>
          <a:ext cx="1279524" cy="2151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２百万円</a:t>
          </a:r>
        </a:p>
      </xdr:txBody>
    </xdr:sp>
    <xdr:clientData/>
  </xdr:twoCellAnchor>
  <xdr:twoCellAnchor>
    <xdr:from>
      <xdr:col>38</xdr:col>
      <xdr:colOff>0</xdr:colOff>
      <xdr:row>31</xdr:row>
      <xdr:rowOff>11206</xdr:rowOff>
    </xdr:from>
    <xdr:to>
      <xdr:col>42</xdr:col>
      <xdr:colOff>22412</xdr:colOff>
      <xdr:row>31</xdr:row>
      <xdr:rowOff>280147</xdr:rowOff>
    </xdr:to>
    <xdr:sp macro="" textlink="">
      <xdr:nvSpPr>
        <xdr:cNvPr id="12" name="テキスト ボックス 11"/>
        <xdr:cNvSpPr txBox="1"/>
      </xdr:nvSpPr>
      <xdr:spPr>
        <a:xfrm>
          <a:off x="7600950" y="11536456"/>
          <a:ext cx="8225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33</xdr:row>
      <xdr:rowOff>11206</xdr:rowOff>
    </xdr:from>
    <xdr:to>
      <xdr:col>42</xdr:col>
      <xdr:colOff>22412</xdr:colOff>
      <xdr:row>33</xdr:row>
      <xdr:rowOff>280147</xdr:rowOff>
    </xdr:to>
    <xdr:sp macro="" textlink="">
      <xdr:nvSpPr>
        <xdr:cNvPr id="13" name="テキスト ボックス 12"/>
        <xdr:cNvSpPr txBox="1"/>
      </xdr:nvSpPr>
      <xdr:spPr>
        <a:xfrm>
          <a:off x="7600950" y="11536456"/>
          <a:ext cx="8225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133</xdr:row>
      <xdr:rowOff>127000</xdr:rowOff>
    </xdr:from>
    <xdr:to>
      <xdr:col>42</xdr:col>
      <xdr:colOff>22412</xdr:colOff>
      <xdr:row>133</xdr:row>
      <xdr:rowOff>395941</xdr:rowOff>
    </xdr:to>
    <xdr:sp macro="" textlink="">
      <xdr:nvSpPr>
        <xdr:cNvPr id="14" name="テキスト ボックス 13"/>
        <xdr:cNvSpPr txBox="1"/>
      </xdr:nvSpPr>
      <xdr:spPr>
        <a:xfrm>
          <a:off x="7721600" y="16687800"/>
          <a:ext cx="8352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432</xdr:row>
      <xdr:rowOff>0</xdr:rowOff>
    </xdr:from>
    <xdr:to>
      <xdr:col>38</xdr:col>
      <xdr:colOff>22412</xdr:colOff>
      <xdr:row>432</xdr:row>
      <xdr:rowOff>268941</xdr:rowOff>
    </xdr:to>
    <xdr:sp macro="" textlink="">
      <xdr:nvSpPr>
        <xdr:cNvPr id="15" name="テキスト ボックス 14"/>
        <xdr:cNvSpPr txBox="1"/>
      </xdr:nvSpPr>
      <xdr:spPr>
        <a:xfrm>
          <a:off x="6908800" y="19431000"/>
          <a:ext cx="8352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Normal="75" zoomScaleSheetLayoutView="100"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466</v>
      </c>
      <c r="AP2" s="940"/>
      <c r="AQ2" s="940"/>
      <c r="AR2" s="79" t="str">
        <f>IF(OR(AO2="　", AO2=""), "", "-")</f>
        <v/>
      </c>
      <c r="AS2" s="941">
        <v>358</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601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602</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603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6.25" customHeight="1" x14ac:dyDescent="0.15">
      <c r="A10" s="660" t="s">
        <v>30</v>
      </c>
      <c r="B10" s="661"/>
      <c r="C10" s="661"/>
      <c r="D10" s="661"/>
      <c r="E10" s="661"/>
      <c r="F10" s="661"/>
      <c r="G10" s="754" t="s">
        <v>613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6"/>
      <c r="B13" s="617"/>
      <c r="C13" s="617"/>
      <c r="D13" s="617"/>
      <c r="E13" s="617"/>
      <c r="F13" s="618"/>
      <c r="G13" s="723" t="s">
        <v>6</v>
      </c>
      <c r="H13" s="724"/>
      <c r="I13" s="764" t="s">
        <v>7</v>
      </c>
      <c r="J13" s="765"/>
      <c r="K13" s="765"/>
      <c r="L13" s="765"/>
      <c r="M13" s="765"/>
      <c r="N13" s="765"/>
      <c r="O13" s="766"/>
      <c r="P13" s="657" t="s">
        <v>604</v>
      </c>
      <c r="Q13" s="658"/>
      <c r="R13" s="658"/>
      <c r="S13" s="658"/>
      <c r="T13" s="658"/>
      <c r="U13" s="658"/>
      <c r="V13" s="659"/>
      <c r="W13" s="657">
        <v>7</v>
      </c>
      <c r="X13" s="658"/>
      <c r="Y13" s="658"/>
      <c r="Z13" s="658"/>
      <c r="AA13" s="658"/>
      <c r="AB13" s="658"/>
      <c r="AC13" s="659"/>
      <c r="AD13" s="657">
        <v>7</v>
      </c>
      <c r="AE13" s="658"/>
      <c r="AF13" s="658"/>
      <c r="AG13" s="658"/>
      <c r="AH13" s="658"/>
      <c r="AI13" s="658"/>
      <c r="AJ13" s="659"/>
      <c r="AK13" s="657">
        <v>6</v>
      </c>
      <c r="AL13" s="658"/>
      <c r="AM13" s="658"/>
      <c r="AN13" s="658"/>
      <c r="AO13" s="658"/>
      <c r="AP13" s="658"/>
      <c r="AQ13" s="659"/>
      <c r="AR13" s="920"/>
      <c r="AS13" s="921"/>
      <c r="AT13" s="921"/>
      <c r="AU13" s="921"/>
      <c r="AV13" s="921"/>
      <c r="AW13" s="921"/>
      <c r="AX13" s="922"/>
    </row>
    <row r="14" spans="1:50" ht="21" customHeight="1" x14ac:dyDescent="0.15">
      <c r="A14" s="616"/>
      <c r="B14" s="617"/>
      <c r="C14" s="617"/>
      <c r="D14" s="617"/>
      <c r="E14" s="617"/>
      <c r="F14" s="618"/>
      <c r="G14" s="725"/>
      <c r="H14" s="726"/>
      <c r="I14" s="711" t="s">
        <v>8</v>
      </c>
      <c r="J14" s="762"/>
      <c r="K14" s="762"/>
      <c r="L14" s="762"/>
      <c r="M14" s="762"/>
      <c r="N14" s="762"/>
      <c r="O14" s="763"/>
      <c r="P14" s="657" t="s">
        <v>574</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6"/>
      <c r="B15" s="617"/>
      <c r="C15" s="617"/>
      <c r="D15" s="617"/>
      <c r="E15" s="617"/>
      <c r="F15" s="618"/>
      <c r="G15" s="725"/>
      <c r="H15" s="726"/>
      <c r="I15" s="711" t="s">
        <v>51</v>
      </c>
      <c r="J15" s="712"/>
      <c r="K15" s="712"/>
      <c r="L15" s="712"/>
      <c r="M15" s="712"/>
      <c r="N15" s="712"/>
      <c r="O15" s="713"/>
      <c r="P15" s="657" t="s">
        <v>576</v>
      </c>
      <c r="Q15" s="658"/>
      <c r="R15" s="658"/>
      <c r="S15" s="658"/>
      <c r="T15" s="658"/>
      <c r="U15" s="658"/>
      <c r="V15" s="659"/>
      <c r="W15" s="657" t="s">
        <v>575</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6"/>
      <c r="B16" s="617"/>
      <c r="C16" s="617"/>
      <c r="D16" s="617"/>
      <c r="E16" s="617"/>
      <c r="F16" s="618"/>
      <c r="G16" s="725"/>
      <c r="H16" s="726"/>
      <c r="I16" s="711" t="s">
        <v>52</v>
      </c>
      <c r="J16" s="712"/>
      <c r="K16" s="712"/>
      <c r="L16" s="712"/>
      <c r="M16" s="712"/>
      <c r="N16" s="712"/>
      <c r="O16" s="713"/>
      <c r="P16" s="657" t="s">
        <v>576</v>
      </c>
      <c r="Q16" s="658"/>
      <c r="R16" s="658"/>
      <c r="S16" s="658"/>
      <c r="T16" s="658"/>
      <c r="U16" s="658"/>
      <c r="V16" s="659"/>
      <c r="W16" s="657" t="s">
        <v>575</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6"/>
      <c r="B17" s="617"/>
      <c r="C17" s="617"/>
      <c r="D17" s="617"/>
      <c r="E17" s="617"/>
      <c r="F17" s="618"/>
      <c r="G17" s="725"/>
      <c r="H17" s="726"/>
      <c r="I17" s="711" t="s">
        <v>50</v>
      </c>
      <c r="J17" s="762"/>
      <c r="K17" s="762"/>
      <c r="L17" s="762"/>
      <c r="M17" s="762"/>
      <c r="N17" s="762"/>
      <c r="O17" s="763"/>
      <c r="P17" s="657" t="s">
        <v>576</v>
      </c>
      <c r="Q17" s="658"/>
      <c r="R17" s="658"/>
      <c r="S17" s="658"/>
      <c r="T17" s="658"/>
      <c r="U17" s="658"/>
      <c r="V17" s="659"/>
      <c r="W17" s="657" t="s">
        <v>575</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8"/>
      <c r="AS17" s="918"/>
      <c r="AT17" s="918"/>
      <c r="AU17" s="918"/>
      <c r="AV17" s="918"/>
      <c r="AW17" s="918"/>
      <c r="AX17" s="919"/>
    </row>
    <row r="18" spans="1:50" ht="24.75" customHeight="1" x14ac:dyDescent="0.15">
      <c r="A18" s="616"/>
      <c r="B18" s="617"/>
      <c r="C18" s="617"/>
      <c r="D18" s="617"/>
      <c r="E18" s="617"/>
      <c r="F18" s="618"/>
      <c r="G18" s="727"/>
      <c r="H18" s="728"/>
      <c r="I18" s="716" t="s">
        <v>20</v>
      </c>
      <c r="J18" s="717"/>
      <c r="K18" s="717"/>
      <c r="L18" s="717"/>
      <c r="M18" s="717"/>
      <c r="N18" s="717"/>
      <c r="O18" s="718"/>
      <c r="P18" s="879">
        <f>SUM(P13:V17)</f>
        <v>0</v>
      </c>
      <c r="Q18" s="880"/>
      <c r="R18" s="880"/>
      <c r="S18" s="880"/>
      <c r="T18" s="880"/>
      <c r="U18" s="880"/>
      <c r="V18" s="881"/>
      <c r="W18" s="879">
        <f>SUM(W13:AC17)</f>
        <v>7</v>
      </c>
      <c r="X18" s="880"/>
      <c r="Y18" s="880"/>
      <c r="Z18" s="880"/>
      <c r="AA18" s="880"/>
      <c r="AB18" s="880"/>
      <c r="AC18" s="881"/>
      <c r="AD18" s="879">
        <f>SUM(AD13:AJ17)</f>
        <v>7</v>
      </c>
      <c r="AE18" s="880"/>
      <c r="AF18" s="880"/>
      <c r="AG18" s="880"/>
      <c r="AH18" s="880"/>
      <c r="AI18" s="880"/>
      <c r="AJ18" s="881"/>
      <c r="AK18" s="879">
        <f>SUM(AK13:AQ17)</f>
        <v>6</v>
      </c>
      <c r="AL18" s="880"/>
      <c r="AM18" s="880"/>
      <c r="AN18" s="880"/>
      <c r="AO18" s="880"/>
      <c r="AP18" s="880"/>
      <c r="AQ18" s="881"/>
      <c r="AR18" s="879">
        <f>SUM(AR13:AX17)</f>
        <v>0</v>
      </c>
      <c r="AS18" s="880"/>
      <c r="AT18" s="880"/>
      <c r="AU18" s="880"/>
      <c r="AV18" s="880"/>
      <c r="AW18" s="880"/>
      <c r="AX18" s="882"/>
    </row>
    <row r="19" spans="1:50" ht="24.75" customHeight="1" x14ac:dyDescent="0.15">
      <c r="A19" s="616"/>
      <c r="B19" s="617"/>
      <c r="C19" s="617"/>
      <c r="D19" s="617"/>
      <c r="E19" s="617"/>
      <c r="F19" s="618"/>
      <c r="G19" s="877" t="s">
        <v>9</v>
      </c>
      <c r="H19" s="878"/>
      <c r="I19" s="878"/>
      <c r="J19" s="878"/>
      <c r="K19" s="878"/>
      <c r="L19" s="878"/>
      <c r="M19" s="878"/>
      <c r="N19" s="878"/>
      <c r="O19" s="878"/>
      <c r="P19" s="657">
        <v>0</v>
      </c>
      <c r="Q19" s="658"/>
      <c r="R19" s="658"/>
      <c r="S19" s="658"/>
      <c r="T19" s="658"/>
      <c r="U19" s="658"/>
      <c r="V19" s="659"/>
      <c r="W19" s="657">
        <v>3</v>
      </c>
      <c r="X19" s="658"/>
      <c r="Y19" s="658"/>
      <c r="Z19" s="658"/>
      <c r="AA19" s="658"/>
      <c r="AB19" s="658"/>
      <c r="AC19" s="659"/>
      <c r="AD19" s="657">
        <v>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0.42857142857142855</v>
      </c>
      <c r="X20" s="318"/>
      <c r="Y20" s="318"/>
      <c r="Z20" s="318"/>
      <c r="AA20" s="318"/>
      <c r="AB20" s="318"/>
      <c r="AC20" s="318"/>
      <c r="AD20" s="318">
        <f t="shared" ref="AD20" si="1">IF(AD18=0, "-", SUM(AD19)/AD18)</f>
        <v>0.8571428571428571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0.42857142857142855</v>
      </c>
      <c r="X21" s="318"/>
      <c r="Y21" s="318"/>
      <c r="Z21" s="318"/>
      <c r="AA21" s="318"/>
      <c r="AB21" s="318"/>
      <c r="AC21" s="318"/>
      <c r="AD21" s="318">
        <f t="shared" ref="AD21" si="3">IF(AD19=0, "-", SUM(AD19)/SUM(AD13,AD14))</f>
        <v>0.8571428571428571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578</v>
      </c>
      <c r="H23" s="954"/>
      <c r="I23" s="954"/>
      <c r="J23" s="954"/>
      <c r="K23" s="954"/>
      <c r="L23" s="954"/>
      <c r="M23" s="954"/>
      <c r="N23" s="954"/>
      <c r="O23" s="955"/>
      <c r="P23" s="920">
        <v>6</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6</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6" t="s">
        <v>527</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577</v>
      </c>
      <c r="AR31" s="200"/>
      <c r="AS31" s="133" t="s">
        <v>355</v>
      </c>
      <c r="AT31" s="134"/>
      <c r="AU31" s="199">
        <v>34</v>
      </c>
      <c r="AV31" s="199"/>
      <c r="AW31" s="398" t="s">
        <v>300</v>
      </c>
      <c r="AX31" s="399"/>
    </row>
    <row r="32" spans="1:50" ht="23.25" customHeight="1" x14ac:dyDescent="0.15">
      <c r="A32" s="403"/>
      <c r="B32" s="401"/>
      <c r="C32" s="401"/>
      <c r="D32" s="401"/>
      <c r="E32" s="401"/>
      <c r="F32" s="402"/>
      <c r="G32" s="564" t="s">
        <v>605</v>
      </c>
      <c r="H32" s="565"/>
      <c r="I32" s="565"/>
      <c r="J32" s="565"/>
      <c r="K32" s="565"/>
      <c r="L32" s="565"/>
      <c r="M32" s="565"/>
      <c r="N32" s="565"/>
      <c r="O32" s="566"/>
      <c r="P32" s="105" t="s">
        <v>606</v>
      </c>
      <c r="Q32" s="105"/>
      <c r="R32" s="105"/>
      <c r="S32" s="105"/>
      <c r="T32" s="105"/>
      <c r="U32" s="105"/>
      <c r="V32" s="105"/>
      <c r="W32" s="105"/>
      <c r="X32" s="106"/>
      <c r="Y32" s="471" t="s">
        <v>12</v>
      </c>
      <c r="Z32" s="531"/>
      <c r="AA32" s="532"/>
      <c r="AB32" s="861" t="s">
        <v>301</v>
      </c>
      <c r="AC32" s="861"/>
      <c r="AD32" s="861"/>
      <c r="AE32" s="218">
        <v>38.700000000000003</v>
      </c>
      <c r="AF32" s="219"/>
      <c r="AG32" s="219"/>
      <c r="AH32" s="219"/>
      <c r="AI32" s="218">
        <v>39.299999999999997</v>
      </c>
      <c r="AJ32" s="219"/>
      <c r="AK32" s="219"/>
      <c r="AL32" s="219"/>
      <c r="AM32" s="218"/>
      <c r="AN32" s="219"/>
      <c r="AO32" s="219"/>
      <c r="AP32" s="219"/>
      <c r="AQ32" s="340" t="s">
        <v>577</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301</v>
      </c>
      <c r="AC33" s="523"/>
      <c r="AD33" s="523"/>
      <c r="AE33" s="218">
        <v>39.799999999999997</v>
      </c>
      <c r="AF33" s="219"/>
      <c r="AG33" s="219"/>
      <c r="AH33" s="219"/>
      <c r="AI33" s="218">
        <v>41.8</v>
      </c>
      <c r="AJ33" s="219"/>
      <c r="AK33" s="219"/>
      <c r="AL33" s="219"/>
      <c r="AM33" s="218">
        <v>43.4</v>
      </c>
      <c r="AN33" s="219"/>
      <c r="AO33" s="219"/>
      <c r="AP33" s="219"/>
      <c r="AQ33" s="340" t="s">
        <v>580</v>
      </c>
      <c r="AR33" s="207"/>
      <c r="AS33" s="207"/>
      <c r="AT33" s="341"/>
      <c r="AU33" s="219">
        <v>50</v>
      </c>
      <c r="AV33" s="219"/>
      <c r="AW33" s="219"/>
      <c r="AX33" s="221"/>
    </row>
    <row r="34" spans="1:50" ht="36"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97.6</v>
      </c>
      <c r="AF34" s="219"/>
      <c r="AG34" s="219"/>
      <c r="AH34" s="219"/>
      <c r="AI34" s="218">
        <f>AI32/AI33*100</f>
        <v>94.019138755980862</v>
      </c>
      <c r="AJ34" s="219"/>
      <c r="AK34" s="219"/>
      <c r="AL34" s="219"/>
      <c r="AM34" s="218"/>
      <c r="AN34" s="219"/>
      <c r="AO34" s="219"/>
      <c r="AP34" s="219"/>
      <c r="AQ34" s="340" t="s">
        <v>577</v>
      </c>
      <c r="AR34" s="207"/>
      <c r="AS34" s="207"/>
      <c r="AT34" s="341"/>
      <c r="AU34" s="219" t="s">
        <v>577</v>
      </c>
      <c r="AV34" s="219"/>
      <c r="AW34" s="219"/>
      <c r="AX34" s="221"/>
    </row>
    <row r="35" spans="1:50" ht="23.25" customHeight="1" x14ac:dyDescent="0.15">
      <c r="A35" s="226" t="s">
        <v>505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649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646</v>
      </c>
      <c r="AF101" s="219"/>
      <c r="AG101" s="219"/>
      <c r="AH101" s="220"/>
      <c r="AI101" s="218">
        <v>10</v>
      </c>
      <c r="AJ101" s="219"/>
      <c r="AK101" s="219"/>
      <c r="AL101" s="220"/>
      <c r="AM101" s="218">
        <v>3</v>
      </c>
      <c r="AN101" s="219"/>
      <c r="AO101" s="219"/>
      <c r="AP101" s="220"/>
      <c r="AQ101" s="218" t="s">
        <v>652</v>
      </c>
      <c r="AR101" s="219"/>
      <c r="AS101" s="219"/>
      <c r="AT101" s="220"/>
      <c r="AU101" s="218" t="s">
        <v>650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647</v>
      </c>
      <c r="AF102" s="418"/>
      <c r="AG102" s="418"/>
      <c r="AH102" s="418"/>
      <c r="AI102" s="418">
        <v>15</v>
      </c>
      <c r="AJ102" s="418"/>
      <c r="AK102" s="418"/>
      <c r="AL102" s="418"/>
      <c r="AM102" s="418">
        <v>3</v>
      </c>
      <c r="AN102" s="418"/>
      <c r="AO102" s="418"/>
      <c r="AP102" s="418"/>
      <c r="AQ102" s="273">
        <v>4</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3" t="s">
        <v>522</v>
      </c>
      <c r="AR115" s="594"/>
      <c r="AS115" s="594"/>
      <c r="AT115" s="594"/>
      <c r="AU115" s="594"/>
      <c r="AV115" s="594"/>
      <c r="AW115" s="594"/>
      <c r="AX115" s="595"/>
    </row>
    <row r="116" spans="1:50" ht="23.25" customHeight="1" x14ac:dyDescent="0.15">
      <c r="A116" s="439"/>
      <c r="B116" s="440"/>
      <c r="C116" s="440"/>
      <c r="D116" s="440"/>
      <c r="E116" s="440"/>
      <c r="F116" s="441"/>
      <c r="G116" s="393" t="s">
        <v>614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t="s">
        <v>604</v>
      </c>
      <c r="AF116" s="418"/>
      <c r="AG116" s="418"/>
      <c r="AH116" s="418"/>
      <c r="AI116" s="418">
        <v>0.3</v>
      </c>
      <c r="AJ116" s="418"/>
      <c r="AK116" s="418"/>
      <c r="AL116" s="418"/>
      <c r="AM116" s="418">
        <v>1.3</v>
      </c>
      <c r="AN116" s="418"/>
      <c r="AO116" s="418"/>
      <c r="AP116" s="418"/>
      <c r="AQ116" s="218">
        <v>1.5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607</v>
      </c>
      <c r="AF117" s="551"/>
      <c r="AG117" s="551"/>
      <c r="AH117" s="551"/>
      <c r="AI117" s="551" t="s">
        <v>648</v>
      </c>
      <c r="AJ117" s="551"/>
      <c r="AK117" s="551"/>
      <c r="AL117" s="551"/>
      <c r="AM117" s="551" t="s">
        <v>651</v>
      </c>
      <c r="AN117" s="551"/>
      <c r="AO117" s="551"/>
      <c r="AP117" s="551"/>
      <c r="AQ117" s="551" t="s">
        <v>653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3" t="s">
        <v>522</v>
      </c>
      <c r="AR118" s="594"/>
      <c r="AS118" s="594"/>
      <c r="AT118" s="594"/>
      <c r="AU118" s="594"/>
      <c r="AV118" s="594"/>
      <c r="AW118" s="594"/>
      <c r="AX118" s="595"/>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587</v>
      </c>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3" t="s">
        <v>522</v>
      </c>
      <c r="AR121" s="594"/>
      <c r="AS121" s="594"/>
      <c r="AT121" s="594"/>
      <c r="AU121" s="594"/>
      <c r="AV121" s="594"/>
      <c r="AW121" s="594"/>
      <c r="AX121" s="595"/>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3" t="s">
        <v>522</v>
      </c>
      <c r="AR124" s="594"/>
      <c r="AS124" s="594"/>
      <c r="AT124" s="594"/>
      <c r="AU124" s="594"/>
      <c r="AV124" s="594"/>
      <c r="AW124" s="594"/>
      <c r="AX124" s="595"/>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3" t="s">
        <v>522</v>
      </c>
      <c r="AR127" s="594"/>
      <c r="AS127" s="594"/>
      <c r="AT127" s="594"/>
      <c r="AU127" s="594"/>
      <c r="AV127" s="594"/>
      <c r="AW127" s="594"/>
      <c r="AX127" s="595"/>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591</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38.700000000000003</v>
      </c>
      <c r="AF134" s="207"/>
      <c r="AG134" s="207"/>
      <c r="AH134" s="207"/>
      <c r="AI134" s="206">
        <v>39.299999999999997</v>
      </c>
      <c r="AJ134" s="207"/>
      <c r="AK134" s="207"/>
      <c r="AL134" s="207"/>
      <c r="AM134" s="206" t="s">
        <v>615</v>
      </c>
      <c r="AN134" s="207"/>
      <c r="AO134" s="207"/>
      <c r="AP134" s="207"/>
      <c r="AQ134" s="206" t="s">
        <v>616</v>
      </c>
      <c r="AR134" s="207"/>
      <c r="AS134" s="207"/>
      <c r="AT134" s="207"/>
      <c r="AU134" s="206" t="s">
        <v>617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v>39.799999999999997</v>
      </c>
      <c r="AF135" s="207"/>
      <c r="AG135" s="207"/>
      <c r="AH135" s="207"/>
      <c r="AI135" s="206">
        <v>41.8</v>
      </c>
      <c r="AJ135" s="207"/>
      <c r="AK135" s="207"/>
      <c r="AL135" s="207"/>
      <c r="AM135" s="206">
        <v>43.4</v>
      </c>
      <c r="AN135" s="207"/>
      <c r="AO135" s="207"/>
      <c r="AP135" s="207"/>
      <c r="AQ135" s="206" t="s">
        <v>591</v>
      </c>
      <c r="AR135" s="207"/>
      <c r="AS135" s="207"/>
      <c r="AT135" s="207"/>
      <c r="AU135" s="206">
        <v>50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592</v>
      </c>
      <c r="K430" s="902"/>
      <c r="L430" s="902"/>
      <c r="M430" s="902"/>
      <c r="N430" s="902"/>
      <c r="O430" s="902"/>
      <c r="P430" s="902"/>
      <c r="Q430" s="902"/>
      <c r="R430" s="902"/>
      <c r="S430" s="902"/>
      <c r="T430" s="903"/>
      <c r="U430" s="588" t="s">
        <v>655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24</v>
      </c>
      <c r="AF432" s="200"/>
      <c r="AG432" s="133" t="s">
        <v>355</v>
      </c>
      <c r="AH432" s="134"/>
      <c r="AI432" s="156"/>
      <c r="AJ432" s="156"/>
      <c r="AK432" s="156"/>
      <c r="AL432" s="154"/>
      <c r="AM432" s="156"/>
      <c r="AN432" s="156"/>
      <c r="AO432" s="156"/>
      <c r="AP432" s="154"/>
      <c r="AQ432" s="592" t="s">
        <v>591</v>
      </c>
      <c r="AR432" s="200"/>
      <c r="AS432" s="133" t="s">
        <v>355</v>
      </c>
      <c r="AT432" s="134"/>
      <c r="AU432" s="200">
        <v>34</v>
      </c>
      <c r="AV432" s="200"/>
      <c r="AW432" s="133" t="s">
        <v>300</v>
      </c>
      <c r="AX432" s="195"/>
    </row>
    <row r="433" spans="1:50" ht="23.25" customHeight="1" x14ac:dyDescent="0.15">
      <c r="A433" s="189"/>
      <c r="B433" s="186"/>
      <c r="C433" s="180"/>
      <c r="D433" s="186"/>
      <c r="E433" s="342"/>
      <c r="F433" s="343"/>
      <c r="G433" s="104" t="s">
        <v>609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v>33.5</v>
      </c>
      <c r="AF433" s="207"/>
      <c r="AG433" s="207"/>
      <c r="AH433" s="207"/>
      <c r="AI433" s="340" t="s">
        <v>617</v>
      </c>
      <c r="AJ433" s="207"/>
      <c r="AK433" s="207"/>
      <c r="AL433" s="207"/>
      <c r="AM433" s="340" t="s">
        <v>618</v>
      </c>
      <c r="AN433" s="207"/>
      <c r="AO433" s="207"/>
      <c r="AP433" s="341"/>
      <c r="AQ433" s="340" t="s">
        <v>595</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0">
        <v>33.5</v>
      </c>
      <c r="AF434" s="207"/>
      <c r="AG434" s="207"/>
      <c r="AH434" s="341"/>
      <c r="AI434" s="340">
        <v>43.4</v>
      </c>
      <c r="AJ434" s="207"/>
      <c r="AK434" s="207"/>
      <c r="AL434" s="207"/>
      <c r="AM434" s="340">
        <v>45.1</v>
      </c>
      <c r="AN434" s="207"/>
      <c r="AO434" s="207"/>
      <c r="AP434" s="341"/>
      <c r="AQ434" s="340" t="s">
        <v>596</v>
      </c>
      <c r="AR434" s="207"/>
      <c r="AS434" s="207"/>
      <c r="AT434" s="341"/>
      <c r="AU434" s="207">
        <v>50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v>99.9</v>
      </c>
      <c r="AF435" s="207"/>
      <c r="AG435" s="207"/>
      <c r="AH435" s="341"/>
      <c r="AI435" s="340" t="s">
        <v>617</v>
      </c>
      <c r="AJ435" s="207"/>
      <c r="AK435" s="207"/>
      <c r="AL435" s="207"/>
      <c r="AM435" s="340" t="s">
        <v>617</v>
      </c>
      <c r="AN435" s="207"/>
      <c r="AO435" s="207"/>
      <c r="AP435" s="341"/>
      <c r="AQ435" s="340" t="s">
        <v>591</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591</v>
      </c>
      <c r="AF457" s="200"/>
      <c r="AG457" s="133" t="s">
        <v>355</v>
      </c>
      <c r="AH457" s="134"/>
      <c r="AI457" s="156"/>
      <c r="AJ457" s="156"/>
      <c r="AK457" s="156"/>
      <c r="AL457" s="154"/>
      <c r="AM457" s="156"/>
      <c r="AN457" s="156"/>
      <c r="AO457" s="156"/>
      <c r="AP457" s="154"/>
      <c r="AQ457" s="592" t="s">
        <v>591</v>
      </c>
      <c r="AR457" s="200"/>
      <c r="AS457" s="133" t="s">
        <v>355</v>
      </c>
      <c r="AT457" s="134"/>
      <c r="AU457" s="200" t="s">
        <v>591</v>
      </c>
      <c r="AV457" s="200"/>
      <c r="AW457" s="133" t="s">
        <v>300</v>
      </c>
      <c r="AX457" s="195"/>
    </row>
    <row r="458" spans="1:50" ht="23.25" customHeight="1" x14ac:dyDescent="0.15">
      <c r="A458" s="189"/>
      <c r="B458" s="186"/>
      <c r="C458" s="180"/>
      <c r="D458" s="186"/>
      <c r="E458" s="342"/>
      <c r="F458" s="343"/>
      <c r="G458" s="104" t="s">
        <v>598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591</v>
      </c>
      <c r="AC458" s="213"/>
      <c r="AD458" s="213"/>
      <c r="AE458" s="340" t="s">
        <v>599</v>
      </c>
      <c r="AF458" s="207"/>
      <c r="AG458" s="207"/>
      <c r="AH458" s="207"/>
      <c r="AI458" s="340" t="s">
        <v>591</v>
      </c>
      <c r="AJ458" s="207"/>
      <c r="AK458" s="207"/>
      <c r="AL458" s="207"/>
      <c r="AM458" s="340" t="s">
        <v>591</v>
      </c>
      <c r="AN458" s="207"/>
      <c r="AO458" s="207"/>
      <c r="AP458" s="341"/>
      <c r="AQ458" s="340" t="s">
        <v>599</v>
      </c>
      <c r="AR458" s="207"/>
      <c r="AS458" s="207"/>
      <c r="AT458" s="341"/>
      <c r="AU458" s="207" t="s">
        <v>591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591</v>
      </c>
      <c r="AC459" s="205"/>
      <c r="AD459" s="205"/>
      <c r="AE459" s="340" t="s">
        <v>591</v>
      </c>
      <c r="AF459" s="207"/>
      <c r="AG459" s="207"/>
      <c r="AH459" s="341"/>
      <c r="AI459" s="340" t="s">
        <v>597</v>
      </c>
      <c r="AJ459" s="207"/>
      <c r="AK459" s="207"/>
      <c r="AL459" s="207"/>
      <c r="AM459" s="340" t="s">
        <v>591</v>
      </c>
      <c r="AN459" s="207"/>
      <c r="AO459" s="207"/>
      <c r="AP459" s="341"/>
      <c r="AQ459" s="340" t="s">
        <v>591</v>
      </c>
      <c r="AR459" s="207"/>
      <c r="AS459" s="207"/>
      <c r="AT459" s="341"/>
      <c r="AU459" s="207" t="s">
        <v>600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591</v>
      </c>
      <c r="AF460" s="207"/>
      <c r="AG460" s="207"/>
      <c r="AH460" s="341"/>
      <c r="AI460" s="340" t="s">
        <v>591</v>
      </c>
      <c r="AJ460" s="207"/>
      <c r="AK460" s="207"/>
      <c r="AL460" s="207"/>
      <c r="AM460" s="340" t="s">
        <v>591</v>
      </c>
      <c r="AN460" s="207"/>
      <c r="AO460" s="207"/>
      <c r="AP460" s="341"/>
      <c r="AQ460" s="340" t="s">
        <v>591</v>
      </c>
      <c r="AR460" s="207"/>
      <c r="AS460" s="207"/>
      <c r="AT460" s="341"/>
      <c r="AU460" s="207" t="s">
        <v>591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6.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641</v>
      </c>
      <c r="AH702" s="386"/>
      <c r="AI702" s="386"/>
      <c r="AJ702" s="386"/>
      <c r="AK702" s="386"/>
      <c r="AL702" s="386"/>
      <c r="AM702" s="386"/>
      <c r="AN702" s="386"/>
      <c r="AO702" s="386"/>
      <c r="AP702" s="386"/>
      <c r="AQ702" s="386"/>
      <c r="AR702" s="386"/>
      <c r="AS702" s="386"/>
      <c r="AT702" s="386"/>
      <c r="AU702" s="386"/>
      <c r="AV702" s="386"/>
      <c r="AW702" s="386"/>
      <c r="AX702" s="387"/>
    </row>
    <row r="703" spans="1:50" ht="62.2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642</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643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3"/>
      <c r="AD705" s="714" t="s">
        <v>573</v>
      </c>
      <c r="AE705" s="715"/>
      <c r="AF705" s="715"/>
      <c r="AG705" s="125" t="s">
        <v>656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2.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6" t="s">
        <v>573</v>
      </c>
      <c r="AE708" s="607"/>
      <c r="AF708" s="607"/>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590" t="s">
        <v>623</v>
      </c>
      <c r="AE709" s="591"/>
      <c r="AF709" s="591"/>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590" t="s">
        <v>623</v>
      </c>
      <c r="AE710" s="591"/>
      <c r="AF710" s="591"/>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573</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2" t="s">
        <v>573</v>
      </c>
      <c r="AE712" s="783"/>
      <c r="AF712" s="783"/>
      <c r="AG712" s="810" t="s">
        <v>627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590" t="s">
        <v>623</v>
      </c>
      <c r="AE713" s="591"/>
      <c r="AF713" s="591"/>
      <c r="AG713" s="101" t="s">
        <v>625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628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6" t="s">
        <v>573</v>
      </c>
      <c r="AE715" s="607"/>
      <c r="AF715" s="656"/>
      <c r="AG715" s="742" t="s">
        <v>654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590" t="s">
        <v>623</v>
      </c>
      <c r="AE716" s="591"/>
      <c r="AF716" s="591"/>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48"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644</v>
      </c>
      <c r="AH718" s="111"/>
      <c r="AI718" s="111"/>
      <c r="AJ718" s="111"/>
      <c r="AK718" s="111"/>
      <c r="AL718" s="111"/>
      <c r="AM718" s="111"/>
      <c r="AN718" s="111"/>
      <c r="AO718" s="111"/>
      <c r="AP718" s="111"/>
      <c r="AQ718" s="111"/>
      <c r="AR718" s="111"/>
      <c r="AS718" s="111"/>
      <c r="AT718" s="111"/>
      <c r="AU718" s="111"/>
      <c r="AV718" s="111"/>
      <c r="AW718" s="111"/>
      <c r="AX718" s="128"/>
    </row>
    <row r="719" spans="1:50" ht="35.25" customHeight="1" x14ac:dyDescent="0.15">
      <c r="A719" s="776" t="s">
        <v>58</v>
      </c>
      <c r="B719" s="777"/>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623</v>
      </c>
      <c r="AE719" s="607"/>
      <c r="AF719" s="607"/>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40" t="s">
        <v>48</v>
      </c>
      <c r="B726" s="802"/>
      <c r="C726" s="815" t="s">
        <v>53</v>
      </c>
      <c r="D726" s="837"/>
      <c r="E726" s="837"/>
      <c r="F726" s="838"/>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4.25" customHeight="1" thickBot="1" x14ac:dyDescent="0.2">
      <c r="A727" s="803"/>
      <c r="B727" s="804"/>
      <c r="C727" s="748" t="s">
        <v>57</v>
      </c>
      <c r="D727" s="749"/>
      <c r="E727" s="749"/>
      <c r="F727" s="750"/>
      <c r="G727" s="575" t="s">
        <v>657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0.5" customHeight="1" thickBot="1" x14ac:dyDescent="0.2">
      <c r="A729" s="634" t="s">
        <v>611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6.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3"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566</v>
      </c>
      <c r="F737" s="991"/>
      <c r="G737" s="991"/>
      <c r="H737" s="991"/>
      <c r="I737" s="991"/>
      <c r="J737" s="991"/>
      <c r="K737" s="991"/>
      <c r="L737" s="991"/>
      <c r="M737" s="991"/>
      <c r="N737" s="365" t="s">
        <v>542</v>
      </c>
      <c r="O737" s="365"/>
      <c r="P737" s="365"/>
      <c r="Q737" s="365"/>
      <c r="R737" s="991" t="s">
        <v>610</v>
      </c>
      <c r="S737" s="991"/>
      <c r="T737" s="991"/>
      <c r="U737" s="991"/>
      <c r="V737" s="991"/>
      <c r="W737" s="991"/>
      <c r="X737" s="991"/>
      <c r="Y737" s="991"/>
      <c r="Z737" s="991"/>
      <c r="AA737" s="365" t="s">
        <v>541</v>
      </c>
      <c r="AB737" s="365"/>
      <c r="AC737" s="365"/>
      <c r="AD737" s="365"/>
      <c r="AE737" s="991" t="s">
        <v>566</v>
      </c>
      <c r="AF737" s="991"/>
      <c r="AG737" s="991"/>
      <c r="AH737" s="991"/>
      <c r="AI737" s="991"/>
      <c r="AJ737" s="991"/>
      <c r="AK737" s="991"/>
      <c r="AL737" s="991"/>
      <c r="AM737" s="991"/>
      <c r="AN737" s="365" t="s">
        <v>540</v>
      </c>
      <c r="AO737" s="365"/>
      <c r="AP737" s="365"/>
      <c r="AQ737" s="365"/>
      <c r="AR737" s="983" t="s">
        <v>610</v>
      </c>
      <c r="AS737" s="984"/>
      <c r="AT737" s="984"/>
      <c r="AU737" s="984"/>
      <c r="AV737" s="984"/>
      <c r="AW737" s="984"/>
      <c r="AX737" s="985"/>
      <c r="AY737" s="89"/>
      <c r="AZ737" s="89"/>
    </row>
    <row r="738" spans="1:52" ht="24.75" customHeight="1" x14ac:dyDescent="0.15">
      <c r="A738" s="992" t="s">
        <v>539</v>
      </c>
      <c r="B738" s="210"/>
      <c r="C738" s="210"/>
      <c r="D738" s="211"/>
      <c r="E738" s="991" t="s">
        <v>610</v>
      </c>
      <c r="F738" s="991"/>
      <c r="G738" s="991"/>
      <c r="H738" s="991"/>
      <c r="I738" s="991"/>
      <c r="J738" s="991"/>
      <c r="K738" s="991"/>
      <c r="L738" s="991"/>
      <c r="M738" s="991"/>
      <c r="N738" s="365" t="s">
        <v>538</v>
      </c>
      <c r="O738" s="365"/>
      <c r="P738" s="365"/>
      <c r="Q738" s="365"/>
      <c r="R738" s="991" t="s">
        <v>610</v>
      </c>
      <c r="S738" s="991"/>
      <c r="T738" s="991"/>
      <c r="U738" s="991"/>
      <c r="V738" s="991"/>
      <c r="W738" s="991"/>
      <c r="X738" s="991"/>
      <c r="Y738" s="991"/>
      <c r="Z738" s="991"/>
      <c r="AA738" s="365" t="s">
        <v>537</v>
      </c>
      <c r="AB738" s="365"/>
      <c r="AC738" s="365"/>
      <c r="AD738" s="365"/>
      <c r="AE738" s="991" t="s">
        <v>658</v>
      </c>
      <c r="AF738" s="991"/>
      <c r="AG738" s="991"/>
      <c r="AH738" s="991"/>
      <c r="AI738" s="991"/>
      <c r="AJ738" s="991"/>
      <c r="AK738" s="991"/>
      <c r="AL738" s="991"/>
      <c r="AM738" s="991"/>
      <c r="AN738" s="365" t="s">
        <v>533</v>
      </c>
      <c r="AO738" s="365"/>
      <c r="AP738" s="365"/>
      <c r="AQ738" s="365"/>
      <c r="AR738" s="983" t="s">
        <v>659</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345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7" t="s">
        <v>631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632</v>
      </c>
      <c r="H781" s="671"/>
      <c r="I781" s="671"/>
      <c r="J781" s="671"/>
      <c r="K781" s="672"/>
      <c r="L781" s="664" t="s">
        <v>633</v>
      </c>
      <c r="M781" s="665"/>
      <c r="N781" s="665"/>
      <c r="O781" s="665"/>
      <c r="P781" s="665"/>
      <c r="Q781" s="665"/>
      <c r="R781" s="665"/>
      <c r="S781" s="665"/>
      <c r="T781" s="665"/>
      <c r="U781" s="665"/>
      <c r="V781" s="665"/>
      <c r="W781" s="665"/>
      <c r="X781" s="666"/>
      <c r="Y781" s="388">
        <v>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1"/>
      <c r="B783" s="632"/>
      <c r="C783" s="632"/>
      <c r="D783" s="632"/>
      <c r="E783" s="632"/>
      <c r="F783" s="633"/>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1"/>
      <c r="B784" s="632"/>
      <c r="C784" s="632"/>
      <c r="D784" s="632"/>
      <c r="E784" s="632"/>
      <c r="F784" s="633"/>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1"/>
      <c r="B785" s="632"/>
      <c r="C785" s="632"/>
      <c r="D785" s="632"/>
      <c r="E785" s="632"/>
      <c r="F785" s="633"/>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1"/>
      <c r="B786" s="632"/>
      <c r="C786" s="632"/>
      <c r="D786" s="632"/>
      <c r="E786" s="632"/>
      <c r="F786" s="633"/>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1"/>
      <c r="B787" s="632"/>
      <c r="C787" s="632"/>
      <c r="D787" s="632"/>
      <c r="E787" s="632"/>
      <c r="F787" s="633"/>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1"/>
      <c r="B788" s="632"/>
      <c r="C788" s="632"/>
      <c r="D788" s="632"/>
      <c r="E788" s="632"/>
      <c r="F788" s="633"/>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1"/>
      <c r="B789" s="632"/>
      <c r="C789" s="632"/>
      <c r="D789" s="632"/>
      <c r="E789" s="632"/>
      <c r="F789" s="633"/>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1"/>
      <c r="B790" s="632"/>
      <c r="C790" s="632"/>
      <c r="D790" s="632"/>
      <c r="E790" s="632"/>
      <c r="F790" s="633"/>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1"/>
      <c r="B796" s="632"/>
      <c r="C796" s="632"/>
      <c r="D796" s="632"/>
      <c r="E796" s="632"/>
      <c r="F796" s="633"/>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1"/>
      <c r="B797" s="632"/>
      <c r="C797" s="632"/>
      <c r="D797" s="632"/>
      <c r="E797" s="632"/>
      <c r="F797" s="633"/>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1"/>
      <c r="B798" s="632"/>
      <c r="C798" s="632"/>
      <c r="D798" s="632"/>
      <c r="E798" s="632"/>
      <c r="F798" s="633"/>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1"/>
      <c r="B799" s="632"/>
      <c r="C799" s="632"/>
      <c r="D799" s="632"/>
      <c r="E799" s="632"/>
      <c r="F799" s="633"/>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1"/>
      <c r="B800" s="632"/>
      <c r="C800" s="632"/>
      <c r="D800" s="632"/>
      <c r="E800" s="632"/>
      <c r="F800" s="633"/>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1"/>
      <c r="B801" s="632"/>
      <c r="C801" s="632"/>
      <c r="D801" s="632"/>
      <c r="E801" s="632"/>
      <c r="F801" s="633"/>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1"/>
      <c r="B802" s="632"/>
      <c r="C802" s="632"/>
      <c r="D802" s="632"/>
      <c r="E802" s="632"/>
      <c r="F802" s="633"/>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1"/>
      <c r="B803" s="632"/>
      <c r="C803" s="632"/>
      <c r="D803" s="632"/>
      <c r="E803" s="632"/>
      <c r="F803" s="633"/>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1"/>
      <c r="B809" s="632"/>
      <c r="C809" s="632"/>
      <c r="D809" s="632"/>
      <c r="E809" s="632"/>
      <c r="F809" s="633"/>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1"/>
      <c r="B810" s="632"/>
      <c r="C810" s="632"/>
      <c r="D810" s="632"/>
      <c r="E810" s="632"/>
      <c r="F810" s="633"/>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1"/>
      <c r="B811" s="632"/>
      <c r="C811" s="632"/>
      <c r="D811" s="632"/>
      <c r="E811" s="632"/>
      <c r="F811" s="633"/>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1"/>
      <c r="B812" s="632"/>
      <c r="C812" s="632"/>
      <c r="D812" s="632"/>
      <c r="E812" s="632"/>
      <c r="F812" s="633"/>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1"/>
      <c r="B813" s="632"/>
      <c r="C813" s="632"/>
      <c r="D813" s="632"/>
      <c r="E813" s="632"/>
      <c r="F813" s="633"/>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1"/>
      <c r="B814" s="632"/>
      <c r="C814" s="632"/>
      <c r="D814" s="632"/>
      <c r="E814" s="632"/>
      <c r="F814" s="633"/>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1"/>
      <c r="B815" s="632"/>
      <c r="C815" s="632"/>
      <c r="D815" s="632"/>
      <c r="E815" s="632"/>
      <c r="F815" s="633"/>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1"/>
      <c r="B816" s="632"/>
      <c r="C816" s="632"/>
      <c r="D816" s="632"/>
      <c r="E816" s="632"/>
      <c r="F816" s="633"/>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1"/>
      <c r="B822" s="632"/>
      <c r="C822" s="632"/>
      <c r="D822" s="632"/>
      <c r="E822" s="632"/>
      <c r="F822" s="633"/>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1"/>
      <c r="B823" s="632"/>
      <c r="C823" s="632"/>
      <c r="D823" s="632"/>
      <c r="E823" s="632"/>
      <c r="F823" s="633"/>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1"/>
      <c r="B824" s="632"/>
      <c r="C824" s="632"/>
      <c r="D824" s="632"/>
      <c r="E824" s="632"/>
      <c r="F824" s="633"/>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1"/>
      <c r="B825" s="632"/>
      <c r="C825" s="632"/>
      <c r="D825" s="632"/>
      <c r="E825" s="632"/>
      <c r="F825" s="633"/>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1"/>
      <c r="B826" s="632"/>
      <c r="C826" s="632"/>
      <c r="D826" s="632"/>
      <c r="E826" s="632"/>
      <c r="F826" s="633"/>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1"/>
      <c r="B827" s="632"/>
      <c r="C827" s="632"/>
      <c r="D827" s="632"/>
      <c r="E827" s="632"/>
      <c r="F827" s="633"/>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1"/>
      <c r="B828" s="632"/>
      <c r="C828" s="632"/>
      <c r="D828" s="632"/>
      <c r="E828" s="632"/>
      <c r="F828" s="633"/>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1"/>
      <c r="B829" s="632"/>
      <c r="C829" s="632"/>
      <c r="D829" s="632"/>
      <c r="E829" s="632"/>
      <c r="F829" s="633"/>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636</v>
      </c>
      <c r="D837" s="347"/>
      <c r="E837" s="347"/>
      <c r="F837" s="347"/>
      <c r="G837" s="347"/>
      <c r="H837" s="347"/>
      <c r="I837" s="347"/>
      <c r="J837" s="348">
        <v>6010001034247</v>
      </c>
      <c r="K837" s="349"/>
      <c r="L837" s="349"/>
      <c r="M837" s="349"/>
      <c r="N837" s="349"/>
      <c r="O837" s="349"/>
      <c r="P837" s="362" t="s">
        <v>634</v>
      </c>
      <c r="Q837" s="350"/>
      <c r="R837" s="350"/>
      <c r="S837" s="350"/>
      <c r="T837" s="350"/>
      <c r="U837" s="350"/>
      <c r="V837" s="350"/>
      <c r="W837" s="350"/>
      <c r="X837" s="350"/>
      <c r="Y837" s="351">
        <v>4</v>
      </c>
      <c r="Z837" s="352"/>
      <c r="AA837" s="352"/>
      <c r="AB837" s="353"/>
      <c r="AC837" s="363" t="s">
        <v>497</v>
      </c>
      <c r="AD837" s="371"/>
      <c r="AE837" s="371"/>
      <c r="AF837" s="371"/>
      <c r="AG837" s="371"/>
      <c r="AH837" s="372">
        <v>1</v>
      </c>
      <c r="AI837" s="373"/>
      <c r="AJ837" s="373"/>
      <c r="AK837" s="373"/>
      <c r="AL837" s="357">
        <v>83</v>
      </c>
      <c r="AM837" s="358"/>
      <c r="AN837" s="358"/>
      <c r="AO837" s="359"/>
      <c r="AP837" s="360" t="s">
        <v>635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635</v>
      </c>
      <c r="F1102" s="375"/>
      <c r="G1102" s="375"/>
      <c r="H1102" s="375"/>
      <c r="I1102" s="375"/>
      <c r="J1102" s="348" t="s">
        <v>637</v>
      </c>
      <c r="K1102" s="349"/>
      <c r="L1102" s="349"/>
      <c r="M1102" s="349"/>
      <c r="N1102" s="349"/>
      <c r="O1102" s="349"/>
      <c r="P1102" s="362" t="s">
        <v>638</v>
      </c>
      <c r="Q1102" s="350"/>
      <c r="R1102" s="350"/>
      <c r="S1102" s="350"/>
      <c r="T1102" s="350"/>
      <c r="U1102" s="350"/>
      <c r="V1102" s="350"/>
      <c r="W1102" s="350"/>
      <c r="X1102" s="350"/>
      <c r="Y1102" s="351" t="s">
        <v>639</v>
      </c>
      <c r="Z1102" s="352"/>
      <c r="AA1102" s="352"/>
      <c r="AB1102" s="353"/>
      <c r="AC1102" s="354"/>
      <c r="AD1102" s="354"/>
      <c r="AE1102" s="354"/>
      <c r="AF1102" s="354"/>
      <c r="AG1102" s="354"/>
      <c r="AH1102" s="355" t="s">
        <v>640</v>
      </c>
      <c r="AI1102" s="356"/>
      <c r="AJ1102" s="356"/>
      <c r="AK1102" s="356"/>
      <c r="AL1102" s="357" t="s">
        <v>639</v>
      </c>
      <c r="AM1102" s="358"/>
      <c r="AN1102" s="358"/>
      <c r="AO1102" s="359"/>
      <c r="AP1102" s="360" t="s">
        <v>639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5:AX15 P13:AX13 P16:AQ17">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cfRule type="expression" dxfId="2787" priority="13689">
      <formula>IF(RIGHT(TEXT(Y783,"0.#"),1)=".",FALSE,TRUE)</formula>
    </cfRule>
    <cfRule type="expression" dxfId="2786" priority="13690">
      <formula>IF(RIGHT(TEXT(Y783,"0.#"),1)=".",TRUE,FALSE)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6">
    <cfRule type="expression" dxfId="2043" priority="2303">
      <formula>IF(RIGHT(TEXT(P26,"0.#"),1)=".",FALSE,TRUE)</formula>
    </cfRule>
    <cfRule type="expression" dxfId="2042" priority="2304">
      <formula>IF(RIGHT(TEXT(P26,"0.#"),1)=".",TRUE,FALSE)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27">
    <cfRule type="expression" dxfId="711" priority="11">
      <formula>IF(RIGHT(TEXT(P27,"0.#"),1)=".",FALSE,TRUE)</formula>
    </cfRule>
    <cfRule type="expression" dxfId="710" priority="12">
      <formula>IF(RIGHT(TEXT(P27,"0.#"),1)=".",TRUE,FALSE)</formula>
    </cfRule>
  </conditionalFormatting>
  <conditionalFormatting sqref="P25">
    <cfRule type="expression" dxfId="709" priority="9">
      <formula>IF(RIGHT(TEXT(P25,"0.#"),1)=".",FALSE,TRUE)</formula>
    </cfRule>
    <cfRule type="expression" dxfId="708" priority="10">
      <formula>IF(RIGHT(TEXT(P25,"0.#"),1)=".",TRUE,FALSE)</formula>
    </cfRule>
  </conditionalFormatting>
  <conditionalFormatting sqref="P24">
    <cfRule type="expression" dxfId="707" priority="7">
      <formula>IF(RIGHT(TEXT(P24,"0.#"),1)=".",FALSE,TRUE)</formula>
    </cfRule>
    <cfRule type="expression" dxfId="706" priority="8">
      <formula>IF(RIGHT(TEXT(P24,"0.#"),1)=".",TRUE,FALSE)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699" max="16383"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2019-05-21T08:30:41Z</cp:lastPrinted>
  <dcterms:created xsi:type="dcterms:W3CDTF">2012-03-13T00:50:25Z</dcterms:created>
  <dcterms:modified xsi:type="dcterms:W3CDTF">2019-06-03T10:18:38Z</dcterms:modified>
</cp:coreProperties>
</file>