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YNJR\Desktop\生食２\"/>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<sst xmlns="http://schemas.openxmlformats.org/spreadsheetml/2006/main" count="2869" uniqueCount="660">
  <si>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</si>
  <si>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</si>
  <si>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</si>
  <si>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</si>
  <si>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</si>
  <si>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</si>
  <si>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</si>
  <si>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</si>
  <si>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</si>
  <si>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</si>
  <si>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</si>
  <si>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</si>
  <si>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</si>
  <si>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</si>
  <si>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</si>
  <si>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</si>
  <si>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</si>
  <si>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</si>
  <si>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</si>
  <si>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</si>
  <si>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</si>
  <si>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</si>
  <si>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</si>
  <si>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</si>
  <si>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</si>
  <si>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</si>
  <si>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</si>
  <si>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</si>
  <si>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</si>
  <si>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</si>
  <si>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</si>
  <si>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</si>
  <si>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</si>
  <si>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</si>
  <si>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</si>
  <si>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</si>
  <si>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</si>
  <si>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</si>
  <si>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</si>
  <si>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</si>
  <si>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</si>
  <si>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</si>
  <si>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</si>
  <si>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</si>
  <si>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</si>
  <si>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</si>
  <si>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</si>
  <si>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</si>
  <si>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</si>
  <si>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</si>
  <si>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</si>
  <si>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</si>
  <si>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</si>
  <si>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</si>
  <si>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</si>
  <si>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</si>
  <si>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</si>
  <si>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</si>
  <si>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</si>
  <si>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</si>
  <si>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</si>
  <si>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</si>
  <si>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</si>
  <si>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</si>
  <si>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</si>
  <si>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</si>
  <si>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</si>
  <si>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</si>
  <si>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</si>
  <si>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</si>
  <si>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</si>
  <si>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</si>
  <si>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</si>
  <si>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</si>
  <si>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</si>
  <si>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</si>
  <si>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</si>
  <si>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</si>
  <si>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</si>
  <si>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</si>
  <si>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</si>
  <si>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</si>
  <si>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</si>
  <si>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</si>
  <si>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</si>
  <si>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</si>
  <si>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</si>
  <si>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</si>
  <si>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</si>
  <si>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</si>
  <si>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</si>
  <si>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</si>
  <si>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</si>
  <si>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</si>
  <si>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</si>
  <si>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</si>
  <si>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</si>
  <si>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</si>
  <si>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</si>
  <si>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</si>
  <si>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</si>
  <si>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</si>
  <si>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</si>
  <si>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</si>
  <si>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</si>
  <si>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</si>
  <si>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</si>
  <si>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</si>
  <si>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</si>
  <si>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</si>
  <si>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</si>
  <si>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</si>
  <si>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</si>
  <si>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</si>
  <si>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</si>
  <si>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</si>
  <si>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</si>
  <si>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</si>
  <si>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</si>
  <si>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</si>
  <si>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</si>
  <si>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</si>
  <si>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</si>
  <si>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</si>
  <si>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</si>
  <si>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</si>
  <si>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</si>
  <si>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</si>
  <si>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</si>
  <si>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</si>
  <si>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</si>
  <si>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</si>
  <si>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</si>
  <si>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</si>
  <si>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</si>
  <si>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</si>
  <si>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</si>
  <si>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</si>
  <si>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</si>
  <si>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</si>
  <si>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</si>
  <si>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</si>
  <si>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</si>
  <si>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</si>
  <si>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</si>
  <si>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</si>
  <si>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</si>
  <si>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</si>
  <si>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</si>
  <si>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</si>
  <si>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</si>
  <si>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</si>
  <si>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</si>
  <si>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</si>
  <si>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</si>
  <si>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</si>
  <si>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</si>
  <si>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</si>
  <si>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</si>
  <si>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</si>
  <si>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</si>
  <si>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</si>
  <si>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</si>
  <si>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</si>
  <si>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</si>
  <si>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</si>
  <si>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</si>
  <si>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</si>
  <si>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</si>
  <si>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</si>
  <si>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</si>
  <si>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</si>
  <si>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</si>
  <si>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</si>
  <si>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</si>
  <si>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</si>
  <si>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</si>
  <si>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</si>
  <si>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</si>
  <si>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</si>
  <si>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</si>
  <si>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</si>
  <si>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</si>
  <si>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</si>
  <si>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</si>
  <si>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</si>
  <si>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</si>
  <si>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</si>
  <si>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</si>
  <si>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</si>
  <si>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</si>
  <si>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</si>
  <si>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</si>
  <si>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</si>
  <si>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</si>
  <si>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</si>
  <si>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</si>
  <si>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</si>
  <si>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</si>
  <si>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</si>
  <si>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</si>
  <si>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</si>
  <si>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</si>
  <si>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</si>
  <si>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</si>
  <si>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</si>
  <si>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</si>
  <si>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</si>
  <si>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</si>
  <si>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</si>
  <si>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</si>
  <si>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</si>
  <si>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</si>
  <si>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</si>
  <si>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</si>
  <si>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</si>
  <si>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</si>
  <si>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</si>
  <si>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</si>
  <si>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</si>
  <si>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</si>
  <si>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</si>
  <si>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</si>
  <si>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</si>
  <si>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</si>
  <si>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</si>
  <si>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</si>
  <si>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</si>
  <si>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</si>
  <si>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</si>
  <si>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</si>
  <si>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</si>
  <si>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</si>
  <si>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</si>
  <si>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</si>
  <si>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</si>
  <si>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</si>
  <si>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</si>
  <si>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</si>
  <si>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</si>
  <si>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</si>
  <si>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</si>
  <si>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</si>
  <si>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</si>
  <si>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</si>
  <si>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</si>
  <si>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</si>
  <si>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</si>
  <si>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</si>
  <si>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</si>
  <si>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</si>
  <si>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</si>
  <si>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</si>
  <si>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</si>
  <si>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</si>
  <si>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</si>
  <si>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</si>
  <si>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</si>
  <si>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</si>
  <si>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</si>
  <si>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</si>
  <si>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</si>
  <si>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</si>
  <si>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</si>
  <si>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</si>
  <si>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</si>
  <si>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</si>
  <si>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</si>
  <si>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</si>
  <si>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</si>
  <si>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</si>
  <si>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</si>
  <si>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</si>
  <si>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</si>
  <si>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</si>
  <si>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</si>
  <si>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</si>
  <si>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</si>
  <si>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</si>
  <si>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</si>
  <si>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</si>
  <si>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</si>
  <si>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</si>
  <si>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</si>
  <si>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</si>
  <si>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</si>
  <si>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</si>
  <si>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</si>
  <si>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</si>
  <si>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</si>
  <si>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</si>
  <si>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</si>
  <si>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</si>
  <si>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</si>
  <si>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</si>
  <si>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</si>
  <si>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</si>
  <si>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</si>
  <si>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</si>
  <si>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</si>
  <si>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</si>
  <si>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</si>
  <si>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</si>
  <si>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</si>
  <si>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</si>
  <si>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</si>
  <si>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</si>
  <si>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</si>
  <si>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</si>
  <si>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</si>
  <si>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</si>
  <si>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</si>
  <si>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</si>
  <si>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</si>
  <si>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</si>
  <si>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</si>
  <si>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</si>
  <si>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</si>
  <si>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</si>
  <si>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</si>
  <si>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</si>
  <si>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</si>
  <si>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</si>
  <si>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</si>
  <si>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</si>
  <si>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</si>
  <si>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</si>
  <si>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</si>
  <si>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</si>
  <si>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</si>
  <si>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</si>
  <si>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</si>
  <si>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</si>
  <si>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</si>
  <si>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</si>
  <si>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</si>
  <si>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</si>
  <si>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</si>
  <si>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</si>
  <si>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</si>
  <si>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</si>
  <si>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</si>
  <si>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</si>
  <si>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</si>
  <si>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</si>
  <si>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</si>
  <si>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</si>
  <si>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</si>
  <si>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</si>
  <si>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</si>
  <si>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</si>
  <si>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</si>
  <si>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</si>
  <si>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</si>
  <si>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</si>
  <si>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</si>
  <si>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</si>
  <si>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</si>
  <si>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</si>
  <si>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</si>
  <si>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</si>
  <si>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</si>
  <si>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</si>
  <si>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</si>
  <si>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</si>
  <si>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</si>
  <si>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</si>
  <si>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</si>
  <si>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</si>
  <si>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</si>
  <si>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</si>
  <si>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</si>
  <si>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</si>
  <si>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</si>
  <si>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</si>
  <si>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</si>
  <si>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</si>
  <si>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</si>
  <si>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</si>
  <si>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</si>
  <si>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</si>
  <si>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</si>
  <si>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</si>
  <si>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</si>
  <si>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</si>
  <si>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</si>
  <si>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</si>
  <si>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</si>
  <si>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</si>
  <si>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</si>
  <si>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</si>
  <si>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</si>
  <si>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</si>
  <si>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</si>
  <si>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</si>
  <si>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</si>
  <si>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</si>
  <si>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</si>
  <si>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</si>
  <si>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</si>
  <si>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</si>
  <si>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</si>
  <si>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</si>
  <si>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</si>
  <si>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</si>
  <si>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</si>
  <si>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</si>
  <si>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</si>
  <si>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</si>
  <si>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</si>
  <si>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</si>
  <si>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</si>
  <si>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</si>
  <si>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</si>
  <si>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</si>
  <si>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</si>
  <si>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</si>
  <si>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</si>
  <si>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</si>
  <si>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</si>
  <si>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</si>
  <si>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</si>
  <si>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</si>
  <si>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</si>
  <si>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</si>
  <si>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</si>
  <si>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</si>
  <si>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</si>
  <si>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</si>
  <si>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</si>
  <si>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</si>
  <si>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</si>
  <si>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</si>
  <si>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</si>
  <si>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</si>
  <si>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</si>
  <si>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</si>
  <si>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</si>
  <si>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</si>
  <si>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</si>
  <si>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</si>
  <si>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</si>
  <si>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</si>
  <si>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</si>
  <si>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</si>
  <si>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</si>
  <si>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</si>
  <si>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</si>
  <si>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</si>
  <si>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</si>
  <si>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</si>
  <si>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</si>
  <si>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</si>
  <si>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</si>
  <si>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</si>
  <si>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</si>
  <si>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</si>
  <si>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</si>
  <si>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</si>
  <si>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</si>
  <si>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</si>
  <si>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</si>
  <si>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</si>
  <si>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</si>
  <si>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</si>
  <si>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</si>
  <si>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</si>
  <si>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</si>
  <si>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</si>
  <si>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</si>
  <si>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</si>
  <si>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</si>
  <si>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</si>
  <si>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</si>
  <si>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</si>
  <si>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</si>
  <si>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</si>
  <si>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</si>
  <si>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</si>
  <si>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</si>
  <si>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</si>
  <si>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</si>
  <si>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</si>
  <si>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</si>
  <si>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</si>
  <si>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</si>
  <si>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</si>
  <si>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</si>
  <si>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</si>
  <si>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</si>
  <si>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</si>
  <si>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</si>
  <si>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</si>
  <si>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</si>
  <si>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</si>
  <si>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</si>
  <si>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</si>
  <si>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</si>
  <si>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</si>
  <si>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</si>
  <si>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</si>
  <si>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</si>
  <si>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</si>
  <si>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</si>
  <si>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</si>
  <si>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</si>
  <si>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</si>
  <si>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</si>
  <si>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</si>
  <si>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</si>
  <si>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</si>
  <si>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</si>
  <si>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</si>
  <si>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</si>
  <si>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</si>
  <si>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</si>
  <si>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</si>
  <si>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</si>
  <si>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</si>
  <si>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</si>
  <si>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</si>
  <si>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</si>
  <si>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</si>
  <si>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</si>
  <si>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</si>
  <si>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</si>
  <si>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</si>
  <si>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</si>
  <si>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</si>
  <si>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</si>
  <si>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</si>
  <si>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</si>
  <si>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</si>
  <si>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</si>
  <si>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</si>
  <si>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</si>
  <si>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</si>
  <si>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</si>
  <si>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</si>
  <si>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</si>
  <si>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</si>
  <si>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</si>
  <si>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</si>
  <si>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</si>
  <si>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</si>
  <si>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</si>
  <si>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</si>
  <si>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</si>
  <si>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</si>
  <si>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</si>
  <si>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</si>
  <si>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</si>
  <si>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</si>
  <si>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</si>
  <si>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</si>
  <si>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</si>
  <si>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</si>
  <si>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</si>
  <si>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</si>
  <si>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</si>
  <si>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</si>
  <si>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</si>
  <si>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</si>
  <si>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</si>
  <si>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</si>
  <si>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</si>
  <si>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</si>
  <si>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</si>
  <si>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</si>
  <si>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</si>
  <si>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水道課</t>
    <phoneticPr fontId="5"/>
  </si>
  <si>
    <t>医薬・生活衛生局</t>
    <rPh sb="0" eb="2">
      <t>イヤク</t>
    </rPh>
    <rPh sb="3" eb="5">
      <t>セイカツ</t>
    </rPh>
    <rPh sb="5" eb="8">
      <t>エイセイキョク</t>
    </rPh>
    <phoneticPr fontId="5"/>
  </si>
  <si>
    <t>水道課長　是澤　裕二</t>
    <phoneticPr fontId="5"/>
  </si>
  <si>
    <t>○</t>
  </si>
  <si>
    <t>-</t>
    <phoneticPr fontId="5"/>
  </si>
  <si>
    <t>-</t>
    <phoneticPr fontId="5"/>
  </si>
  <si>
    <t>-</t>
    <phoneticPr fontId="5"/>
  </si>
  <si>
    <t>-</t>
    <phoneticPr fontId="5"/>
  </si>
  <si>
    <t>食品等試験検査費</t>
  </si>
  <si>
    <t>-</t>
    <phoneticPr fontId="5"/>
  </si>
  <si>
    <t>-</t>
    <phoneticPr fontId="5"/>
  </si>
  <si>
    <t>水道統計</t>
    <phoneticPr fontId="5"/>
  </si>
  <si>
    <t>Ⅱ－２　安全で質が高く災害に強い持続的な水道を確保すること</t>
    <phoneticPr fontId="5"/>
  </si>
  <si>
    <t>Ⅱ－２－１　安全で質が高く災害に強い持続的な水道を確保すること</t>
    <phoneticPr fontId="5"/>
  </si>
  <si>
    <t>件</t>
    <rPh sb="0" eb="1">
      <t>ケン</t>
    </rPh>
    <phoneticPr fontId="5"/>
  </si>
  <si>
    <t>円/件</t>
    <phoneticPr fontId="5"/>
  </si>
  <si>
    <t>X/Y</t>
    <phoneticPr fontId="5"/>
  </si>
  <si>
    <t>円/件</t>
    <phoneticPr fontId="5"/>
  </si>
  <si>
    <t>X/Y</t>
    <phoneticPr fontId="5"/>
  </si>
  <si>
    <t>％</t>
    <phoneticPr fontId="5"/>
  </si>
  <si>
    <t>％</t>
    <phoneticPr fontId="5"/>
  </si>
  <si>
    <t>-</t>
    <phoneticPr fontId="5"/>
  </si>
  <si>
    <t>社会資本整備等</t>
  </si>
  <si>
    <t>％</t>
    <phoneticPr fontId="5"/>
  </si>
  <si>
    <t>％</t>
    <phoneticPr fontId="5"/>
  </si>
  <si>
    <t>-</t>
    <phoneticPr fontId="5"/>
  </si>
  <si>
    <t>-</t>
    <phoneticPr fontId="5"/>
  </si>
  <si>
    <t>-</t>
    <phoneticPr fontId="5"/>
  </si>
  <si>
    <t>-</t>
    <phoneticPr fontId="5"/>
  </si>
  <si>
    <t>-</t>
    <phoneticPr fontId="5"/>
  </si>
  <si>
    <t>-</t>
    <phoneticPr fontId="5"/>
  </si>
  <si>
    <t>水道施設強靱化推進事業費</t>
    <phoneticPr fontId="5"/>
  </si>
  <si>
    <t>水道法第5条</t>
    <phoneticPr fontId="5"/>
  </si>
  <si>
    <t>水道施設の技術的基準を定める省令
新水道ビジョン</t>
    <phoneticPr fontId="5"/>
  </si>
  <si>
    <t>-</t>
    <phoneticPr fontId="5"/>
  </si>
  <si>
    <t>当該事業により水道事業体における管路更新を促進させることで、平成34年度末時点において基幹管路の耐震適合率50%の達成を目標とする。</t>
    <phoneticPr fontId="5"/>
  </si>
  <si>
    <t>基幹管路の耐震適合率
（耐震適合の基幹管路／すべての基幹管路）</t>
    <phoneticPr fontId="5"/>
  </si>
  <si>
    <t>-</t>
    <phoneticPr fontId="5"/>
  </si>
  <si>
    <t>基幹管路の耐震適合率</t>
    <phoneticPr fontId="5"/>
  </si>
  <si>
    <t>基幹管路の耐震適合率</t>
    <phoneticPr fontId="5"/>
  </si>
  <si>
    <t>-</t>
    <phoneticPr fontId="5"/>
  </si>
  <si>
    <t>点検対象外</t>
    <rPh sb="0" eb="2">
      <t>テンケン</t>
    </rPh>
    <rPh sb="2" eb="5">
      <t>タイショウガイ</t>
    </rPh>
    <phoneticPr fontId="5"/>
  </si>
  <si>
    <t>効率的な耐震化対策を加速させるなどし、全国の水道事業者における水道施設全体の早期強靭化を目指す。</t>
    <rPh sb="44" eb="46">
      <t>メザ</t>
    </rPh>
    <phoneticPr fontId="5"/>
  </si>
  <si>
    <t>水道事業者における耐震化等の促進策について、計画の策定手法や、設計・工事にかかる調達方法、業務の実施体制等に関する先進事例や震災による水道被害状況を調査するとともに、これを体系的に取り纏めることで、同様の課題認識を持つ水道事業者の検討に資する基礎情報について整理する。</t>
    <rPh sb="12" eb="13">
      <t>トウ</t>
    </rPh>
    <rPh sb="62" eb="64">
      <t>シンサイ</t>
    </rPh>
    <rPh sb="67" eb="69">
      <t>スイドウ</t>
    </rPh>
    <rPh sb="69" eb="71">
      <t>ヒガイ</t>
    </rPh>
    <rPh sb="71" eb="73">
      <t>ジョウキョウ</t>
    </rPh>
    <phoneticPr fontId="5"/>
  </si>
  <si>
    <t>単位当たりコスト=X/Y
X：執行額
Y：報告書作成件数　　　　</t>
    <rPh sb="21" eb="24">
      <t>ホウコクショ</t>
    </rPh>
    <rPh sb="24" eb="26">
      <t>サクセイ</t>
    </rPh>
    <phoneticPr fontId="5"/>
  </si>
  <si>
    <t>-</t>
    <phoneticPr fontId="5"/>
  </si>
  <si>
    <t>-</t>
    <phoneticPr fontId="5"/>
  </si>
  <si>
    <t>-</t>
    <phoneticPr fontId="5"/>
  </si>
  <si>
    <t>-</t>
    <phoneticPr fontId="5"/>
  </si>
  <si>
    <t>本事業は、計画の策定手法や、設計・工事にかかる調達方法、業務の実施体制等に関する先進事例や震災による水道被害状況を調査するとともに、これを体系的に取り纏めることで、同様の課題認識を持つ水道事業者の検討に資する基礎情報について整理するものであり、効率的かつ効果的に施設の耐震化や更新の進捗を向上させる効果等を狙ったものである。したがって、本事業の推進は基幹管路の耐震化に資するものである。</t>
    <rPh sb="151" eb="152">
      <t>トウ</t>
    </rPh>
    <phoneticPr fontId="5"/>
  </si>
  <si>
    <t>本事業は、計画の策定手法や、設計・工事にかかる調達方法、業務の実施体制等に関する先進事例や震災による水道被害状況を調査するとともに、これを体系的に取り纏めることで、同様の課題認識を持つ水道事業者の検討に資する基礎情報について整理するものであり、効率的かつ効果的に施設の耐震化や更新の進捗を向上させる効果等を狙ったものである。したがって、本事業の推進は基幹管路の耐震化に資するものである。</t>
    <phoneticPr fontId="5"/>
  </si>
  <si>
    <t>有</t>
  </si>
  <si>
    <t>無</t>
  </si>
  <si>
    <t>‐</t>
  </si>
  <si>
    <t>業務を実施することで、強靱な水道が受益者（国民）に提供されることから、負担関係は妥当である。</t>
    <phoneticPr fontId="5"/>
  </si>
  <si>
    <t>-</t>
    <phoneticPr fontId="5"/>
  </si>
  <si>
    <t>使途を十分に把握できており、事業目的に対応して真に必要なものに限定されている。</t>
    <rPh sb="19" eb="21">
      <t>タイオウ</t>
    </rPh>
    <rPh sb="23" eb="24">
      <t>シン</t>
    </rPh>
    <phoneticPr fontId="5"/>
  </si>
  <si>
    <t>入札差額によるものであり妥当である。</t>
    <rPh sb="0" eb="2">
      <t>ニュウサツ</t>
    </rPh>
    <rPh sb="2" eb="4">
      <t>サガク</t>
    </rPh>
    <rPh sb="12" eb="14">
      <t>ダトウ</t>
    </rPh>
    <phoneticPr fontId="5"/>
  </si>
  <si>
    <t>他業務による調査結果を有効活用し、対象事業者を絞り込んだ上で調査を実施している。</t>
    <rPh sb="0" eb="1">
      <t>ホカ</t>
    </rPh>
    <rPh sb="1" eb="3">
      <t>ギョウム</t>
    </rPh>
    <rPh sb="6" eb="8">
      <t>チョウサ</t>
    </rPh>
    <rPh sb="8" eb="10">
      <t>ケッカ</t>
    </rPh>
    <rPh sb="11" eb="13">
      <t>ユウコウ</t>
    </rPh>
    <rPh sb="13" eb="15">
      <t>カツヨウ</t>
    </rPh>
    <rPh sb="17" eb="19">
      <t>タイショウ</t>
    </rPh>
    <rPh sb="19" eb="21">
      <t>ジギョウ</t>
    </rPh>
    <rPh sb="21" eb="22">
      <t>シャ</t>
    </rPh>
    <rPh sb="23" eb="24">
      <t>シボ</t>
    </rPh>
    <rPh sb="25" eb="26">
      <t>コ</t>
    </rPh>
    <rPh sb="28" eb="29">
      <t>ウエ</t>
    </rPh>
    <rPh sb="30" eb="32">
      <t>チョウサ</t>
    </rPh>
    <rPh sb="33" eb="35">
      <t>ジッシ</t>
    </rPh>
    <phoneticPr fontId="5"/>
  </si>
  <si>
    <t>事業者の協力を得ながら、当初想定の業務内容が履行できている。</t>
    <rPh sb="0" eb="3">
      <t>ジギョウシャ</t>
    </rPh>
    <rPh sb="4" eb="6">
      <t>キョウリョク</t>
    </rPh>
    <rPh sb="7" eb="8">
      <t>エ</t>
    </rPh>
    <rPh sb="12" eb="14">
      <t>トウショ</t>
    </rPh>
    <rPh sb="14" eb="16">
      <t>ソウテイ</t>
    </rPh>
    <rPh sb="17" eb="19">
      <t>ギョウム</t>
    </rPh>
    <rPh sb="19" eb="21">
      <t>ナイヨウ</t>
    </rPh>
    <rPh sb="22" eb="24">
      <t>リコウ</t>
    </rPh>
    <phoneticPr fontId="5"/>
  </si>
  <si>
    <t>-</t>
    <phoneticPr fontId="5"/>
  </si>
  <si>
    <t>A.株式会社東京設計事務所</t>
    <phoneticPr fontId="5"/>
  </si>
  <si>
    <t>人件費等</t>
    <rPh sb="0" eb="3">
      <t>ジンケンヒ</t>
    </rPh>
    <rPh sb="3" eb="4">
      <t>トウ</t>
    </rPh>
    <phoneticPr fontId="5"/>
  </si>
  <si>
    <t>水道施設の被災情報にかかる収集・整理についての報告書の作成</t>
    <phoneticPr fontId="5"/>
  </si>
  <si>
    <r>
      <t>平成3</t>
    </r>
    <r>
      <rPr>
        <sz val="11"/>
        <rFont val="ＭＳ Ｐゴシック"/>
        <family val="3"/>
        <charset val="128"/>
      </rPr>
      <t>0</t>
    </r>
    <r>
      <rPr>
        <sz val="11"/>
        <rFont val="ＭＳ Ｐゴシック"/>
        <family val="3"/>
        <charset val="128"/>
      </rPr>
      <t>年度水道施設強靱化推進調査</t>
    </r>
    <phoneticPr fontId="5"/>
  </si>
  <si>
    <t>-</t>
    <phoneticPr fontId="5"/>
  </si>
  <si>
    <t>株式会社東京設計事務所</t>
    <rPh sb="0" eb="4">
      <t>カブシキガイシャ</t>
    </rPh>
    <rPh sb="4" eb="6">
      <t>トウキョウ</t>
    </rPh>
    <rPh sb="6" eb="8">
      <t>セッケイ</t>
    </rPh>
    <rPh sb="8" eb="11">
      <t>ジムショ</t>
    </rPh>
    <phoneticPr fontId="5"/>
  </si>
  <si>
    <t>-</t>
    <phoneticPr fontId="5"/>
  </si>
  <si>
    <t>-</t>
    <phoneticPr fontId="5"/>
  </si>
  <si>
    <t>-</t>
    <phoneticPr fontId="5"/>
  </si>
  <si>
    <t>-</t>
    <phoneticPr fontId="5"/>
  </si>
  <si>
    <t>重要なライフラインの１つである水道施設の耐震化等強靱化については、国民のニーズが高く、全国の水道事業者において早急な取組が必要とされる課題となっており、その効率的な実施にかかる手引き書等をとりまとめ、耐震化を加速させる必要がある。</t>
    <rPh sb="23" eb="24">
      <t>トウ</t>
    </rPh>
    <rPh sb="24" eb="27">
      <t>キョウジンカ</t>
    </rPh>
    <phoneticPr fontId="5"/>
  </si>
  <si>
    <t>効率的で効果的な施設の耐震化や更新の進捗を向上させるためには、将来を見通した施設整備計画を策定するための手引き等を作成し、一定の方針のもとで進める必要があるため、国が実施すべき事業である。</t>
    <rPh sb="55" eb="56">
      <t>トウ</t>
    </rPh>
    <rPh sb="70" eb="71">
      <t>スス</t>
    </rPh>
    <phoneticPr fontId="5"/>
  </si>
  <si>
    <t>重要なライフラインの１つである水道施設の耐震化等強靱化については、全国の水道事業者において早急な取組が必要とされる課題となっているため、優先度が高い事業である。</t>
    <phoneticPr fontId="5"/>
  </si>
  <si>
    <t>本事業で得られた成果は、全国の水道事業者に提供することとしており、各事業者における耐震化対策等強靱化の推進に資するものである。</t>
    <rPh sb="0" eb="1">
      <t>ホン</t>
    </rPh>
    <rPh sb="1" eb="3">
      <t>ジギョウ</t>
    </rPh>
    <rPh sb="4" eb="5">
      <t>エ</t>
    </rPh>
    <rPh sb="8" eb="10">
      <t>セイカ</t>
    </rPh>
    <rPh sb="12" eb="14">
      <t>ゼンコク</t>
    </rPh>
    <rPh sb="15" eb="17">
      <t>スイドウ</t>
    </rPh>
    <rPh sb="17" eb="20">
      <t>ジギョウシャ</t>
    </rPh>
    <rPh sb="21" eb="23">
      <t>テイキョウ</t>
    </rPh>
    <rPh sb="33" eb="34">
      <t>カク</t>
    </rPh>
    <rPh sb="34" eb="37">
      <t>ジギョウシャ</t>
    </rPh>
    <rPh sb="41" eb="44">
      <t>タイシンカ</t>
    </rPh>
    <rPh sb="44" eb="46">
      <t>タイサク</t>
    </rPh>
    <rPh sb="46" eb="47">
      <t>トウ</t>
    </rPh>
    <rPh sb="47" eb="49">
      <t>キョウジン</t>
    </rPh>
    <rPh sb="49" eb="50">
      <t>カ</t>
    </rPh>
    <rPh sb="51" eb="53">
      <t>スイシン</t>
    </rPh>
    <rPh sb="54" eb="55">
      <t>シ</t>
    </rPh>
    <phoneticPr fontId="5"/>
  </si>
  <si>
    <t>本事業は、全国の水道事業者において効率的な耐震化対策等強靱化が加速できるようにするためにノウハウを収集・整理するものであり、今後の整理・収集した情報をもとに課題解決方策を体系化するなど、効果的に水道事業者へ情報提供する必要がある。</t>
    <rPh sb="5" eb="7">
      <t>ゼンコク</t>
    </rPh>
    <rPh sb="8" eb="10">
      <t>スイドウ</t>
    </rPh>
    <rPh sb="10" eb="13">
      <t>ジギョウシャ</t>
    </rPh>
    <rPh sb="17" eb="20">
      <t>コウリツテキ</t>
    </rPh>
    <rPh sb="21" eb="24">
      <t>タイシンカ</t>
    </rPh>
    <rPh sb="24" eb="26">
      <t>タイサク</t>
    </rPh>
    <rPh sb="26" eb="27">
      <t>トウ</t>
    </rPh>
    <rPh sb="27" eb="30">
      <t>キョウジンカ</t>
    </rPh>
    <rPh sb="31" eb="33">
      <t>カソク</t>
    </rPh>
    <rPh sb="49" eb="51">
      <t>シュウシュウ</t>
    </rPh>
    <rPh sb="52" eb="54">
      <t>セイリ</t>
    </rPh>
    <rPh sb="62" eb="64">
      <t>コンゴ</t>
    </rPh>
    <rPh sb="65" eb="67">
      <t>セイリ</t>
    </rPh>
    <rPh sb="68" eb="70">
      <t>シュウシュウ</t>
    </rPh>
    <rPh sb="72" eb="74">
      <t>ジョウホウ</t>
    </rPh>
    <rPh sb="78" eb="80">
      <t>カダイ</t>
    </rPh>
    <rPh sb="80" eb="82">
      <t>カイケツ</t>
    </rPh>
    <rPh sb="82" eb="84">
      <t>ホウサク</t>
    </rPh>
    <rPh sb="85" eb="88">
      <t>タイケイカ</t>
    </rPh>
    <rPh sb="93" eb="96">
      <t>コウカテキ</t>
    </rPh>
    <rPh sb="97" eb="99">
      <t>スイドウ</t>
    </rPh>
    <rPh sb="99" eb="102">
      <t>ジギョウシャ</t>
    </rPh>
    <rPh sb="103" eb="105">
      <t>ジョウホウ</t>
    </rPh>
    <rPh sb="105" eb="107">
      <t>テイキョウ</t>
    </rPh>
    <phoneticPr fontId="5"/>
  </si>
  <si>
    <t>-</t>
    <phoneticPr fontId="5"/>
  </si>
  <si>
    <t>-</t>
    <phoneticPr fontId="5"/>
  </si>
  <si>
    <t>3/10</t>
    <phoneticPr fontId="5"/>
  </si>
  <si>
    <t>耐震化等強靱化の促進に資する事例調査数、知見数及び手引書等作成件数</t>
    <rPh sb="0" eb="3">
      <t>タイシンカ</t>
    </rPh>
    <rPh sb="3" eb="4">
      <t>トウ</t>
    </rPh>
    <rPh sb="4" eb="7">
      <t>キョウジンカ</t>
    </rPh>
    <rPh sb="8" eb="10">
      <t>ソクシン</t>
    </rPh>
    <rPh sb="11" eb="12">
      <t>シ</t>
    </rPh>
    <rPh sb="14" eb="16">
      <t>ジレイ</t>
    </rPh>
    <rPh sb="16" eb="18">
      <t>チョウサ</t>
    </rPh>
    <rPh sb="18" eb="19">
      <t>スウ</t>
    </rPh>
    <rPh sb="20" eb="22">
      <t>チケン</t>
    </rPh>
    <rPh sb="22" eb="23">
      <t>スウ</t>
    </rPh>
    <rPh sb="23" eb="24">
      <t>オヨ</t>
    </rPh>
    <rPh sb="25" eb="27">
      <t>テビ</t>
    </rPh>
    <rPh sb="27" eb="28">
      <t>ショ</t>
    </rPh>
    <rPh sb="28" eb="29">
      <t>トウ</t>
    </rPh>
    <rPh sb="29" eb="31">
      <t>サクセイ</t>
    </rPh>
    <phoneticPr fontId="5"/>
  </si>
  <si>
    <t>-</t>
    <phoneticPr fontId="5"/>
  </si>
  <si>
    <t>4/3</t>
    <phoneticPr fontId="5"/>
  </si>
  <si>
    <t>-</t>
    <phoneticPr fontId="5"/>
  </si>
  <si>
    <t>6/4</t>
    <phoneticPr fontId="5"/>
  </si>
  <si>
    <t>成果目標に見合った実績が得られる見込み。</t>
    <rPh sb="0" eb="2">
      <t>セイカ</t>
    </rPh>
    <rPh sb="2" eb="4">
      <t>モクヒョウ</t>
    </rPh>
    <rPh sb="9" eb="11">
      <t>ジッセキ</t>
    </rPh>
    <rPh sb="16" eb="18">
      <t>ミコ</t>
    </rPh>
    <phoneticPr fontId="5"/>
  </si>
  <si>
    <t>公共投資における効率化・重点化と担い手確保</t>
    <phoneticPr fontId="5"/>
  </si>
  <si>
    <t>業務を実施するにあたり、一般競争入札を行い、競争性を確保しており、支出先の選定は妥当であるが、結果として一者応札であったため、今後は公告期間を長期に設定するなど、改善を図る。</t>
    <rPh sb="0" eb="2">
      <t>ギョウム</t>
    </rPh>
    <rPh sb="3" eb="5">
      <t>ジッシ</t>
    </rPh>
    <rPh sb="12" eb="14">
      <t>イッパン</t>
    </rPh>
    <rPh sb="14" eb="16">
      <t>キョウソウ</t>
    </rPh>
    <rPh sb="16" eb="18">
      <t>ニュウサツ</t>
    </rPh>
    <rPh sb="19" eb="20">
      <t>オコナ</t>
    </rPh>
    <rPh sb="22" eb="25">
      <t>キョウソウセイ</t>
    </rPh>
    <rPh sb="26" eb="28">
      <t>カクホ</t>
    </rPh>
    <rPh sb="33" eb="35">
      <t>シシュツ</t>
    </rPh>
    <rPh sb="47" eb="49">
      <t>ケッカ</t>
    </rPh>
    <rPh sb="52" eb="53">
      <t>イッ</t>
    </rPh>
    <rPh sb="53" eb="54">
      <t>シャ</t>
    </rPh>
    <rPh sb="54" eb="56">
      <t>オウサツ</t>
    </rPh>
    <rPh sb="63" eb="65">
      <t>コンゴ</t>
    </rPh>
    <rPh sb="66" eb="68">
      <t>コウコク</t>
    </rPh>
    <rPh sb="68" eb="70">
      <t>キカン</t>
    </rPh>
    <rPh sb="71" eb="73">
      <t>チョウキ</t>
    </rPh>
    <rPh sb="74" eb="76">
      <t>セッテイ</t>
    </rPh>
    <rPh sb="81" eb="83">
      <t>カイゼン</t>
    </rPh>
    <rPh sb="84" eb="85">
      <t>ハカ</t>
    </rPh>
    <phoneticPr fontId="5"/>
  </si>
  <si>
    <t>入札差額により予算の執行率は低調であるが、当初想定の業務内容は履行できており、引き続き、事例調査を進めた上で、対応方策を体系化するなどの事業を進める。</t>
    <rPh sb="0" eb="2">
      <t>ニュウサツ</t>
    </rPh>
    <rPh sb="2" eb="4">
      <t>サガク</t>
    </rPh>
    <rPh sb="14" eb="16">
      <t>テイチョウ</t>
    </rPh>
    <rPh sb="21" eb="23">
      <t>トウショ</t>
    </rPh>
    <rPh sb="23" eb="25">
      <t>ソウテイ</t>
    </rPh>
    <rPh sb="26" eb="28">
      <t>ギョウム</t>
    </rPh>
    <rPh sb="28" eb="30">
      <t>ナイヨウ</t>
    </rPh>
    <rPh sb="31" eb="33">
      <t>リコウ</t>
    </rPh>
    <rPh sb="39" eb="40">
      <t>ヒ</t>
    </rPh>
    <rPh sb="41" eb="42">
      <t>ツヅ</t>
    </rPh>
    <rPh sb="44" eb="46">
      <t>ジレイ</t>
    </rPh>
    <rPh sb="46" eb="48">
      <t>チョウサ</t>
    </rPh>
    <rPh sb="49" eb="50">
      <t>スス</t>
    </rPh>
    <rPh sb="52" eb="53">
      <t>ウエ</t>
    </rPh>
    <rPh sb="55" eb="57">
      <t>タイオウ</t>
    </rPh>
    <rPh sb="57" eb="59">
      <t>ホウサク</t>
    </rPh>
    <rPh sb="60" eb="63">
      <t>タイケイカ</t>
    </rPh>
    <rPh sb="68" eb="70">
      <t>ジギョウ</t>
    </rPh>
    <rPh sb="71" eb="72">
      <t>スス</t>
    </rPh>
    <phoneticPr fontId="5"/>
  </si>
  <si>
    <t>新29-0031</t>
    <rPh sb="0" eb="1">
      <t>シン</t>
    </rPh>
    <phoneticPr fontId="5"/>
  </si>
  <si>
    <t>新29-0026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</si>
</sst>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39966</xdr:colOff>
      <xdr:row>742</xdr:row>
      <xdr:rowOff>280148</xdr:rowOff>
    </xdr:from>
    <xdr:to>
      <xdr:col>29</xdr:col>
      <xdr:colOff>174624</xdr:colOff>
      <xdr:row>743</xdr:row>
      <xdr:rowOff>276971</xdr:rowOff>
    </xdr:to>
    <xdr:sp macro="" textlink="">
      <xdr:nvSpPr>
        <xdr:cNvPr id="5" name="正方形/長方形 4"/>
        <xdr:cNvSpPr/>
      </xdr:nvSpPr>
      <xdr:spPr>
        <a:xfrm>
          <a:off x="3840441" y="39332648"/>
          <a:ext cx="2134908" cy="34924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６百万円</a:t>
          </a:r>
        </a:p>
      </xdr:txBody>
    </xdr:sp>
    <xdr:clientData/>
  </xdr:twoCellAnchor>
  <xdr:twoCellAnchor>
    <xdr:from>
      <xdr:col>16</xdr:col>
      <xdr:colOff>104590</xdr:colOff>
      <xdr:row>748</xdr:row>
      <xdr:rowOff>35116</xdr:rowOff>
    </xdr:from>
    <xdr:to>
      <xdr:col>32</xdr:col>
      <xdr:colOff>95250</xdr:colOff>
      <xdr:row>749</xdr:row>
      <xdr:rowOff>33469</xdr:rowOff>
    </xdr:to>
    <xdr:sp macro="" textlink="">
      <xdr:nvSpPr>
        <xdr:cNvPr id="6" name="正方形/長方形 5"/>
        <xdr:cNvSpPr/>
      </xdr:nvSpPr>
      <xdr:spPr>
        <a:xfrm>
          <a:off x="3304990" y="39611491"/>
          <a:ext cx="3191060" cy="35077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株式会社東京設計事務所　４百万円</a:t>
          </a:r>
          <a:endParaRPr kumimoji="1" lang="en-US" altLang="ja-JP" sz="1100">
            <a:solidFill>
              <a:sysClr val="windowText" lastClr="000000"/>
            </a:solidFill>
          </a:endParaRPr>
        </a:p>
      </xdr:txBody>
    </xdr:sp>
    <xdr:clientData/>
  </xdr:twoCellAnchor>
  <xdr:twoCellAnchor>
    <xdr:from>
      <xdr:col>12</xdr:col>
      <xdr:colOff>79005</xdr:colOff>
      <xdr:row>743</xdr:row>
      <xdr:rowOff>305546</xdr:rowOff>
    </xdr:from>
    <xdr:to>
      <xdr:col>37</xdr:col>
      <xdr:colOff>57150</xdr:colOff>
      <xdr:row>746</xdr:row>
      <xdr:rowOff>70221</xdr:rowOff>
    </xdr:to>
    <xdr:sp macro="" textlink="">
      <xdr:nvSpPr>
        <xdr:cNvPr id="7" name="大かっこ 6"/>
        <xdr:cNvSpPr/>
      </xdr:nvSpPr>
      <xdr:spPr>
        <a:xfrm>
          <a:off x="2479305" y="38119796"/>
          <a:ext cx="4978770" cy="821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水道施設の被災情報にかかる収集・整理について報告書を作成・活用することにより、水道管路の強靭化対策の促進を図る。</a:t>
          </a:r>
          <a:endParaRPr kumimoji="1" lang="en-US" altLang="ja-JP" sz="1100">
            <a:solidFill>
              <a:sysClr val="windowText" lastClr="000000"/>
            </a:solidFill>
          </a:endParaRPr>
        </a:p>
      </xdr:txBody>
    </xdr:sp>
    <xdr:clientData/>
  </xdr:twoCellAnchor>
  <xdr:twoCellAnchor>
    <xdr:from>
      <xdr:col>24</xdr:col>
      <xdr:colOff>67237</xdr:colOff>
      <xdr:row>745</xdr:row>
      <xdr:rowOff>340581</xdr:rowOff>
    </xdr:from>
    <xdr:to>
      <xdr:col>24</xdr:col>
      <xdr:colOff>68356</xdr:colOff>
      <xdr:row>746</xdr:row>
      <xdr:rowOff>327958</xdr:rowOff>
    </xdr:to>
    <xdr:cxnSp macro="">
      <xdr:nvCxnSpPr>
        <xdr:cNvPr id="8" name="直線矢印コネクタ 7"/>
        <xdr:cNvCxnSpPr/>
      </xdr:nvCxnSpPr>
      <xdr:spPr>
        <a:xfrm flipH="1">
          <a:off x="4867837" y="40450356"/>
          <a:ext cx="1119" cy="33980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89647</xdr:colOff>
      <xdr:row>747</xdr:row>
      <xdr:rowOff>59017</xdr:rowOff>
    </xdr:from>
    <xdr:to>
      <xdr:col>26</xdr:col>
      <xdr:colOff>123265</xdr:colOff>
      <xdr:row>748</xdr:row>
      <xdr:rowOff>2989</xdr:rowOff>
    </xdr:to>
    <xdr:sp macro="" textlink="">
      <xdr:nvSpPr>
        <xdr:cNvPr id="9" name="テキスト ボックス 8"/>
        <xdr:cNvSpPr txBox="1"/>
      </xdr:nvSpPr>
      <xdr:spPr>
        <a:xfrm>
          <a:off x="3090022" y="40873642"/>
          <a:ext cx="2233893" cy="296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14</xdr:col>
      <xdr:colOff>33619</xdr:colOff>
      <xdr:row>749</xdr:row>
      <xdr:rowOff>54722</xdr:rowOff>
    </xdr:from>
    <xdr:to>
      <xdr:col>37</xdr:col>
      <xdr:colOff>57150</xdr:colOff>
      <xdr:row>750</xdr:row>
      <xdr:rowOff>0</xdr:rowOff>
    </xdr:to>
    <xdr:sp macro="" textlink="">
      <xdr:nvSpPr>
        <xdr:cNvPr id="10" name="大かっこ 9"/>
        <xdr:cNvSpPr/>
      </xdr:nvSpPr>
      <xdr:spPr>
        <a:xfrm>
          <a:off x="2833969" y="39983522"/>
          <a:ext cx="4624106" cy="2977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水道施設の被災情報にかかる収集・整理について報告書</a:t>
          </a:r>
          <a:r>
            <a:rPr kumimoji="1" lang="ja-JP" altLang="en-US" sz="1100">
              <a:solidFill>
                <a:sysClr val="windowText" lastClr="000000"/>
              </a:solidFill>
            </a:rPr>
            <a:t>を作成</a:t>
          </a:r>
          <a:endParaRPr kumimoji="1" lang="en-US" altLang="ja-JP" sz="1100">
            <a:solidFill>
              <a:sysClr val="windowText" lastClr="000000"/>
            </a:solidFill>
          </a:endParaRPr>
        </a:p>
      </xdr:txBody>
    </xdr:sp>
    <xdr:clientData/>
  </xdr:twoCellAnchor>
  <xdr:twoCellAnchor>
    <xdr:from>
      <xdr:col>42</xdr:col>
      <xdr:colOff>133350</xdr:colOff>
      <xdr:row>743</xdr:row>
      <xdr:rowOff>13448</xdr:rowOff>
    </xdr:from>
    <xdr:to>
      <xdr:col>49</xdr:col>
      <xdr:colOff>12699</xdr:colOff>
      <xdr:row>743</xdr:row>
      <xdr:rowOff>228600</xdr:rowOff>
    </xdr:to>
    <xdr:sp macro="" textlink="">
      <xdr:nvSpPr>
        <xdr:cNvPr id="11" name="正方形/長方形 10"/>
        <xdr:cNvSpPr/>
      </xdr:nvSpPr>
      <xdr:spPr>
        <a:xfrm>
          <a:off x="8534400" y="37827698"/>
          <a:ext cx="1279524" cy="21515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事務費　２百万円</a:t>
          </a:r>
        </a:p>
      </xdr:txBody>
    </xdr:sp>
    <xdr:clientData/>
  </xdr:twoCellAnchor>
  <xdr:twoCellAnchor>
    <xdr:from>
      <xdr:col>38</xdr:col>
      <xdr:colOff>0</xdr:colOff>
      <xdr:row>31</xdr:row>
      <xdr:rowOff>11206</xdr:rowOff>
    </xdr:from>
    <xdr:to>
      <xdr:col>42</xdr:col>
      <xdr:colOff>22412</xdr:colOff>
      <xdr:row>31</xdr:row>
      <xdr:rowOff>280147</xdr:rowOff>
    </xdr:to>
    <xdr:sp macro="" textlink="">
      <xdr:nvSpPr>
        <xdr:cNvPr id="12" name="テキスト ボックス 11"/>
        <xdr:cNvSpPr txBox="1"/>
      </xdr:nvSpPr>
      <xdr:spPr>
        <a:xfrm>
          <a:off x="7600950" y="11536456"/>
          <a:ext cx="822512" cy="268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0</xdr:colOff>
      <xdr:row>33</xdr:row>
      <xdr:rowOff>11206</xdr:rowOff>
    </xdr:from>
    <xdr:to>
      <xdr:col>42</xdr:col>
      <xdr:colOff>22412</xdr:colOff>
      <xdr:row>33</xdr:row>
      <xdr:rowOff>280147</xdr:rowOff>
    </xdr:to>
    <xdr:sp macro="" textlink="">
      <xdr:nvSpPr>
        <xdr:cNvPr id="13" name="テキスト ボックス 12"/>
        <xdr:cNvSpPr txBox="1"/>
      </xdr:nvSpPr>
      <xdr:spPr>
        <a:xfrm>
          <a:off x="7600950" y="11536456"/>
          <a:ext cx="822512" cy="268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0</xdr:colOff>
      <xdr:row>133</xdr:row>
      <xdr:rowOff>127000</xdr:rowOff>
    </xdr:from>
    <xdr:to>
      <xdr:col>42</xdr:col>
      <xdr:colOff>22412</xdr:colOff>
      <xdr:row>133</xdr:row>
      <xdr:rowOff>395941</xdr:rowOff>
    </xdr:to>
    <xdr:sp macro="" textlink="">
      <xdr:nvSpPr>
        <xdr:cNvPr id="14" name="テキスト ボックス 13"/>
        <xdr:cNvSpPr txBox="1"/>
      </xdr:nvSpPr>
      <xdr:spPr>
        <a:xfrm>
          <a:off x="7721600" y="16687800"/>
          <a:ext cx="835212" cy="268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34</xdr:col>
      <xdr:colOff>0</xdr:colOff>
      <xdr:row>432</xdr:row>
      <xdr:rowOff>0</xdr:rowOff>
    </xdr:from>
    <xdr:to>
      <xdr:col>38</xdr:col>
      <xdr:colOff>22412</xdr:colOff>
      <xdr:row>432</xdr:row>
      <xdr:rowOff>268941</xdr:rowOff>
    </xdr:to>
    <xdr:sp macro="" textlink="">
      <xdr:nvSpPr>
        <xdr:cNvPr id="15" name="テキスト ボックス 14"/>
        <xdr:cNvSpPr txBox="1"/>
      </xdr:nvSpPr>
      <xdr:spPr>
        <a:xfrm>
          <a:off x="6908800" y="19431000"/>
          <a:ext cx="835212" cy="268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5" zoomScaleNormal="75" zoomScaleSheetLayoutView="100" zoomScalePageLayoutView="85" workbookViewId="0">
      <selection activeCell="BF5" sqref="BF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t="s">
        <v>466</v>
      </c>
      <c r="AP2" s="940"/>
      <c r="AQ2" s="940"/>
      <c r="AR2" s="79" t="str">
        <f>IF(OR(AO2="　", AO2=""), "", "-")</f>
        <v/>
      </c>
      <c r="AS2" s="941">
        <v>358</v>
      </c>
      <c r="AT2" s="941"/>
      <c r="AU2" s="941"/>
      <c r="AV2" s="52" t="str">
        <f>IF(AW2="", "", "-")</f>
        <v/>
      </c>
      <c r="AW2" s="912"/>
      <c r="AX2" s="912"/>
    </row>
    <row r="3" spans="1:50" ht="21" customHeight="1" thickBot="1" x14ac:dyDescent="0.2">
      <c r="A3" s="868" t="s">
        <v>543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569</v>
      </c>
      <c r="AK3" s="870"/>
      <c r="AL3" s="870"/>
      <c r="AM3" s="870"/>
      <c r="AN3" s="870"/>
      <c r="AO3" s="870"/>
      <c r="AP3" s="870"/>
      <c r="AQ3" s="870"/>
      <c r="AR3" s="870"/>
      <c r="AS3" s="870"/>
      <c r="AT3" s="870"/>
      <c r="AU3" s="870"/>
      <c r="AV3" s="870"/>
      <c r="AW3" s="870"/>
      <c r="AX3" s="24" t="s">
        <v>65</v>
      </c>
    </row>
    <row r="4" spans="1:50" ht="24.75" customHeight="1" x14ac:dyDescent="0.15">
      <c r="A4" s="704" t="s">
        <v>25</v>
      </c>
      <c r="B4" s="705"/>
      <c r="C4" s="705"/>
      <c r="D4" s="705"/>
      <c r="E4" s="705"/>
      <c r="F4" s="705"/>
      <c r="G4" s="682" t="s">
        <v>601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77</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570</v>
      </c>
      <c r="AF5" s="699"/>
      <c r="AG5" s="699"/>
      <c r="AH5" s="699"/>
      <c r="AI5" s="699"/>
      <c r="AJ5" s="699"/>
      <c r="AK5" s="699"/>
      <c r="AL5" s="699"/>
      <c r="AM5" s="699"/>
      <c r="AN5" s="699"/>
      <c r="AO5" s="699"/>
      <c r="AP5" s="700"/>
      <c r="AQ5" s="701" t="s">
        <v>572</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602</v>
      </c>
      <c r="H7" s="499"/>
      <c r="I7" s="499"/>
      <c r="J7" s="499"/>
      <c r="K7" s="499"/>
      <c r="L7" s="499"/>
      <c r="M7" s="499"/>
      <c r="N7" s="499"/>
      <c r="O7" s="499"/>
      <c r="P7" s="499"/>
      <c r="Q7" s="499"/>
      <c r="R7" s="499"/>
      <c r="S7" s="499"/>
      <c r="T7" s="499"/>
      <c r="U7" s="499"/>
      <c r="V7" s="499"/>
      <c r="W7" s="499"/>
      <c r="X7" s="500"/>
      <c r="Y7" s="923" t="s">
        <v>515</v>
      </c>
      <c r="Z7" s="443"/>
      <c r="AA7" s="443"/>
      <c r="AB7" s="443"/>
      <c r="AC7" s="443"/>
      <c r="AD7" s="924"/>
      <c r="AE7" s="913" t="s">
        <v>603</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378</v>
      </c>
      <c r="B8" s="496"/>
      <c r="C8" s="496"/>
      <c r="D8" s="496"/>
      <c r="E8" s="496"/>
      <c r="F8" s="497"/>
      <c r="G8" s="942" t="str">
        <f>入力規則等!A28</f>
        <v>-</v>
      </c>
      <c r="H8" s="720"/>
      <c r="I8" s="720"/>
      <c r="J8" s="720"/>
      <c r="K8" s="720"/>
      <c r="L8" s="720"/>
      <c r="M8" s="720"/>
      <c r="N8" s="720"/>
      <c r="O8" s="720"/>
      <c r="P8" s="720"/>
      <c r="Q8" s="720"/>
      <c r="R8" s="720"/>
      <c r="S8" s="720"/>
      <c r="T8" s="720"/>
      <c r="U8" s="720"/>
      <c r="V8" s="720"/>
      <c r="W8" s="720"/>
      <c r="X8" s="943"/>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612</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56.25" customHeight="1" x14ac:dyDescent="0.15">
      <c r="A10" s="660" t="s">
        <v>30</v>
      </c>
      <c r="B10" s="661"/>
      <c r="C10" s="661"/>
      <c r="D10" s="661"/>
      <c r="E10" s="661"/>
      <c r="F10" s="661"/>
      <c r="G10" s="754" t="s">
        <v>613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4" t="s">
        <v>24</v>
      </c>
      <c r="B12" s="945"/>
      <c r="C12" s="945"/>
      <c r="D12" s="945"/>
      <c r="E12" s="945"/>
      <c r="F12" s="946"/>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6"/>
      <c r="B13" s="617"/>
      <c r="C13" s="617"/>
      <c r="D13" s="617"/>
      <c r="E13" s="617"/>
      <c r="F13" s="618"/>
      <c r="G13" s="723" t="s">
        <v>6</v>
      </c>
      <c r="H13" s="724"/>
      <c r="I13" s="764" t="s">
        <v>7</v>
      </c>
      <c r="J13" s="765"/>
      <c r="K13" s="765"/>
      <c r="L13" s="765"/>
      <c r="M13" s="765"/>
      <c r="N13" s="765"/>
      <c r="O13" s="766"/>
      <c r="P13" s="657" t="s">
        <v>604</v>
      </c>
      <c r="Q13" s="658"/>
      <c r="R13" s="658"/>
      <c r="S13" s="658"/>
      <c r="T13" s="658"/>
      <c r="U13" s="658"/>
      <c r="V13" s="659"/>
      <c r="W13" s="657">
        <v>7</v>
      </c>
      <c r="X13" s="658"/>
      <c r="Y13" s="658"/>
      <c r="Z13" s="658"/>
      <c r="AA13" s="658"/>
      <c r="AB13" s="658"/>
      <c r="AC13" s="659"/>
      <c r="AD13" s="657">
        <v>7</v>
      </c>
      <c r="AE13" s="658"/>
      <c r="AF13" s="658"/>
      <c r="AG13" s="658"/>
      <c r="AH13" s="658"/>
      <c r="AI13" s="658"/>
      <c r="AJ13" s="659"/>
      <c r="AK13" s="657">
        <v>6</v>
      </c>
      <c r="AL13" s="658"/>
      <c r="AM13" s="658"/>
      <c r="AN13" s="658"/>
      <c r="AO13" s="658"/>
      <c r="AP13" s="658"/>
      <c r="AQ13" s="659"/>
      <c r="AR13" s="920"/>
      <c r="AS13" s="921"/>
      <c r="AT13" s="921"/>
      <c r="AU13" s="921"/>
      <c r="AV13" s="921"/>
      <c r="AW13" s="921"/>
      <c r="AX13" s="922"/>
    </row>
    <row r="14" spans="1:50" ht="21" customHeight="1" x14ac:dyDescent="0.15">
      <c r="A14" s="616"/>
      <c r="B14" s="617"/>
      <c r="C14" s="617"/>
      <c r="D14" s="617"/>
      <c r="E14" s="617"/>
      <c r="F14" s="618"/>
      <c r="G14" s="725"/>
      <c r="H14" s="726"/>
      <c r="I14" s="711" t="s">
        <v>8</v>
      </c>
      <c r="J14" s="762"/>
      <c r="K14" s="762"/>
      <c r="L14" s="762"/>
      <c r="M14" s="762"/>
      <c r="N14" s="762"/>
      <c r="O14" s="763"/>
      <c r="P14" s="657" t="s">
        <v>574</v>
      </c>
      <c r="Q14" s="658"/>
      <c r="R14" s="658"/>
      <c r="S14" s="658"/>
      <c r="T14" s="658"/>
      <c r="U14" s="658"/>
      <c r="V14" s="659"/>
      <c r="W14" s="657" t="s">
        <v>575</v>
      </c>
      <c r="X14" s="658"/>
      <c r="Y14" s="658"/>
      <c r="Z14" s="658"/>
      <c r="AA14" s="658"/>
      <c r="AB14" s="658"/>
      <c r="AC14" s="659"/>
      <c r="AD14" s="657" t="s">
        <v>575</v>
      </c>
      <c r="AE14" s="658"/>
      <c r="AF14" s="658"/>
      <c r="AG14" s="658"/>
      <c r="AH14" s="658"/>
      <c r="AI14" s="658"/>
      <c r="AJ14" s="659"/>
      <c r="AK14" s="657" t="s">
        <v>576</v>
      </c>
      <c r="AL14" s="658"/>
      <c r="AM14" s="658"/>
      <c r="AN14" s="658"/>
      <c r="AO14" s="658"/>
      <c r="AP14" s="658"/>
      <c r="AQ14" s="659"/>
      <c r="AR14" s="788"/>
      <c r="AS14" s="788"/>
      <c r="AT14" s="788"/>
      <c r="AU14" s="788"/>
      <c r="AV14" s="788"/>
      <c r="AW14" s="788"/>
      <c r="AX14" s="789"/>
    </row>
    <row r="15" spans="1:50" ht="21" customHeight="1" x14ac:dyDescent="0.15">
      <c r="A15" s="616"/>
      <c r="B15" s="617"/>
      <c r="C15" s="617"/>
      <c r="D15" s="617"/>
      <c r="E15" s="617"/>
      <c r="F15" s="618"/>
      <c r="G15" s="725"/>
      <c r="H15" s="726"/>
      <c r="I15" s="711" t="s">
        <v>51</v>
      </c>
      <c r="J15" s="712"/>
      <c r="K15" s="712"/>
      <c r="L15" s="712"/>
      <c r="M15" s="712"/>
      <c r="N15" s="712"/>
      <c r="O15" s="713"/>
      <c r="P15" s="657" t="s">
        <v>576</v>
      </c>
      <c r="Q15" s="658"/>
      <c r="R15" s="658"/>
      <c r="S15" s="658"/>
      <c r="T15" s="658"/>
      <c r="U15" s="658"/>
      <c r="V15" s="659"/>
      <c r="W15" s="657" t="s">
        <v>575</v>
      </c>
      <c r="X15" s="658"/>
      <c r="Y15" s="658"/>
      <c r="Z15" s="658"/>
      <c r="AA15" s="658"/>
      <c r="AB15" s="658"/>
      <c r="AC15" s="659"/>
      <c r="AD15" s="657" t="s">
        <v>577</v>
      </c>
      <c r="AE15" s="658"/>
      <c r="AF15" s="658"/>
      <c r="AG15" s="658"/>
      <c r="AH15" s="658"/>
      <c r="AI15" s="658"/>
      <c r="AJ15" s="659"/>
      <c r="AK15" s="657" t="s">
        <v>577</v>
      </c>
      <c r="AL15" s="658"/>
      <c r="AM15" s="658"/>
      <c r="AN15" s="658"/>
      <c r="AO15" s="658"/>
      <c r="AP15" s="658"/>
      <c r="AQ15" s="659"/>
      <c r="AR15" s="657"/>
      <c r="AS15" s="658"/>
      <c r="AT15" s="658"/>
      <c r="AU15" s="658"/>
      <c r="AV15" s="658"/>
      <c r="AW15" s="658"/>
      <c r="AX15" s="806"/>
    </row>
    <row r="16" spans="1:50" ht="21" customHeight="1" x14ac:dyDescent="0.15">
      <c r="A16" s="616"/>
      <c r="B16" s="617"/>
      <c r="C16" s="617"/>
      <c r="D16" s="617"/>
      <c r="E16" s="617"/>
      <c r="F16" s="618"/>
      <c r="G16" s="725"/>
      <c r="H16" s="726"/>
      <c r="I16" s="711" t="s">
        <v>52</v>
      </c>
      <c r="J16" s="712"/>
      <c r="K16" s="712"/>
      <c r="L16" s="712"/>
      <c r="M16" s="712"/>
      <c r="N16" s="712"/>
      <c r="O16" s="713"/>
      <c r="P16" s="657" t="s">
        <v>576</v>
      </c>
      <c r="Q16" s="658"/>
      <c r="R16" s="658"/>
      <c r="S16" s="658"/>
      <c r="T16" s="658"/>
      <c r="U16" s="658"/>
      <c r="V16" s="659"/>
      <c r="W16" s="657" t="s">
        <v>575</v>
      </c>
      <c r="X16" s="658"/>
      <c r="Y16" s="658"/>
      <c r="Z16" s="658"/>
      <c r="AA16" s="658"/>
      <c r="AB16" s="658"/>
      <c r="AC16" s="659"/>
      <c r="AD16" s="657" t="s">
        <v>577</v>
      </c>
      <c r="AE16" s="658"/>
      <c r="AF16" s="658"/>
      <c r="AG16" s="658"/>
      <c r="AH16" s="658"/>
      <c r="AI16" s="658"/>
      <c r="AJ16" s="659"/>
      <c r="AK16" s="657" t="s">
        <v>577</v>
      </c>
      <c r="AL16" s="658"/>
      <c r="AM16" s="658"/>
      <c r="AN16" s="658"/>
      <c r="AO16" s="658"/>
      <c r="AP16" s="658"/>
      <c r="AQ16" s="659"/>
      <c r="AR16" s="757"/>
      <c r="AS16" s="758"/>
      <c r="AT16" s="758"/>
      <c r="AU16" s="758"/>
      <c r="AV16" s="758"/>
      <c r="AW16" s="758"/>
      <c r="AX16" s="759"/>
    </row>
    <row r="17" spans="1:50" ht="24.75" customHeight="1" x14ac:dyDescent="0.15">
      <c r="A17" s="616"/>
      <c r="B17" s="617"/>
      <c r="C17" s="617"/>
      <c r="D17" s="617"/>
      <c r="E17" s="617"/>
      <c r="F17" s="618"/>
      <c r="G17" s="725"/>
      <c r="H17" s="726"/>
      <c r="I17" s="711" t="s">
        <v>50</v>
      </c>
      <c r="J17" s="762"/>
      <c r="K17" s="762"/>
      <c r="L17" s="762"/>
      <c r="M17" s="762"/>
      <c r="N17" s="762"/>
      <c r="O17" s="763"/>
      <c r="P17" s="657" t="s">
        <v>576</v>
      </c>
      <c r="Q17" s="658"/>
      <c r="R17" s="658"/>
      <c r="S17" s="658"/>
      <c r="T17" s="658"/>
      <c r="U17" s="658"/>
      <c r="V17" s="659"/>
      <c r="W17" s="657" t="s">
        <v>575</v>
      </c>
      <c r="X17" s="658"/>
      <c r="Y17" s="658"/>
      <c r="Z17" s="658"/>
      <c r="AA17" s="658"/>
      <c r="AB17" s="658"/>
      <c r="AC17" s="659"/>
      <c r="AD17" s="657" t="s">
        <v>577</v>
      </c>
      <c r="AE17" s="658"/>
      <c r="AF17" s="658"/>
      <c r="AG17" s="658"/>
      <c r="AH17" s="658"/>
      <c r="AI17" s="658"/>
      <c r="AJ17" s="659"/>
      <c r="AK17" s="657" t="s">
        <v>577</v>
      </c>
      <c r="AL17" s="658"/>
      <c r="AM17" s="658"/>
      <c r="AN17" s="658"/>
      <c r="AO17" s="658"/>
      <c r="AP17" s="658"/>
      <c r="AQ17" s="659"/>
      <c r="AR17" s="918"/>
      <c r="AS17" s="918"/>
      <c r="AT17" s="918"/>
      <c r="AU17" s="918"/>
      <c r="AV17" s="918"/>
      <c r="AW17" s="918"/>
      <c r="AX17" s="919"/>
    </row>
    <row r="18" spans="1:50" ht="24.75" customHeight="1" x14ac:dyDescent="0.15">
      <c r="A18" s="616"/>
      <c r="B18" s="617"/>
      <c r="C18" s="617"/>
      <c r="D18" s="617"/>
      <c r="E18" s="617"/>
      <c r="F18" s="618"/>
      <c r="G18" s="727"/>
      <c r="H18" s="728"/>
      <c r="I18" s="716" t="s">
        <v>20</v>
      </c>
      <c r="J18" s="717"/>
      <c r="K18" s="717"/>
      <c r="L18" s="717"/>
      <c r="M18" s="717"/>
      <c r="N18" s="717"/>
      <c r="O18" s="718"/>
      <c r="P18" s="879">
        <f>SUM(P13:V17)</f>
        <v>0</v>
      </c>
      <c r="Q18" s="880"/>
      <c r="R18" s="880"/>
      <c r="S18" s="880"/>
      <c r="T18" s="880"/>
      <c r="U18" s="880"/>
      <c r="V18" s="881"/>
      <c r="W18" s="879">
        <f>SUM(W13:AC17)</f>
        <v>7</v>
      </c>
      <c r="X18" s="880"/>
      <c r="Y18" s="880"/>
      <c r="Z18" s="880"/>
      <c r="AA18" s="880"/>
      <c r="AB18" s="880"/>
      <c r="AC18" s="881"/>
      <c r="AD18" s="879">
        <f>SUM(AD13:AJ17)</f>
        <v>7</v>
      </c>
      <c r="AE18" s="880"/>
      <c r="AF18" s="880"/>
      <c r="AG18" s="880"/>
      <c r="AH18" s="880"/>
      <c r="AI18" s="880"/>
      <c r="AJ18" s="881"/>
      <c r="AK18" s="879">
        <f>SUM(AK13:AQ17)</f>
        <v>6</v>
      </c>
      <c r="AL18" s="880"/>
      <c r="AM18" s="880"/>
      <c r="AN18" s="880"/>
      <c r="AO18" s="880"/>
      <c r="AP18" s="880"/>
      <c r="AQ18" s="881"/>
      <c r="AR18" s="879">
        <f>SUM(AR13:AX17)</f>
        <v>0</v>
      </c>
      <c r="AS18" s="880"/>
      <c r="AT18" s="880"/>
      <c r="AU18" s="880"/>
      <c r="AV18" s="880"/>
      <c r="AW18" s="880"/>
      <c r="AX18" s="882"/>
    </row>
    <row r="19" spans="1:50" ht="24.75" customHeight="1" x14ac:dyDescent="0.15">
      <c r="A19" s="616"/>
      <c r="B19" s="617"/>
      <c r="C19" s="617"/>
      <c r="D19" s="617"/>
      <c r="E19" s="617"/>
      <c r="F19" s="618"/>
      <c r="G19" s="877" t="s">
        <v>9</v>
      </c>
      <c r="H19" s="878"/>
      <c r="I19" s="878"/>
      <c r="J19" s="878"/>
      <c r="K19" s="878"/>
      <c r="L19" s="878"/>
      <c r="M19" s="878"/>
      <c r="N19" s="878"/>
      <c r="O19" s="878"/>
      <c r="P19" s="657">
        <v>0</v>
      </c>
      <c r="Q19" s="658"/>
      <c r="R19" s="658"/>
      <c r="S19" s="658"/>
      <c r="T19" s="658"/>
      <c r="U19" s="658"/>
      <c r="V19" s="659"/>
      <c r="W19" s="657">
        <v>3</v>
      </c>
      <c r="X19" s="658"/>
      <c r="Y19" s="658"/>
      <c r="Z19" s="658"/>
      <c r="AA19" s="658"/>
      <c r="AB19" s="658"/>
      <c r="AC19" s="659"/>
      <c r="AD19" s="657">
        <v>6</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6"/>
      <c r="B20" s="617"/>
      <c r="C20" s="617"/>
      <c r="D20" s="617"/>
      <c r="E20" s="617"/>
      <c r="F20" s="618"/>
      <c r="G20" s="877" t="s">
        <v>10</v>
      </c>
      <c r="H20" s="878"/>
      <c r="I20" s="878"/>
      <c r="J20" s="878"/>
      <c r="K20" s="878"/>
      <c r="L20" s="878"/>
      <c r="M20" s="878"/>
      <c r="N20" s="878"/>
      <c r="O20" s="878"/>
      <c r="P20" s="318" t="str">
        <f>IF(P18=0, "-", SUM(P19)/P18)</f>
        <v>-</v>
      </c>
      <c r="Q20" s="318"/>
      <c r="R20" s="318"/>
      <c r="S20" s="318"/>
      <c r="T20" s="318"/>
      <c r="U20" s="318"/>
      <c r="V20" s="318"/>
      <c r="W20" s="318">
        <f t="shared" ref="W20" si="0">IF(W18=0, "-", SUM(W19)/W18)</f>
        <v>0.42857142857142855</v>
      </c>
      <c r="X20" s="318"/>
      <c r="Y20" s="318"/>
      <c r="Z20" s="318"/>
      <c r="AA20" s="318"/>
      <c r="AB20" s="318"/>
      <c r="AC20" s="318"/>
      <c r="AD20" s="318">
        <f t="shared" ref="AD20" si="1">IF(AD18=0, "-", SUM(AD19)/AD18)</f>
        <v>0.8571428571428571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7"/>
      <c r="G21" s="316" t="s">
        <v>478</v>
      </c>
      <c r="H21" s="317"/>
      <c r="I21" s="317"/>
      <c r="J21" s="317"/>
      <c r="K21" s="317"/>
      <c r="L21" s="317"/>
      <c r="M21" s="317"/>
      <c r="N21" s="317"/>
      <c r="O21" s="317"/>
      <c r="P21" s="318" t="str">
        <f>IF(P19=0, "-", SUM(P19)/SUM(P13,P14))</f>
        <v>-</v>
      </c>
      <c r="Q21" s="318"/>
      <c r="R21" s="318"/>
      <c r="S21" s="318"/>
      <c r="T21" s="318"/>
      <c r="U21" s="318"/>
      <c r="V21" s="318"/>
      <c r="W21" s="318">
        <f t="shared" ref="W21" si="2">IF(W19=0, "-", SUM(W19)/SUM(W13,W14))</f>
        <v>0.42857142857142855</v>
      </c>
      <c r="X21" s="318"/>
      <c r="Y21" s="318"/>
      <c r="Z21" s="318"/>
      <c r="AA21" s="318"/>
      <c r="AB21" s="318"/>
      <c r="AC21" s="318"/>
      <c r="AD21" s="318">
        <f t="shared" ref="AD21" si="3">IF(AD19=0, "-", SUM(AD19)/SUM(AD13,AD14))</f>
        <v>0.8571428571428571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559</v>
      </c>
      <c r="B22" s="966"/>
      <c r="C22" s="966"/>
      <c r="D22" s="966"/>
      <c r="E22" s="966"/>
      <c r="F22" s="967"/>
      <c r="G22" s="952" t="s">
        <v>457</v>
      </c>
      <c r="H22" s="222"/>
      <c r="I22" s="222"/>
      <c r="J22" s="222"/>
      <c r="K22" s="222"/>
      <c r="L22" s="222"/>
      <c r="M22" s="222"/>
      <c r="N22" s="222"/>
      <c r="O22" s="223"/>
      <c r="P22" s="937" t="s">
        <v>520</v>
      </c>
      <c r="Q22" s="222"/>
      <c r="R22" s="222"/>
      <c r="S22" s="222"/>
      <c r="T22" s="222"/>
      <c r="U22" s="222"/>
      <c r="V22" s="223"/>
      <c r="W22" s="937" t="s">
        <v>516</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578</v>
      </c>
      <c r="H23" s="954"/>
      <c r="I23" s="954"/>
      <c r="J23" s="954"/>
      <c r="K23" s="954"/>
      <c r="L23" s="954"/>
      <c r="M23" s="954"/>
      <c r="N23" s="954"/>
      <c r="O23" s="955"/>
      <c r="P23" s="920">
        <v>6</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56"/>
      <c r="H24" s="957"/>
      <c r="I24" s="957"/>
      <c r="J24" s="957"/>
      <c r="K24" s="957"/>
      <c r="L24" s="957"/>
      <c r="M24" s="957"/>
      <c r="N24" s="957"/>
      <c r="O24" s="958"/>
      <c r="P24" s="657"/>
      <c r="Q24" s="658"/>
      <c r="R24" s="658"/>
      <c r="S24" s="658"/>
      <c r="T24" s="658"/>
      <c r="U24" s="658"/>
      <c r="V24" s="659"/>
      <c r="W24" s="657"/>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7"/>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7"/>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7">
        <f>AK13</f>
        <v>6</v>
      </c>
      <c r="Q29" s="658"/>
      <c r="R29" s="658"/>
      <c r="S29" s="658"/>
      <c r="T29" s="658"/>
      <c r="U29" s="658"/>
      <c r="V29" s="659"/>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535</v>
      </c>
      <c r="AF30" s="859"/>
      <c r="AG30" s="859"/>
      <c r="AH30" s="860"/>
      <c r="AI30" s="858" t="s">
        <v>532</v>
      </c>
      <c r="AJ30" s="859"/>
      <c r="AK30" s="859"/>
      <c r="AL30" s="860"/>
      <c r="AM30" s="916" t="s">
        <v>527</v>
      </c>
      <c r="AN30" s="916"/>
      <c r="AO30" s="916"/>
      <c r="AP30" s="858"/>
      <c r="AQ30" s="767" t="s">
        <v>354</v>
      </c>
      <c r="AR30" s="768"/>
      <c r="AS30" s="768"/>
      <c r="AT30" s="769"/>
      <c r="AU30" s="774" t="s">
        <v>253</v>
      </c>
      <c r="AV30" s="774"/>
      <c r="AW30" s="774"/>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2" t="s">
        <v>577</v>
      </c>
      <c r="AR31" s="200"/>
      <c r="AS31" s="133" t="s">
        <v>355</v>
      </c>
      <c r="AT31" s="134"/>
      <c r="AU31" s="199">
        <v>34</v>
      </c>
      <c r="AV31" s="199"/>
      <c r="AW31" s="398" t="s">
        <v>300</v>
      </c>
      <c r="AX31" s="399"/>
    </row>
    <row r="32" spans="1:50" ht="23.25" customHeight="1" x14ac:dyDescent="0.15">
      <c r="A32" s="403"/>
      <c r="B32" s="401"/>
      <c r="C32" s="401"/>
      <c r="D32" s="401"/>
      <c r="E32" s="401"/>
      <c r="F32" s="402"/>
      <c r="G32" s="564" t="s">
        <v>605</v>
      </c>
      <c r="H32" s="565"/>
      <c r="I32" s="565"/>
      <c r="J32" s="565"/>
      <c r="K32" s="565"/>
      <c r="L32" s="565"/>
      <c r="M32" s="565"/>
      <c r="N32" s="565"/>
      <c r="O32" s="566"/>
      <c r="P32" s="105" t="s">
        <v>606</v>
      </c>
      <c r="Q32" s="105"/>
      <c r="R32" s="105"/>
      <c r="S32" s="105"/>
      <c r="T32" s="105"/>
      <c r="U32" s="105"/>
      <c r="V32" s="105"/>
      <c r="W32" s="105"/>
      <c r="X32" s="106"/>
      <c r="Y32" s="471" t="s">
        <v>12</v>
      </c>
      <c r="Z32" s="531"/>
      <c r="AA32" s="532"/>
      <c r="AB32" s="861" t="s">
        <v>301</v>
      </c>
      <c r="AC32" s="861"/>
      <c r="AD32" s="861"/>
      <c r="AE32" s="218">
        <v>38.700000000000003</v>
      </c>
      <c r="AF32" s="219"/>
      <c r="AG32" s="219"/>
      <c r="AH32" s="219"/>
      <c r="AI32" s="218">
        <v>39.299999999999997</v>
      </c>
      <c r="AJ32" s="219"/>
      <c r="AK32" s="219"/>
      <c r="AL32" s="219"/>
      <c r="AM32" s="218"/>
      <c r="AN32" s="219"/>
      <c r="AO32" s="219"/>
      <c r="AP32" s="219"/>
      <c r="AQ32" s="340" t="s">
        <v>577</v>
      </c>
      <c r="AR32" s="207"/>
      <c r="AS32" s="207"/>
      <c r="AT32" s="341"/>
      <c r="AU32" s="219" t="s">
        <v>579</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301</v>
      </c>
      <c r="AC33" s="523"/>
      <c r="AD33" s="523"/>
      <c r="AE33" s="218">
        <v>39.799999999999997</v>
      </c>
      <c r="AF33" s="219"/>
      <c r="AG33" s="219"/>
      <c r="AH33" s="219"/>
      <c r="AI33" s="218">
        <v>41.8</v>
      </c>
      <c r="AJ33" s="219"/>
      <c r="AK33" s="219"/>
      <c r="AL33" s="219"/>
      <c r="AM33" s="218">
        <v>43.4</v>
      </c>
      <c r="AN33" s="219"/>
      <c r="AO33" s="219"/>
      <c r="AP33" s="219"/>
      <c r="AQ33" s="340" t="s">
        <v>580</v>
      </c>
      <c r="AR33" s="207"/>
      <c r="AS33" s="207"/>
      <c r="AT33" s="341"/>
      <c r="AU33" s="219">
        <v>50</v>
      </c>
      <c r="AV33" s="219"/>
      <c r="AW33" s="219"/>
      <c r="AX33" s="221"/>
    </row>
    <row r="34" spans="1:50" ht="36"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97.6</v>
      </c>
      <c r="AF34" s="219"/>
      <c r="AG34" s="219"/>
      <c r="AH34" s="219"/>
      <c r="AI34" s="218">
        <f>AI32/AI33*100</f>
        <v>94.019138755980862</v>
      </c>
      <c r="AJ34" s="219"/>
      <c r="AK34" s="219"/>
      <c r="AL34" s="219"/>
      <c r="AM34" s="218"/>
      <c r="AN34" s="219"/>
      <c r="AO34" s="219"/>
      <c r="AP34" s="219"/>
      <c r="AQ34" s="340" t="s">
        <v>577</v>
      </c>
      <c r="AR34" s="207"/>
      <c r="AS34" s="207"/>
      <c r="AT34" s="341"/>
      <c r="AU34" s="219" t="s">
        <v>577</v>
      </c>
      <c r="AV34" s="219"/>
      <c r="AW34" s="219"/>
      <c r="AX34" s="221"/>
    </row>
    <row r="35" spans="1:50" ht="23.25" customHeight="1" x14ac:dyDescent="0.15">
      <c r="A35" s="226" t="s">
        <v>505</v>
      </c>
      <c r="B35" s="227"/>
      <c r="C35" s="227"/>
      <c r="D35" s="227"/>
      <c r="E35" s="227"/>
      <c r="F35" s="228"/>
      <c r="G35" s="232" t="s">
        <v>581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1"/>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2"/>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2"/>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2"/>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6" t="s">
        <v>14</v>
      </c>
      <c r="AC55" s="596"/>
      <c r="AD55" s="59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2"/>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2"/>
      <c r="AR74" s="200"/>
      <c r="AS74" s="133" t="s">
        <v>355</v>
      </c>
      <c r="AT74" s="134"/>
      <c r="AU74" s="592"/>
      <c r="AV74" s="200"/>
      <c r="AW74" s="133" t="s">
        <v>300</v>
      </c>
      <c r="AX74" s="195"/>
    </row>
    <row r="75" spans="1:50" ht="23.25" hidden="1" customHeight="1" x14ac:dyDescent="0.15">
      <c r="A75" s="509"/>
      <c r="B75" s="510"/>
      <c r="C75" s="510"/>
      <c r="D75" s="510"/>
      <c r="E75" s="510"/>
      <c r="F75" s="511"/>
      <c r="G75" s="611"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3"/>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8"/>
    </row>
    <row r="80" spans="1:50" ht="18.75" hidden="1" customHeight="1" x14ac:dyDescent="0.15">
      <c r="A80" s="86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6"/>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6"/>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6" t="s">
        <v>14</v>
      </c>
      <c r="AC89" s="596"/>
      <c r="AD89" s="596"/>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6" t="s">
        <v>14</v>
      </c>
      <c r="AC94" s="596"/>
      <c r="AD94" s="596"/>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649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584</v>
      </c>
      <c r="AC101" s="461"/>
      <c r="AD101" s="461"/>
      <c r="AE101" s="218" t="s">
        <v>646</v>
      </c>
      <c r="AF101" s="219"/>
      <c r="AG101" s="219"/>
      <c r="AH101" s="220"/>
      <c r="AI101" s="218">
        <v>10</v>
      </c>
      <c r="AJ101" s="219"/>
      <c r="AK101" s="219"/>
      <c r="AL101" s="220"/>
      <c r="AM101" s="218">
        <v>3</v>
      </c>
      <c r="AN101" s="219"/>
      <c r="AO101" s="219"/>
      <c r="AP101" s="220"/>
      <c r="AQ101" s="218" t="s">
        <v>652</v>
      </c>
      <c r="AR101" s="219"/>
      <c r="AS101" s="219"/>
      <c r="AT101" s="220"/>
      <c r="AU101" s="218" t="s">
        <v>650</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584</v>
      </c>
      <c r="AC102" s="461"/>
      <c r="AD102" s="461"/>
      <c r="AE102" s="418" t="s">
        <v>647</v>
      </c>
      <c r="AF102" s="418"/>
      <c r="AG102" s="418"/>
      <c r="AH102" s="418"/>
      <c r="AI102" s="418">
        <v>15</v>
      </c>
      <c r="AJ102" s="418"/>
      <c r="AK102" s="418"/>
      <c r="AL102" s="418"/>
      <c r="AM102" s="418">
        <v>3</v>
      </c>
      <c r="AN102" s="418"/>
      <c r="AO102" s="418"/>
      <c r="AP102" s="418"/>
      <c r="AQ102" s="273">
        <v>4</v>
      </c>
      <c r="AR102" s="274"/>
      <c r="AS102" s="274"/>
      <c r="AT102" s="319"/>
      <c r="AU102" s="273">
        <v>1</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584</v>
      </c>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584</v>
      </c>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3" t="s">
        <v>522</v>
      </c>
      <c r="AR115" s="594"/>
      <c r="AS115" s="594"/>
      <c r="AT115" s="594"/>
      <c r="AU115" s="594"/>
      <c r="AV115" s="594"/>
      <c r="AW115" s="594"/>
      <c r="AX115" s="595"/>
    </row>
    <row r="116" spans="1:50" ht="23.25" customHeight="1" x14ac:dyDescent="0.15">
      <c r="A116" s="439"/>
      <c r="B116" s="440"/>
      <c r="C116" s="440"/>
      <c r="D116" s="440"/>
      <c r="E116" s="440"/>
      <c r="F116" s="441"/>
      <c r="G116" s="393" t="s">
        <v>614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585</v>
      </c>
      <c r="AC116" s="463"/>
      <c r="AD116" s="464"/>
      <c r="AE116" s="418" t="s">
        <v>604</v>
      </c>
      <c r="AF116" s="418"/>
      <c r="AG116" s="418"/>
      <c r="AH116" s="418"/>
      <c r="AI116" s="418">
        <v>0.3</v>
      </c>
      <c r="AJ116" s="418"/>
      <c r="AK116" s="418"/>
      <c r="AL116" s="418"/>
      <c r="AM116" s="418">
        <v>1.3</v>
      </c>
      <c r="AN116" s="418"/>
      <c r="AO116" s="418"/>
      <c r="AP116" s="418"/>
      <c r="AQ116" s="218">
        <v>1.5</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586</v>
      </c>
      <c r="AC117" s="473"/>
      <c r="AD117" s="474"/>
      <c r="AE117" s="551" t="s">
        <v>607</v>
      </c>
      <c r="AF117" s="551"/>
      <c r="AG117" s="551"/>
      <c r="AH117" s="551"/>
      <c r="AI117" s="551" t="s">
        <v>648</v>
      </c>
      <c r="AJ117" s="551"/>
      <c r="AK117" s="551"/>
      <c r="AL117" s="551"/>
      <c r="AM117" s="551" t="s">
        <v>651</v>
      </c>
      <c r="AN117" s="551"/>
      <c r="AO117" s="551"/>
      <c r="AP117" s="551"/>
      <c r="AQ117" s="551" t="s">
        <v>653</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3" t="s">
        <v>522</v>
      </c>
      <c r="AR118" s="594"/>
      <c r="AS118" s="594"/>
      <c r="AT118" s="594"/>
      <c r="AU118" s="594"/>
      <c r="AV118" s="594"/>
      <c r="AW118" s="594"/>
      <c r="AX118" s="595"/>
    </row>
    <row r="119" spans="1:50" ht="23.25" hidden="1" customHeight="1" x14ac:dyDescent="0.15">
      <c r="A119" s="439"/>
      <c r="B119" s="440"/>
      <c r="C119" s="440"/>
      <c r="D119" s="440"/>
      <c r="E119" s="440"/>
      <c r="F119" s="441"/>
      <c r="G119" s="393"/>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587</v>
      </c>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588</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3" t="s">
        <v>522</v>
      </c>
      <c r="AR121" s="594"/>
      <c r="AS121" s="594"/>
      <c r="AT121" s="594"/>
      <c r="AU121" s="594"/>
      <c r="AV121" s="594"/>
      <c r="AW121" s="594"/>
      <c r="AX121" s="595"/>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3" t="s">
        <v>522</v>
      </c>
      <c r="AR124" s="594"/>
      <c r="AS124" s="594"/>
      <c r="AT124" s="594"/>
      <c r="AU124" s="594"/>
      <c r="AV124" s="594"/>
      <c r="AW124" s="594"/>
      <c r="AX124" s="595"/>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535</v>
      </c>
      <c r="AF127" s="416"/>
      <c r="AG127" s="416"/>
      <c r="AH127" s="417"/>
      <c r="AI127" s="415" t="s">
        <v>532</v>
      </c>
      <c r="AJ127" s="416"/>
      <c r="AK127" s="416"/>
      <c r="AL127" s="417"/>
      <c r="AM127" s="415" t="s">
        <v>527</v>
      </c>
      <c r="AN127" s="416"/>
      <c r="AO127" s="416"/>
      <c r="AP127" s="417"/>
      <c r="AQ127" s="593" t="s">
        <v>522</v>
      </c>
      <c r="AR127" s="594"/>
      <c r="AS127" s="594"/>
      <c r="AT127" s="594"/>
      <c r="AU127" s="594"/>
      <c r="AV127" s="594"/>
      <c r="AW127" s="594"/>
      <c r="AX127" s="595"/>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582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591</v>
      </c>
      <c r="AR133" s="199"/>
      <c r="AS133" s="133" t="s">
        <v>355</v>
      </c>
      <c r="AT133" s="134"/>
      <c r="AU133" s="200">
        <v>34</v>
      </c>
      <c r="AV133" s="200"/>
      <c r="AW133" s="133" t="s">
        <v>300</v>
      </c>
      <c r="AX133" s="195"/>
    </row>
    <row r="134" spans="1:50" ht="39.75" customHeight="1" x14ac:dyDescent="0.15">
      <c r="A134" s="189"/>
      <c r="B134" s="186"/>
      <c r="C134" s="180"/>
      <c r="D134" s="186"/>
      <c r="E134" s="180"/>
      <c r="F134" s="181"/>
      <c r="G134" s="104" t="s">
        <v>608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589</v>
      </c>
      <c r="AC134" s="205"/>
      <c r="AD134" s="205"/>
      <c r="AE134" s="206">
        <v>38.700000000000003</v>
      </c>
      <c r="AF134" s="207"/>
      <c r="AG134" s="207"/>
      <c r="AH134" s="207"/>
      <c r="AI134" s="206">
        <v>39.299999999999997</v>
      </c>
      <c r="AJ134" s="207"/>
      <c r="AK134" s="207"/>
      <c r="AL134" s="207"/>
      <c r="AM134" s="206" t="s">
        <v>615</v>
      </c>
      <c r="AN134" s="207"/>
      <c r="AO134" s="207"/>
      <c r="AP134" s="207"/>
      <c r="AQ134" s="206" t="s">
        <v>616</v>
      </c>
      <c r="AR134" s="207"/>
      <c r="AS134" s="207"/>
      <c r="AT134" s="207"/>
      <c r="AU134" s="206" t="s">
        <v>617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590</v>
      </c>
      <c r="AC135" s="213"/>
      <c r="AD135" s="213"/>
      <c r="AE135" s="206">
        <v>39.799999999999997</v>
      </c>
      <c r="AF135" s="207"/>
      <c r="AG135" s="207"/>
      <c r="AH135" s="207"/>
      <c r="AI135" s="206">
        <v>41.8</v>
      </c>
      <c r="AJ135" s="207"/>
      <c r="AK135" s="207"/>
      <c r="AL135" s="207"/>
      <c r="AM135" s="206">
        <v>43.4</v>
      </c>
      <c r="AN135" s="207"/>
      <c r="AO135" s="207"/>
      <c r="AP135" s="207"/>
      <c r="AQ135" s="206" t="s">
        <v>591</v>
      </c>
      <c r="AR135" s="207"/>
      <c r="AS135" s="207"/>
      <c r="AT135" s="207"/>
      <c r="AU135" s="206">
        <v>50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2"/>
      <c r="E430" s="174" t="s">
        <v>545</v>
      </c>
      <c r="F430" s="899"/>
      <c r="G430" s="900" t="s">
        <v>374</v>
      </c>
      <c r="H430" s="123"/>
      <c r="I430" s="123"/>
      <c r="J430" s="901" t="s">
        <v>592</v>
      </c>
      <c r="K430" s="902"/>
      <c r="L430" s="902"/>
      <c r="M430" s="902"/>
      <c r="N430" s="902"/>
      <c r="O430" s="902"/>
      <c r="P430" s="902"/>
      <c r="Q430" s="902"/>
      <c r="R430" s="902"/>
      <c r="S430" s="902"/>
      <c r="T430" s="903"/>
      <c r="U430" s="588" t="s">
        <v>655</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v>24</v>
      </c>
      <c r="AF432" s="200"/>
      <c r="AG432" s="133" t="s">
        <v>355</v>
      </c>
      <c r="AH432" s="134"/>
      <c r="AI432" s="156"/>
      <c r="AJ432" s="156"/>
      <c r="AK432" s="156"/>
      <c r="AL432" s="154"/>
      <c r="AM432" s="156"/>
      <c r="AN432" s="156"/>
      <c r="AO432" s="156"/>
      <c r="AP432" s="154"/>
      <c r="AQ432" s="592" t="s">
        <v>591</v>
      </c>
      <c r="AR432" s="200"/>
      <c r="AS432" s="133" t="s">
        <v>355</v>
      </c>
      <c r="AT432" s="134"/>
      <c r="AU432" s="200">
        <v>34</v>
      </c>
      <c r="AV432" s="200"/>
      <c r="AW432" s="133" t="s">
        <v>300</v>
      </c>
      <c r="AX432" s="195"/>
    </row>
    <row r="433" spans="1:50" ht="23.25" customHeight="1" x14ac:dyDescent="0.15">
      <c r="A433" s="189"/>
      <c r="B433" s="186"/>
      <c r="C433" s="180"/>
      <c r="D433" s="186"/>
      <c r="E433" s="342"/>
      <c r="F433" s="343"/>
      <c r="G433" s="104" t="s">
        <v>609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593</v>
      </c>
      <c r="AC433" s="213"/>
      <c r="AD433" s="213"/>
      <c r="AE433" s="340">
        <v>33.5</v>
      </c>
      <c r="AF433" s="207"/>
      <c r="AG433" s="207"/>
      <c r="AH433" s="207"/>
      <c r="AI433" s="340" t="s">
        <v>617</v>
      </c>
      <c r="AJ433" s="207"/>
      <c r="AK433" s="207"/>
      <c r="AL433" s="207"/>
      <c r="AM433" s="340" t="s">
        <v>618</v>
      </c>
      <c r="AN433" s="207"/>
      <c r="AO433" s="207"/>
      <c r="AP433" s="341"/>
      <c r="AQ433" s="340" t="s">
        <v>595</v>
      </c>
      <c r="AR433" s="207"/>
      <c r="AS433" s="207"/>
      <c r="AT433" s="341"/>
      <c r="AU433" s="207" t="s">
        <v>591</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594</v>
      </c>
      <c r="AC434" s="205"/>
      <c r="AD434" s="205"/>
      <c r="AE434" s="340">
        <v>33.5</v>
      </c>
      <c r="AF434" s="207"/>
      <c r="AG434" s="207"/>
      <c r="AH434" s="341"/>
      <c r="AI434" s="340">
        <v>43.4</v>
      </c>
      <c r="AJ434" s="207"/>
      <c r="AK434" s="207"/>
      <c r="AL434" s="207"/>
      <c r="AM434" s="340">
        <v>45.1</v>
      </c>
      <c r="AN434" s="207"/>
      <c r="AO434" s="207"/>
      <c r="AP434" s="341"/>
      <c r="AQ434" s="340" t="s">
        <v>596</v>
      </c>
      <c r="AR434" s="207"/>
      <c r="AS434" s="207"/>
      <c r="AT434" s="341"/>
      <c r="AU434" s="207">
        <v>50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v>99.9</v>
      </c>
      <c r="AF435" s="207"/>
      <c r="AG435" s="207"/>
      <c r="AH435" s="341"/>
      <c r="AI435" s="340" t="s">
        <v>617</v>
      </c>
      <c r="AJ435" s="207"/>
      <c r="AK435" s="207"/>
      <c r="AL435" s="207"/>
      <c r="AM435" s="340" t="s">
        <v>617</v>
      </c>
      <c r="AN435" s="207"/>
      <c r="AO435" s="207"/>
      <c r="AP435" s="341"/>
      <c r="AQ435" s="340" t="s">
        <v>591</v>
      </c>
      <c r="AR435" s="207"/>
      <c r="AS435" s="207"/>
      <c r="AT435" s="341"/>
      <c r="AU435" s="207" t="s">
        <v>597</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2"/>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2"/>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2"/>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2"/>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591</v>
      </c>
      <c r="AF457" s="200"/>
      <c r="AG457" s="133" t="s">
        <v>355</v>
      </c>
      <c r="AH457" s="134"/>
      <c r="AI457" s="156"/>
      <c r="AJ457" s="156"/>
      <c r="AK457" s="156"/>
      <c r="AL457" s="154"/>
      <c r="AM457" s="156"/>
      <c r="AN457" s="156"/>
      <c r="AO457" s="156"/>
      <c r="AP457" s="154"/>
      <c r="AQ457" s="592" t="s">
        <v>591</v>
      </c>
      <c r="AR457" s="200"/>
      <c r="AS457" s="133" t="s">
        <v>355</v>
      </c>
      <c r="AT457" s="134"/>
      <c r="AU457" s="200" t="s">
        <v>591</v>
      </c>
      <c r="AV457" s="200"/>
      <c r="AW457" s="133" t="s">
        <v>300</v>
      </c>
      <c r="AX457" s="195"/>
    </row>
    <row r="458" spans="1:50" ht="23.25" customHeight="1" x14ac:dyDescent="0.15">
      <c r="A458" s="189"/>
      <c r="B458" s="186"/>
      <c r="C458" s="180"/>
      <c r="D458" s="186"/>
      <c r="E458" s="342"/>
      <c r="F458" s="343"/>
      <c r="G458" s="104" t="s">
        <v>598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591</v>
      </c>
      <c r="AC458" s="213"/>
      <c r="AD458" s="213"/>
      <c r="AE458" s="340" t="s">
        <v>599</v>
      </c>
      <c r="AF458" s="207"/>
      <c r="AG458" s="207"/>
      <c r="AH458" s="207"/>
      <c r="AI458" s="340" t="s">
        <v>591</v>
      </c>
      <c r="AJ458" s="207"/>
      <c r="AK458" s="207"/>
      <c r="AL458" s="207"/>
      <c r="AM458" s="340" t="s">
        <v>591</v>
      </c>
      <c r="AN458" s="207"/>
      <c r="AO458" s="207"/>
      <c r="AP458" s="341"/>
      <c r="AQ458" s="340" t="s">
        <v>599</v>
      </c>
      <c r="AR458" s="207"/>
      <c r="AS458" s="207"/>
      <c r="AT458" s="341"/>
      <c r="AU458" s="207" t="s">
        <v>591</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591</v>
      </c>
      <c r="AC459" s="205"/>
      <c r="AD459" s="205"/>
      <c r="AE459" s="340" t="s">
        <v>591</v>
      </c>
      <c r="AF459" s="207"/>
      <c r="AG459" s="207"/>
      <c r="AH459" s="341"/>
      <c r="AI459" s="340" t="s">
        <v>597</v>
      </c>
      <c r="AJ459" s="207"/>
      <c r="AK459" s="207"/>
      <c r="AL459" s="207"/>
      <c r="AM459" s="340" t="s">
        <v>591</v>
      </c>
      <c r="AN459" s="207"/>
      <c r="AO459" s="207"/>
      <c r="AP459" s="341"/>
      <c r="AQ459" s="340" t="s">
        <v>591</v>
      </c>
      <c r="AR459" s="207"/>
      <c r="AS459" s="207"/>
      <c r="AT459" s="341"/>
      <c r="AU459" s="207" t="s">
        <v>600</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591</v>
      </c>
      <c r="AF460" s="207"/>
      <c r="AG460" s="207"/>
      <c r="AH460" s="341"/>
      <c r="AI460" s="340" t="s">
        <v>591</v>
      </c>
      <c r="AJ460" s="207"/>
      <c r="AK460" s="207"/>
      <c r="AL460" s="207"/>
      <c r="AM460" s="340" t="s">
        <v>591</v>
      </c>
      <c r="AN460" s="207"/>
      <c r="AO460" s="207"/>
      <c r="AP460" s="341"/>
      <c r="AQ460" s="340" t="s">
        <v>591</v>
      </c>
      <c r="AR460" s="207"/>
      <c r="AS460" s="207"/>
      <c r="AT460" s="341"/>
      <c r="AU460" s="207" t="s">
        <v>591</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2"/>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2"/>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2"/>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2"/>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620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2"/>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2"/>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2"/>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2"/>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2"/>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2"/>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2"/>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2"/>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2"/>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2"/>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2"/>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2"/>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2"/>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2"/>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2"/>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2"/>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2"/>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2"/>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2"/>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2"/>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2"/>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2"/>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2"/>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2"/>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2"/>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2"/>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2"/>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2"/>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2"/>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2"/>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2"/>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2"/>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2"/>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2"/>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2"/>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2"/>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2"/>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2"/>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2"/>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2"/>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66.75" customHeight="1" x14ac:dyDescent="0.15">
      <c r="A702" s="871" t="s">
        <v>259</v>
      </c>
      <c r="B702" s="872"/>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573</v>
      </c>
      <c r="AE702" s="346"/>
      <c r="AF702" s="346"/>
      <c r="AG702" s="385" t="s">
        <v>641</v>
      </c>
      <c r="AH702" s="386"/>
      <c r="AI702" s="386"/>
      <c r="AJ702" s="386"/>
      <c r="AK702" s="386"/>
      <c r="AL702" s="386"/>
      <c r="AM702" s="386"/>
      <c r="AN702" s="386"/>
      <c r="AO702" s="386"/>
      <c r="AP702" s="386"/>
      <c r="AQ702" s="386"/>
      <c r="AR702" s="386"/>
      <c r="AS702" s="386"/>
      <c r="AT702" s="386"/>
      <c r="AU702" s="386"/>
      <c r="AV702" s="386"/>
      <c r="AW702" s="386"/>
      <c r="AX702" s="387"/>
    </row>
    <row r="703" spans="1:50" ht="62.25" customHeight="1" x14ac:dyDescent="0.15">
      <c r="A703" s="873"/>
      <c r="B703" s="874"/>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573</v>
      </c>
      <c r="AE703" s="329"/>
      <c r="AF703" s="329"/>
      <c r="AG703" s="101" t="s">
        <v>642</v>
      </c>
      <c r="AH703" s="102"/>
      <c r="AI703" s="102"/>
      <c r="AJ703" s="102"/>
      <c r="AK703" s="102"/>
      <c r="AL703" s="102"/>
      <c r="AM703" s="102"/>
      <c r="AN703" s="102"/>
      <c r="AO703" s="102"/>
      <c r="AP703" s="102"/>
      <c r="AQ703" s="102"/>
      <c r="AR703" s="102"/>
      <c r="AS703" s="102"/>
      <c r="AT703" s="102"/>
      <c r="AU703" s="102"/>
      <c r="AV703" s="102"/>
      <c r="AW703" s="102"/>
      <c r="AX703" s="103"/>
    </row>
    <row r="704" spans="1:50" ht="57.75" customHeight="1" x14ac:dyDescent="0.15">
      <c r="A704" s="875"/>
      <c r="B704" s="876"/>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573</v>
      </c>
      <c r="AE704" s="783"/>
      <c r="AF704" s="783"/>
      <c r="AG704" s="167" t="s">
        <v>643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3"/>
      <c r="AD705" s="714" t="s">
        <v>573</v>
      </c>
      <c r="AE705" s="715"/>
      <c r="AF705" s="715"/>
      <c r="AG705" s="125" t="s">
        <v>656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621</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622</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32.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6" t="s">
        <v>573</v>
      </c>
      <c r="AE708" s="607"/>
      <c r="AF708" s="607"/>
      <c r="AG708" s="742" t="s">
        <v>624</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590" t="s">
        <v>623</v>
      </c>
      <c r="AE709" s="591"/>
      <c r="AF709" s="591"/>
      <c r="AG709" s="101" t="s">
        <v>625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590" t="s">
        <v>623</v>
      </c>
      <c r="AE710" s="591"/>
      <c r="AF710" s="591"/>
      <c r="AG710" s="101" t="s">
        <v>566</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5"/>
      <c r="AD711" s="328" t="s">
        <v>573</v>
      </c>
      <c r="AE711" s="329"/>
      <c r="AF711" s="329"/>
      <c r="AG711" s="101" t="s">
        <v>626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5"/>
      <c r="AD712" s="782" t="s">
        <v>573</v>
      </c>
      <c r="AE712" s="783"/>
      <c r="AF712" s="783"/>
      <c r="AG712" s="810" t="s">
        <v>627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590" t="s">
        <v>623</v>
      </c>
      <c r="AE713" s="591"/>
      <c r="AF713" s="591"/>
      <c r="AG713" s="101" t="s">
        <v>625</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573</v>
      </c>
      <c r="AE714" s="808"/>
      <c r="AF714" s="809"/>
      <c r="AG714" s="736" t="s">
        <v>628</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6" t="s">
        <v>573</v>
      </c>
      <c r="AE715" s="607"/>
      <c r="AF715" s="656"/>
      <c r="AG715" s="742" t="s">
        <v>654</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590" t="s">
        <v>623</v>
      </c>
      <c r="AE716" s="591"/>
      <c r="AF716" s="591"/>
      <c r="AG716" s="101" t="s">
        <v>625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629</v>
      </c>
      <c r="AH717" s="102"/>
      <c r="AI717" s="102"/>
      <c r="AJ717" s="102"/>
      <c r="AK717" s="102"/>
      <c r="AL717" s="102"/>
      <c r="AM717" s="102"/>
      <c r="AN717" s="102"/>
      <c r="AO717" s="102"/>
      <c r="AP717" s="102"/>
      <c r="AQ717" s="102"/>
      <c r="AR717" s="102"/>
      <c r="AS717" s="102"/>
      <c r="AT717" s="102"/>
      <c r="AU717" s="102"/>
      <c r="AV717" s="102"/>
      <c r="AW717" s="102"/>
      <c r="AX717" s="103"/>
    </row>
    <row r="718" spans="1:50" ht="48"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573</v>
      </c>
      <c r="AE718" s="329"/>
      <c r="AF718" s="329"/>
      <c r="AG718" s="127" t="s">
        <v>644</v>
      </c>
      <c r="AH718" s="111"/>
      <c r="AI718" s="111"/>
      <c r="AJ718" s="111"/>
      <c r="AK718" s="111"/>
      <c r="AL718" s="111"/>
      <c r="AM718" s="111"/>
      <c r="AN718" s="111"/>
      <c r="AO718" s="111"/>
      <c r="AP718" s="111"/>
      <c r="AQ718" s="111"/>
      <c r="AR718" s="111"/>
      <c r="AS718" s="111"/>
      <c r="AT718" s="111"/>
      <c r="AU718" s="111"/>
      <c r="AV718" s="111"/>
      <c r="AW718" s="111"/>
      <c r="AX718" s="128"/>
    </row>
    <row r="719" spans="1:50" ht="35.25" customHeight="1" x14ac:dyDescent="0.15">
      <c r="A719" s="776" t="s">
        <v>58</v>
      </c>
      <c r="B719" s="777"/>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623</v>
      </c>
      <c r="AE719" s="607"/>
      <c r="AF719" s="607"/>
      <c r="AG719" s="125" t="s">
        <v>630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1" customHeight="1" x14ac:dyDescent="0.15">
      <c r="A726" s="640" t="s">
        <v>48</v>
      </c>
      <c r="B726" s="802"/>
      <c r="C726" s="815" t="s">
        <v>53</v>
      </c>
      <c r="D726" s="837"/>
      <c r="E726" s="837"/>
      <c r="F726" s="838"/>
      <c r="G726" s="577" t="s">
        <v>645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44.25" customHeight="1" thickBot="1" x14ac:dyDescent="0.2">
      <c r="A727" s="803"/>
      <c r="B727" s="804"/>
      <c r="C727" s="748" t="s">
        <v>57</v>
      </c>
      <c r="D727" s="749"/>
      <c r="E727" s="749"/>
      <c r="F727" s="750"/>
      <c r="G727" s="575" t="s">
        <v>657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40.5" customHeight="1" thickBot="1" x14ac:dyDescent="0.2">
      <c r="A729" s="634" t="s">
        <v>611</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26.2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33"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3"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549</v>
      </c>
      <c r="B737" s="210"/>
      <c r="C737" s="210"/>
      <c r="D737" s="211"/>
      <c r="E737" s="991" t="s">
        <v>566</v>
      </c>
      <c r="F737" s="991"/>
      <c r="G737" s="991"/>
      <c r="H737" s="991"/>
      <c r="I737" s="991"/>
      <c r="J737" s="991"/>
      <c r="K737" s="991"/>
      <c r="L737" s="991"/>
      <c r="M737" s="991"/>
      <c r="N737" s="365" t="s">
        <v>542</v>
      </c>
      <c r="O737" s="365"/>
      <c r="P737" s="365"/>
      <c r="Q737" s="365"/>
      <c r="R737" s="991" t="s">
        <v>610</v>
      </c>
      <c r="S737" s="991"/>
      <c r="T737" s="991"/>
      <c r="U737" s="991"/>
      <c r="V737" s="991"/>
      <c r="W737" s="991"/>
      <c r="X737" s="991"/>
      <c r="Y737" s="991"/>
      <c r="Z737" s="991"/>
      <c r="AA737" s="365" t="s">
        <v>541</v>
      </c>
      <c r="AB737" s="365"/>
      <c r="AC737" s="365"/>
      <c r="AD737" s="365"/>
      <c r="AE737" s="991" t="s">
        <v>566</v>
      </c>
      <c r="AF737" s="991"/>
      <c r="AG737" s="991"/>
      <c r="AH737" s="991"/>
      <c r="AI737" s="991"/>
      <c r="AJ737" s="991"/>
      <c r="AK737" s="991"/>
      <c r="AL737" s="991"/>
      <c r="AM737" s="991"/>
      <c r="AN737" s="365" t="s">
        <v>540</v>
      </c>
      <c r="AO737" s="365"/>
      <c r="AP737" s="365"/>
      <c r="AQ737" s="365"/>
      <c r="AR737" s="983" t="s">
        <v>610</v>
      </c>
      <c r="AS737" s="984"/>
      <c r="AT737" s="984"/>
      <c r="AU737" s="984"/>
      <c r="AV737" s="984"/>
      <c r="AW737" s="984"/>
      <c r="AX737" s="985"/>
      <c r="AY737" s="89"/>
      <c r="AZ737" s="89"/>
    </row>
    <row r="738" spans="1:52" ht="24.75" customHeight="1" x14ac:dyDescent="0.15">
      <c r="A738" s="992" t="s">
        <v>539</v>
      </c>
      <c r="B738" s="210"/>
      <c r="C738" s="210"/>
      <c r="D738" s="211"/>
      <c r="E738" s="991" t="s">
        <v>610</v>
      </c>
      <c r="F738" s="991"/>
      <c r="G738" s="991"/>
      <c r="H738" s="991"/>
      <c r="I738" s="991"/>
      <c r="J738" s="991"/>
      <c r="K738" s="991"/>
      <c r="L738" s="991"/>
      <c r="M738" s="991"/>
      <c r="N738" s="365" t="s">
        <v>538</v>
      </c>
      <c r="O738" s="365"/>
      <c r="P738" s="365"/>
      <c r="Q738" s="365"/>
      <c r="R738" s="991" t="s">
        <v>610</v>
      </c>
      <c r="S738" s="991"/>
      <c r="T738" s="991"/>
      <c r="U738" s="991"/>
      <c r="V738" s="991"/>
      <c r="W738" s="991"/>
      <c r="X738" s="991"/>
      <c r="Y738" s="991"/>
      <c r="Z738" s="991"/>
      <c r="AA738" s="365" t="s">
        <v>537</v>
      </c>
      <c r="AB738" s="365"/>
      <c r="AC738" s="365"/>
      <c r="AD738" s="365"/>
      <c r="AE738" s="991" t="s">
        <v>658</v>
      </c>
      <c r="AF738" s="991"/>
      <c r="AG738" s="991"/>
      <c r="AH738" s="991"/>
      <c r="AI738" s="991"/>
      <c r="AJ738" s="991"/>
      <c r="AK738" s="991"/>
      <c r="AL738" s="991"/>
      <c r="AM738" s="991"/>
      <c r="AN738" s="365" t="s">
        <v>533</v>
      </c>
      <c r="AO738" s="365"/>
      <c r="AP738" s="365"/>
      <c r="AQ738" s="365"/>
      <c r="AR738" s="983" t="s">
        <v>659</v>
      </c>
      <c r="AS738" s="984"/>
      <c r="AT738" s="984"/>
      <c r="AU738" s="984"/>
      <c r="AV738" s="984"/>
      <c r="AW738" s="984"/>
      <c r="AX738" s="985"/>
    </row>
    <row r="739" spans="1:52" ht="24.75" customHeight="1" thickBot="1" x14ac:dyDescent="0.2">
      <c r="A739" s="993" t="s">
        <v>529</v>
      </c>
      <c r="B739" s="994"/>
      <c r="C739" s="994"/>
      <c r="D739" s="995"/>
      <c r="E739" s="996" t="s">
        <v>569</v>
      </c>
      <c r="F739" s="986"/>
      <c r="G739" s="986"/>
      <c r="H739" s="93" t="str">
        <f>IF(E739="", "", "(")</f>
        <v>(</v>
      </c>
      <c r="I739" s="986"/>
      <c r="J739" s="986"/>
      <c r="K739" s="93" t="str">
        <f>IF(OR(I739="　", I739=""), "", "-")</f>
        <v/>
      </c>
      <c r="L739" s="987">
        <v>345</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6" t="s">
        <v>509</v>
      </c>
      <c r="B740" s="617"/>
      <c r="C740" s="617"/>
      <c r="D740" s="617"/>
      <c r="E740" s="617"/>
      <c r="F740" s="618"/>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7" t="s">
        <v>631</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486</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632</v>
      </c>
      <c r="H781" s="671"/>
      <c r="I781" s="671"/>
      <c r="J781" s="671"/>
      <c r="K781" s="672"/>
      <c r="L781" s="664" t="s">
        <v>633</v>
      </c>
      <c r="M781" s="665"/>
      <c r="N781" s="665"/>
      <c r="O781" s="665"/>
      <c r="P781" s="665"/>
      <c r="Q781" s="665"/>
      <c r="R781" s="665"/>
      <c r="S781" s="665"/>
      <c r="T781" s="665"/>
      <c r="U781" s="665"/>
      <c r="V781" s="665"/>
      <c r="W781" s="665"/>
      <c r="X781" s="666"/>
      <c r="Y781" s="388">
        <v>4</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1"/>
      <c r="B783" s="632"/>
      <c r="C783" s="632"/>
      <c r="D783" s="632"/>
      <c r="E783" s="632"/>
      <c r="F783" s="633"/>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1"/>
      <c r="B784" s="632"/>
      <c r="C784" s="632"/>
      <c r="D784" s="632"/>
      <c r="E784" s="632"/>
      <c r="F784" s="633"/>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1"/>
      <c r="B785" s="632"/>
      <c r="C785" s="632"/>
      <c r="D785" s="632"/>
      <c r="E785" s="632"/>
      <c r="F785" s="633"/>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1"/>
      <c r="B786" s="632"/>
      <c r="C786" s="632"/>
      <c r="D786" s="632"/>
      <c r="E786" s="632"/>
      <c r="F786" s="633"/>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1"/>
      <c r="B787" s="632"/>
      <c r="C787" s="632"/>
      <c r="D787" s="632"/>
      <c r="E787" s="632"/>
      <c r="F787" s="633"/>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15">
      <c r="A788" s="631"/>
      <c r="B788" s="632"/>
      <c r="C788" s="632"/>
      <c r="D788" s="632"/>
      <c r="E788" s="632"/>
      <c r="F788" s="633"/>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15">
      <c r="A789" s="631"/>
      <c r="B789" s="632"/>
      <c r="C789" s="632"/>
      <c r="D789" s="632"/>
      <c r="E789" s="632"/>
      <c r="F789" s="633"/>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1"/>
      <c r="B790" s="632"/>
      <c r="C790" s="632"/>
      <c r="D790" s="632"/>
      <c r="E790" s="632"/>
      <c r="F790" s="633"/>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4</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7" t="s">
        <v>441</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440</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1"/>
      <c r="B796" s="632"/>
      <c r="C796" s="632"/>
      <c r="D796" s="632"/>
      <c r="E796" s="632"/>
      <c r="F796" s="633"/>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1"/>
      <c r="B797" s="632"/>
      <c r="C797" s="632"/>
      <c r="D797" s="632"/>
      <c r="E797" s="632"/>
      <c r="F797" s="633"/>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1"/>
      <c r="B798" s="632"/>
      <c r="C798" s="632"/>
      <c r="D798" s="632"/>
      <c r="E798" s="632"/>
      <c r="F798" s="633"/>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1"/>
      <c r="B799" s="632"/>
      <c r="C799" s="632"/>
      <c r="D799" s="632"/>
      <c r="E799" s="632"/>
      <c r="F799" s="633"/>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1"/>
      <c r="B800" s="632"/>
      <c r="C800" s="632"/>
      <c r="D800" s="632"/>
      <c r="E800" s="632"/>
      <c r="F800" s="633"/>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1"/>
      <c r="B801" s="632"/>
      <c r="C801" s="632"/>
      <c r="D801" s="632"/>
      <c r="E801" s="632"/>
      <c r="F801" s="633"/>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1"/>
      <c r="B802" s="632"/>
      <c r="C802" s="632"/>
      <c r="D802" s="632"/>
      <c r="E802" s="632"/>
      <c r="F802" s="633"/>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1"/>
      <c r="B803" s="632"/>
      <c r="C803" s="632"/>
      <c r="D803" s="632"/>
      <c r="E803" s="632"/>
      <c r="F803" s="633"/>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7" t="s">
        <v>442</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443</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1"/>
      <c r="B809" s="632"/>
      <c r="C809" s="632"/>
      <c r="D809" s="632"/>
      <c r="E809" s="632"/>
      <c r="F809" s="633"/>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1"/>
      <c r="B810" s="632"/>
      <c r="C810" s="632"/>
      <c r="D810" s="632"/>
      <c r="E810" s="632"/>
      <c r="F810" s="633"/>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1"/>
      <c r="B811" s="632"/>
      <c r="C811" s="632"/>
      <c r="D811" s="632"/>
      <c r="E811" s="632"/>
      <c r="F811" s="633"/>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1"/>
      <c r="B812" s="632"/>
      <c r="C812" s="632"/>
      <c r="D812" s="632"/>
      <c r="E812" s="632"/>
      <c r="F812" s="633"/>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1"/>
      <c r="B813" s="632"/>
      <c r="C813" s="632"/>
      <c r="D813" s="632"/>
      <c r="E813" s="632"/>
      <c r="F813" s="633"/>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1"/>
      <c r="B814" s="632"/>
      <c r="C814" s="632"/>
      <c r="D814" s="632"/>
      <c r="E814" s="632"/>
      <c r="F814" s="633"/>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1"/>
      <c r="B815" s="632"/>
      <c r="C815" s="632"/>
      <c r="D815" s="632"/>
      <c r="E815" s="632"/>
      <c r="F815" s="633"/>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1"/>
      <c r="B816" s="632"/>
      <c r="C816" s="632"/>
      <c r="D816" s="632"/>
      <c r="E816" s="632"/>
      <c r="F816" s="633"/>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7" t="s">
        <v>388</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1"/>
      <c r="B822" s="632"/>
      <c r="C822" s="632"/>
      <c r="D822" s="632"/>
      <c r="E822" s="632"/>
      <c r="F822" s="633"/>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1"/>
      <c r="B823" s="632"/>
      <c r="C823" s="632"/>
      <c r="D823" s="632"/>
      <c r="E823" s="632"/>
      <c r="F823" s="633"/>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1"/>
      <c r="B824" s="632"/>
      <c r="C824" s="632"/>
      <c r="D824" s="632"/>
      <c r="E824" s="632"/>
      <c r="F824" s="633"/>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1"/>
      <c r="B825" s="632"/>
      <c r="C825" s="632"/>
      <c r="D825" s="632"/>
      <c r="E825" s="632"/>
      <c r="F825" s="633"/>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1"/>
      <c r="B826" s="632"/>
      <c r="C826" s="632"/>
      <c r="D826" s="632"/>
      <c r="E826" s="632"/>
      <c r="F826" s="633"/>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1"/>
      <c r="B827" s="632"/>
      <c r="C827" s="632"/>
      <c r="D827" s="632"/>
      <c r="E827" s="632"/>
      <c r="F827" s="633"/>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1"/>
      <c r="B828" s="632"/>
      <c r="C828" s="632"/>
      <c r="D828" s="632"/>
      <c r="E828" s="632"/>
      <c r="F828" s="633"/>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1"/>
      <c r="B829" s="632"/>
      <c r="C829" s="632"/>
      <c r="D829" s="632"/>
      <c r="E829" s="632"/>
      <c r="F829" s="633"/>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636</v>
      </c>
      <c r="D837" s="347"/>
      <c r="E837" s="347"/>
      <c r="F837" s="347"/>
      <c r="G837" s="347"/>
      <c r="H837" s="347"/>
      <c r="I837" s="347"/>
      <c r="J837" s="348">
        <v>6010001034247</v>
      </c>
      <c r="K837" s="349"/>
      <c r="L837" s="349"/>
      <c r="M837" s="349"/>
      <c r="N837" s="349"/>
      <c r="O837" s="349"/>
      <c r="P837" s="362" t="s">
        <v>634</v>
      </c>
      <c r="Q837" s="350"/>
      <c r="R837" s="350"/>
      <c r="S837" s="350"/>
      <c r="T837" s="350"/>
      <c r="U837" s="350"/>
      <c r="V837" s="350"/>
      <c r="W837" s="350"/>
      <c r="X837" s="350"/>
      <c r="Y837" s="351">
        <v>4</v>
      </c>
      <c r="Z837" s="352"/>
      <c r="AA837" s="352"/>
      <c r="AB837" s="353"/>
      <c r="AC837" s="363" t="s">
        <v>497</v>
      </c>
      <c r="AD837" s="371"/>
      <c r="AE837" s="371"/>
      <c r="AF837" s="371"/>
      <c r="AG837" s="371"/>
      <c r="AH837" s="372">
        <v>1</v>
      </c>
      <c r="AI837" s="373"/>
      <c r="AJ837" s="373"/>
      <c r="AK837" s="373"/>
      <c r="AL837" s="357">
        <v>83</v>
      </c>
      <c r="AM837" s="358"/>
      <c r="AN837" s="358"/>
      <c r="AO837" s="359"/>
      <c r="AP837" s="360" t="s">
        <v>635</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635</v>
      </c>
      <c r="F1102" s="375"/>
      <c r="G1102" s="375"/>
      <c r="H1102" s="375"/>
      <c r="I1102" s="375"/>
      <c r="J1102" s="348" t="s">
        <v>637</v>
      </c>
      <c r="K1102" s="349"/>
      <c r="L1102" s="349"/>
      <c r="M1102" s="349"/>
      <c r="N1102" s="349"/>
      <c r="O1102" s="349"/>
      <c r="P1102" s="362" t="s">
        <v>638</v>
      </c>
      <c r="Q1102" s="350"/>
      <c r="R1102" s="350"/>
      <c r="S1102" s="350"/>
      <c r="T1102" s="350"/>
      <c r="U1102" s="350"/>
      <c r="V1102" s="350"/>
      <c r="W1102" s="350"/>
      <c r="X1102" s="350"/>
      <c r="Y1102" s="351" t="s">
        <v>639</v>
      </c>
      <c r="Z1102" s="352"/>
      <c r="AA1102" s="352"/>
      <c r="AB1102" s="353"/>
      <c r="AC1102" s="354"/>
      <c r="AD1102" s="354"/>
      <c r="AE1102" s="354"/>
      <c r="AF1102" s="354"/>
      <c r="AG1102" s="354"/>
      <c r="AH1102" s="355" t="s">
        <v>640</v>
      </c>
      <c r="AI1102" s="356"/>
      <c r="AJ1102" s="356"/>
      <c r="AK1102" s="356"/>
      <c r="AL1102" s="357" t="s">
        <v>639</v>
      </c>
      <c r="AM1102" s="358"/>
      <c r="AN1102" s="358"/>
      <c r="AO1102" s="359"/>
      <c r="AP1102" s="360" t="s">
        <v>639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15">
      <formula>IF(RIGHT(TEXT(P14,"0.#"),1)=".",FALSE,TRUE)</formula>
    </cfRule>
    <cfRule type="expression" dxfId="2804" priority="14016">
      <formula>IF(RIGHT(TEXT(P14,"0.#"),1)=".",TRUE,FALSE)</formula>
    </cfRule>
  </conditionalFormatting>
  <conditionalFormatting sqref="AE32">
    <cfRule type="expression" dxfId="2803" priority="14005">
      <formula>IF(RIGHT(TEXT(AE32,"0.#"),1)=".",FALSE,TRUE)</formula>
    </cfRule>
    <cfRule type="expression" dxfId="2802" priority="14006">
      <formula>IF(RIGHT(TEXT(AE32,"0.#"),1)=".",TRUE,FALSE)</formula>
    </cfRule>
  </conditionalFormatting>
  <conditionalFormatting sqref="P18:AX18">
    <cfRule type="expression" dxfId="2801" priority="13891">
      <formula>IF(RIGHT(TEXT(P18,"0.#"),1)=".",FALSE,TRUE)</formula>
    </cfRule>
    <cfRule type="expression" dxfId="2800" priority="13892">
      <formula>IF(RIGHT(TEXT(P18,"0.#"),1)=".",TRUE,FALSE)</formula>
    </cfRule>
  </conditionalFormatting>
  <conditionalFormatting sqref="Y782">
    <cfRule type="expression" dxfId="2799" priority="13887">
      <formula>IF(RIGHT(TEXT(Y782,"0.#"),1)=".",FALSE,TRUE)</formula>
    </cfRule>
    <cfRule type="expression" dxfId="2798" priority="13888">
      <formula>IF(RIGHT(TEXT(Y782,"0.#"),1)=".",TRUE,FALSE)</formula>
    </cfRule>
  </conditionalFormatting>
  <conditionalFormatting sqref="Y791">
    <cfRule type="expression" dxfId="2797" priority="13883">
      <formula>IF(RIGHT(TEXT(Y791,"0.#"),1)=".",FALSE,TRUE)</formula>
    </cfRule>
    <cfRule type="expression" dxfId="2796" priority="13884">
      <formula>IF(RIGHT(TEXT(Y791,"0.#"),1)=".",TRUE,FALSE)</formula>
    </cfRule>
  </conditionalFormatting>
  <conditionalFormatting sqref="Y822:Y829 Y820 Y809:Y816 Y807 Y796:Y803 Y794">
    <cfRule type="expression" dxfId="2795" priority="13665">
      <formula>IF(RIGHT(TEXT(Y794,"0.#"),1)=".",FALSE,TRUE)</formula>
    </cfRule>
    <cfRule type="expression" dxfId="2794" priority="13666">
      <formula>IF(RIGHT(TEXT(Y794,"0.#"),1)=".",TRUE,FALSE)</formula>
    </cfRule>
  </conditionalFormatting>
  <conditionalFormatting sqref="P15:AX15 P13:AX13 P16:AQ17">
    <cfRule type="expression" dxfId="2793" priority="13713">
      <formula>IF(RIGHT(TEXT(P13,"0.#"),1)=".",FALSE,TRUE)</formula>
    </cfRule>
    <cfRule type="expression" dxfId="2792" priority="13714">
      <formula>IF(RIGHT(TEXT(P13,"0.#"),1)=".",TRUE,FALSE)</formula>
    </cfRule>
  </conditionalFormatting>
  <conditionalFormatting sqref="P19:AJ19">
    <cfRule type="expression" dxfId="2791" priority="13711">
      <formula>IF(RIGHT(TEXT(P19,"0.#"),1)=".",FALSE,TRUE)</formula>
    </cfRule>
    <cfRule type="expression" dxfId="2790" priority="13712">
      <formula>IF(RIGHT(TEXT(P19,"0.#"),1)=".",TRUE,FALSE)</formula>
    </cfRule>
  </conditionalFormatting>
  <conditionalFormatting sqref="AE101 AQ101">
    <cfRule type="expression" dxfId="2789" priority="13703">
      <formula>IF(RIGHT(TEXT(AE101,"0.#"),1)=".",FALSE,TRUE)</formula>
    </cfRule>
    <cfRule type="expression" dxfId="2788" priority="13704">
      <formula>IF(RIGHT(TEXT(AE101,"0.#"),1)=".",TRUE,FALSE)</formula>
    </cfRule>
  </conditionalFormatting>
  <conditionalFormatting sqref="Y783:Y790">
    <cfRule type="expression" dxfId="2787" priority="13689">
      <formula>IF(RIGHT(TEXT(Y783,"0.#"),1)=".",FALSE,TRUE)</formula>
    </cfRule>
    <cfRule type="expression" dxfId="2786" priority="13690">
      <formula>IF(RIGHT(TEXT(Y783,"0.#"),1)=".",TRUE,FALSE)</formula>
    </cfRule>
  </conditionalFormatting>
  <conditionalFormatting sqref="AU782">
    <cfRule type="expression" dxfId="2785" priority="13687">
      <formula>IF(RIGHT(TEXT(AU782,"0.#"),1)=".",FALSE,TRUE)</formula>
    </cfRule>
    <cfRule type="expression" dxfId="2784" priority="13688">
      <formula>IF(RIGHT(TEXT(AU782,"0.#"),1)=".",TRUE,FALSE)</formula>
    </cfRule>
  </conditionalFormatting>
  <conditionalFormatting sqref="AU791">
    <cfRule type="expression" dxfId="2783" priority="13685">
      <formula>IF(RIGHT(TEXT(AU791,"0.#"),1)=".",FALSE,TRUE)</formula>
    </cfRule>
    <cfRule type="expression" dxfId="2782" priority="13686">
      <formula>IF(RIGHT(TEXT(AU791,"0.#"),1)=".",TRUE,FALSE)</formula>
    </cfRule>
  </conditionalFormatting>
  <conditionalFormatting sqref="AU783:AU790 AU781">
    <cfRule type="expression" dxfId="2781" priority="13683">
      <formula>IF(RIGHT(TEXT(AU781,"0.#"),1)=".",FALSE,TRUE)</formula>
    </cfRule>
    <cfRule type="expression" dxfId="2780" priority="13684">
      <formula>IF(RIGHT(TEXT(AU781,"0.#"),1)=".",TRUE,FALSE)</formula>
    </cfRule>
  </conditionalFormatting>
  <conditionalFormatting sqref="Y821 Y808 Y795">
    <cfRule type="expression" dxfId="2779" priority="13669">
      <formula>IF(RIGHT(TEXT(Y795,"0.#"),1)=".",FALSE,TRUE)</formula>
    </cfRule>
    <cfRule type="expression" dxfId="2778" priority="13670">
      <formula>IF(RIGHT(TEXT(Y795,"0.#"),1)=".",TRUE,FALSE)</formula>
    </cfRule>
  </conditionalFormatting>
  <conditionalFormatting sqref="Y830 Y817 Y804">
    <cfRule type="expression" dxfId="2777" priority="13667">
      <formula>IF(RIGHT(TEXT(Y804,"0.#"),1)=".",FALSE,TRUE)</formula>
    </cfRule>
    <cfRule type="expression" dxfId="2776" priority="13668">
      <formula>IF(RIGHT(TEXT(Y804,"0.#"),1)=".",TRUE,FALSE)</formula>
    </cfRule>
  </conditionalFormatting>
  <conditionalFormatting sqref="AU821 AU808 AU795">
    <cfRule type="expression" dxfId="2775" priority="13663">
      <formula>IF(RIGHT(TEXT(AU795,"0.#"),1)=".",FALSE,TRUE)</formula>
    </cfRule>
    <cfRule type="expression" dxfId="2774" priority="13664">
      <formula>IF(RIGHT(TEXT(AU795,"0.#"),1)=".",TRUE,FALSE)</formula>
    </cfRule>
  </conditionalFormatting>
  <conditionalFormatting sqref="AU830 AU817 AU804">
    <cfRule type="expression" dxfId="2773" priority="13661">
      <formula>IF(RIGHT(TEXT(AU804,"0.#"),1)=".",FALSE,TRUE)</formula>
    </cfRule>
    <cfRule type="expression" dxfId="2772" priority="13662">
      <formula>IF(RIGHT(TEXT(AU804,"0.#"),1)=".",TRUE,FALSE)</formula>
    </cfRule>
  </conditionalFormatting>
  <conditionalFormatting sqref="AU822:AU829 AU820 AU809:AU816 AU807 AU796:AU803 AU794">
    <cfRule type="expression" dxfId="2771" priority="13659">
      <formula>IF(RIGHT(TEXT(AU794,"0.#"),1)=".",FALSE,TRUE)</formula>
    </cfRule>
    <cfRule type="expression" dxfId="2770" priority="13660">
      <formula>IF(RIGHT(TEXT(AU794,"0.#"),1)=".",TRUE,FALSE)</formula>
    </cfRule>
  </conditionalFormatting>
  <conditionalFormatting sqref="AM87">
    <cfRule type="expression" dxfId="2769" priority="13313">
      <formula>IF(RIGHT(TEXT(AM87,"0.#"),1)=".",FALSE,TRUE)</formula>
    </cfRule>
    <cfRule type="expression" dxfId="2768" priority="13314">
      <formula>IF(RIGHT(TEXT(AM87,"0.#"),1)=".",TRUE,FALSE)</formula>
    </cfRule>
  </conditionalFormatting>
  <conditionalFormatting sqref="AE55">
    <cfRule type="expression" dxfId="2767" priority="13381">
      <formula>IF(RIGHT(TEXT(AE55,"0.#"),1)=".",FALSE,TRUE)</formula>
    </cfRule>
    <cfRule type="expression" dxfId="2766" priority="13382">
      <formula>IF(RIGHT(TEXT(AE55,"0.#"),1)=".",TRUE,FALSE)</formula>
    </cfRule>
  </conditionalFormatting>
  <conditionalFormatting sqref="AI55">
    <cfRule type="expression" dxfId="2765" priority="13379">
      <formula>IF(RIGHT(TEXT(AI55,"0.#"),1)=".",FALSE,TRUE)</formula>
    </cfRule>
    <cfRule type="expression" dxfId="2764" priority="13380">
      <formula>IF(RIGHT(TEXT(AI55,"0.#"),1)=".",TRUE,FALSE)</formula>
    </cfRule>
  </conditionalFormatting>
  <conditionalFormatting sqref="AE33">
    <cfRule type="expression" dxfId="2763" priority="13473">
      <formula>IF(RIGHT(TEXT(AE33,"0.#"),1)=".",FALSE,TRUE)</formula>
    </cfRule>
    <cfRule type="expression" dxfId="2762" priority="13474">
      <formula>IF(RIGHT(TEXT(AE33,"0.#"),1)=".",TRUE,FALSE)</formula>
    </cfRule>
  </conditionalFormatting>
  <conditionalFormatting sqref="AE34">
    <cfRule type="expression" dxfId="2761" priority="13471">
      <formula>IF(RIGHT(TEXT(AE34,"0.#"),1)=".",FALSE,TRUE)</formula>
    </cfRule>
    <cfRule type="expression" dxfId="2760" priority="13472">
      <formula>IF(RIGHT(TEXT(AE34,"0.#"),1)=".",TRUE,FALSE)</formula>
    </cfRule>
  </conditionalFormatting>
  <conditionalFormatting sqref="AI34">
    <cfRule type="expression" dxfId="2759" priority="13469">
      <formula>IF(RIGHT(TEXT(AI34,"0.#"),1)=".",FALSE,TRUE)</formula>
    </cfRule>
    <cfRule type="expression" dxfId="2758" priority="13470">
      <formula>IF(RIGHT(TEXT(AI34,"0.#"),1)=".",TRUE,FALSE)</formula>
    </cfRule>
  </conditionalFormatting>
  <conditionalFormatting sqref="AI33">
    <cfRule type="expression" dxfId="2757" priority="13467">
      <formula>IF(RIGHT(TEXT(AI33,"0.#"),1)=".",FALSE,TRUE)</formula>
    </cfRule>
    <cfRule type="expression" dxfId="2756" priority="13468">
      <formula>IF(RIGHT(TEXT(AI33,"0.#"),1)=".",TRUE,FALSE)</formula>
    </cfRule>
  </conditionalFormatting>
  <conditionalFormatting sqref="AI32">
    <cfRule type="expression" dxfId="2755" priority="13465">
      <formula>IF(RIGHT(TEXT(AI32,"0.#"),1)=".",FALSE,TRUE)</formula>
    </cfRule>
    <cfRule type="expression" dxfId="2754" priority="13466">
      <formula>IF(RIGHT(TEXT(AI32,"0.#"),1)=".",TRUE,FALSE)</formula>
    </cfRule>
  </conditionalFormatting>
  <conditionalFormatting sqref="AM33">
    <cfRule type="expression" dxfId="2753" priority="13461">
      <formula>IF(RIGHT(TEXT(AM33,"0.#"),1)=".",FALSE,TRUE)</formula>
    </cfRule>
    <cfRule type="expression" dxfId="2752" priority="13462">
      <formula>IF(RIGHT(TEXT(AM33,"0.#"),1)=".",TRUE,FALSE)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39:AO866">
    <cfRule type="expression" dxfId="2509" priority="6637">
      <formula>IF(AND(AL839&gt;=0, RIGHT(TEXT(AL839,"0.#"),1)&lt;&gt;"."),TRUE,FALSE)</formula>
    </cfRule>
    <cfRule type="expression" dxfId="2508" priority="6638">
      <formula>IF(AND(AL839&gt;=0, RIGHT(TEXT(AL839,"0.#"),1)="."),TRUE,FALSE)</formula>
    </cfRule>
    <cfRule type="expression" dxfId="2507" priority="6639">
      <formula>IF(AND(AL839&lt;0, RIGHT(TEXT(AL839,"0.#"),1)&lt;&gt;"."),TRUE,FALSE)</formula>
    </cfRule>
    <cfRule type="expression" dxfId="2506" priority="6640">
      <formula>IF(AND(AL839&lt;0, RIGHT(TEXT(AL839,"0.#"),1)="."),TRUE,FALSE)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7:AO838">
    <cfRule type="expression" dxfId="2391" priority="2823">
      <formula>IF(AND(AL837&gt;=0, RIGHT(TEXT(AL837,"0.#"),1)&lt;&gt;"."),TRUE,FALSE)</formula>
    </cfRule>
    <cfRule type="expression" dxfId="2390" priority="2824">
      <formula>IF(AND(AL837&gt;=0, RIGHT(TEXT(AL837,"0.#"),1)="."),TRUE,FALSE)</formula>
    </cfRule>
    <cfRule type="expression" dxfId="2389" priority="2825">
      <formula>IF(AND(AL837&lt;0, RIGHT(TEXT(AL837,"0.#"),1)&lt;&gt;"."),TRUE,FALSE)</formula>
    </cfRule>
    <cfRule type="expression" dxfId="2388" priority="2826">
      <formula>IF(AND(AL837&lt;0, RIGHT(TEXT(AL837,"0.#"),1)="."),TRUE,FALSE)</formula>
    </cfRule>
  </conditionalFormatting>
  <conditionalFormatting sqref="Y837:Y838">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6">
    <cfRule type="expression" dxfId="2043" priority="2303">
      <formula>IF(RIGHT(TEXT(P26,"0.#"),1)=".",FALSE,TRUE)</formula>
    </cfRule>
    <cfRule type="expression" dxfId="2042" priority="2304">
      <formula>IF(RIGHT(TEXT(P26,"0.#"),1)=".",TRUE,FALSE)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P27">
    <cfRule type="expression" dxfId="711" priority="11">
      <formula>IF(RIGHT(TEXT(P27,"0.#"),1)=".",FALSE,TRUE)</formula>
    </cfRule>
    <cfRule type="expression" dxfId="710" priority="12">
      <formula>IF(RIGHT(TEXT(P27,"0.#"),1)=".",TRUE,FALSE)</formula>
    </cfRule>
  </conditionalFormatting>
  <conditionalFormatting sqref="P25">
    <cfRule type="expression" dxfId="709" priority="9">
      <formula>IF(RIGHT(TEXT(P25,"0.#"),1)=".",FALSE,TRUE)</formula>
    </cfRule>
    <cfRule type="expression" dxfId="708" priority="10">
      <formula>IF(RIGHT(TEXT(P25,"0.#"),1)=".",TRUE,FALSE)</formula>
    </cfRule>
  </conditionalFormatting>
  <conditionalFormatting sqref="P24">
    <cfRule type="expression" dxfId="707" priority="7">
      <formula>IF(RIGHT(TEXT(P24,"0.#"),1)=".",FALSE,TRUE)</formula>
    </cfRule>
    <cfRule type="expression" dxfId="706" priority="8">
      <formula>IF(RIGHT(TEXT(P24,"0.#"),1)=".",TRUE,FALSE)</formula>
    </cfRule>
  </conditionalFormatting>
  <conditionalFormatting sqref="Y781">
    <cfRule type="expression" dxfId="705" priority="5">
      <formula>IF(RIGHT(TEXT(Y781,"0.#"),1)=".",FALSE,TRUE)</formula>
    </cfRule>
    <cfRule type="expression" dxfId="704" priority="6">
      <formula>IF(RIGHT(TEXT(Y781,"0.#"),1)=".",TRUE,FALSE)</formula>
    </cfRule>
  </conditionalFormatting>
  <conditionalFormatting sqref="AM32">
    <cfRule type="expression" dxfId="703" priority="3">
      <formula>IF(RIGHT(TEXT(AM32,"0.#"),1)=".",FALSE,TRUE)</formula>
    </cfRule>
    <cfRule type="expression" dxfId="702" priority="4">
      <formula>IF(RIGHT(TEXT(AM32,"0.#"),1)=".",TRUE,FALSE)</formula>
    </cfRule>
  </conditionalFormatting>
  <conditionalFormatting sqref="AM34">
    <cfRule type="expression" dxfId="701" priority="1">
      <formula>IF(RIGHT(TEXT(AM34,"0.#"),1)=".",FALSE,TRUE)</formula>
    </cfRule>
    <cfRule type="expression" dxfId="700" priority="2">
      <formula>IF(RIGHT(TEXT(AM34,"0.#"),1)=".",TRUE,FALSE)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31" max="49" man="1"/>
    <brk id="699" max="16383" man="1"/>
    <brk id="739" max="16383" man="1"/>
    <brk id="778"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Q1" zoomScale="115" zoomScaleNormal="115" workbookViewId="0">
      <selection activeCell="U2" sqref="U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disablePrompts="1"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29"/>
      <c r="AA2" s="830"/>
      <c r="AB2" s="1027" t="s">
        <v>11</v>
      </c>
      <c r="AC2" s="1028"/>
      <c r="AD2" s="1029"/>
      <c r="AE2" s="1033" t="s">
        <v>556</v>
      </c>
      <c r="AF2" s="1033"/>
      <c r="AG2" s="1033"/>
      <c r="AH2" s="1033"/>
      <c r="AI2" s="1033" t="s">
        <v>553</v>
      </c>
      <c r="AJ2" s="1033"/>
      <c r="AK2" s="1033"/>
      <c r="AL2" s="1033"/>
      <c r="AM2" s="1033" t="s">
        <v>527</v>
      </c>
      <c r="AN2" s="1033"/>
      <c r="AO2" s="1033"/>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6"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29"/>
      <c r="AA9" s="830"/>
      <c r="AB9" s="1027" t="s">
        <v>11</v>
      </c>
      <c r="AC9" s="1028"/>
      <c r="AD9" s="1029"/>
      <c r="AE9" s="1033" t="s">
        <v>557</v>
      </c>
      <c r="AF9" s="1033"/>
      <c r="AG9" s="1033"/>
      <c r="AH9" s="1033"/>
      <c r="AI9" s="1033" t="s">
        <v>553</v>
      </c>
      <c r="AJ9" s="1033"/>
      <c r="AK9" s="1033"/>
      <c r="AL9" s="1033"/>
      <c r="AM9" s="1033" t="s">
        <v>527</v>
      </c>
      <c r="AN9" s="1033"/>
      <c r="AO9" s="1033"/>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6"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29"/>
      <c r="AA16" s="830"/>
      <c r="AB16" s="1027" t="s">
        <v>11</v>
      </c>
      <c r="AC16" s="1028"/>
      <c r="AD16" s="1029"/>
      <c r="AE16" s="1033" t="s">
        <v>556</v>
      </c>
      <c r="AF16" s="1033"/>
      <c r="AG16" s="1033"/>
      <c r="AH16" s="1033"/>
      <c r="AI16" s="1033" t="s">
        <v>554</v>
      </c>
      <c r="AJ16" s="1033"/>
      <c r="AK16" s="1033"/>
      <c r="AL16" s="1033"/>
      <c r="AM16" s="1033" t="s">
        <v>527</v>
      </c>
      <c r="AN16" s="1033"/>
      <c r="AO16" s="1033"/>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6"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29"/>
      <c r="AA23" s="830"/>
      <c r="AB23" s="1027" t="s">
        <v>11</v>
      </c>
      <c r="AC23" s="1028"/>
      <c r="AD23" s="1029"/>
      <c r="AE23" s="1033" t="s">
        <v>558</v>
      </c>
      <c r="AF23" s="1033"/>
      <c r="AG23" s="1033"/>
      <c r="AH23" s="1033"/>
      <c r="AI23" s="1033" t="s">
        <v>553</v>
      </c>
      <c r="AJ23" s="1033"/>
      <c r="AK23" s="1033"/>
      <c r="AL23" s="1033"/>
      <c r="AM23" s="1033" t="s">
        <v>527</v>
      </c>
      <c r="AN23" s="1033"/>
      <c r="AO23" s="1033"/>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6"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29"/>
      <c r="AA30" s="830"/>
      <c r="AB30" s="1027" t="s">
        <v>11</v>
      </c>
      <c r="AC30" s="1028"/>
      <c r="AD30" s="1029"/>
      <c r="AE30" s="1033" t="s">
        <v>556</v>
      </c>
      <c r="AF30" s="1033"/>
      <c r="AG30" s="1033"/>
      <c r="AH30" s="1033"/>
      <c r="AI30" s="1033" t="s">
        <v>553</v>
      </c>
      <c r="AJ30" s="1033"/>
      <c r="AK30" s="1033"/>
      <c r="AL30" s="1033"/>
      <c r="AM30" s="1033" t="s">
        <v>551</v>
      </c>
      <c r="AN30" s="1033"/>
      <c r="AO30" s="1033"/>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6"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29"/>
      <c r="AA37" s="830"/>
      <c r="AB37" s="1027" t="s">
        <v>11</v>
      </c>
      <c r="AC37" s="1028"/>
      <c r="AD37" s="1029"/>
      <c r="AE37" s="1033" t="s">
        <v>558</v>
      </c>
      <c r="AF37" s="1033"/>
      <c r="AG37" s="1033"/>
      <c r="AH37" s="1033"/>
      <c r="AI37" s="1033" t="s">
        <v>555</v>
      </c>
      <c r="AJ37" s="1033"/>
      <c r="AK37" s="1033"/>
      <c r="AL37" s="1033"/>
      <c r="AM37" s="1033" t="s">
        <v>552</v>
      </c>
      <c r="AN37" s="1033"/>
      <c r="AO37" s="1033"/>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6"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29"/>
      <c r="AA44" s="830"/>
      <c r="AB44" s="1027" t="s">
        <v>11</v>
      </c>
      <c r="AC44" s="1028"/>
      <c r="AD44" s="1029"/>
      <c r="AE44" s="1033" t="s">
        <v>556</v>
      </c>
      <c r="AF44" s="1033"/>
      <c r="AG44" s="1033"/>
      <c r="AH44" s="1033"/>
      <c r="AI44" s="1033" t="s">
        <v>553</v>
      </c>
      <c r="AJ44" s="1033"/>
      <c r="AK44" s="1033"/>
      <c r="AL44" s="1033"/>
      <c r="AM44" s="1033" t="s">
        <v>527</v>
      </c>
      <c r="AN44" s="1033"/>
      <c r="AO44" s="1033"/>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6"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29"/>
      <c r="AA51" s="830"/>
      <c r="AB51" s="557" t="s">
        <v>11</v>
      </c>
      <c r="AC51" s="1028"/>
      <c r="AD51" s="1029"/>
      <c r="AE51" s="1033" t="s">
        <v>556</v>
      </c>
      <c r="AF51" s="1033"/>
      <c r="AG51" s="1033"/>
      <c r="AH51" s="1033"/>
      <c r="AI51" s="1033" t="s">
        <v>553</v>
      </c>
      <c r="AJ51" s="1033"/>
      <c r="AK51" s="1033"/>
      <c r="AL51" s="1033"/>
      <c r="AM51" s="1033" t="s">
        <v>527</v>
      </c>
      <c r="AN51" s="1033"/>
      <c r="AO51" s="1033"/>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6"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29"/>
      <c r="AA58" s="830"/>
      <c r="AB58" s="1027" t="s">
        <v>11</v>
      </c>
      <c r="AC58" s="1028"/>
      <c r="AD58" s="1029"/>
      <c r="AE58" s="1033" t="s">
        <v>556</v>
      </c>
      <c r="AF58" s="1033"/>
      <c r="AG58" s="1033"/>
      <c r="AH58" s="1033"/>
      <c r="AI58" s="1033" t="s">
        <v>553</v>
      </c>
      <c r="AJ58" s="1033"/>
      <c r="AK58" s="1033"/>
      <c r="AL58" s="1033"/>
      <c r="AM58" s="1033" t="s">
        <v>527</v>
      </c>
      <c r="AN58" s="1033"/>
      <c r="AO58" s="1033"/>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6"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29"/>
      <c r="AA65" s="830"/>
      <c r="AB65" s="1027" t="s">
        <v>11</v>
      </c>
      <c r="AC65" s="1028"/>
      <c r="AD65" s="1029"/>
      <c r="AE65" s="1033" t="s">
        <v>556</v>
      </c>
      <c r="AF65" s="1033"/>
      <c r="AG65" s="1033"/>
      <c r="AH65" s="1033"/>
      <c r="AI65" s="1033" t="s">
        <v>553</v>
      </c>
      <c r="AJ65" s="1033"/>
      <c r="AK65" s="1033"/>
      <c r="AL65" s="1033"/>
      <c r="AM65" s="1033" t="s">
        <v>527</v>
      </c>
      <c r="AN65" s="1033"/>
      <c r="AO65" s="1033"/>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7" t="s">
        <v>491</v>
      </c>
      <c r="H2" s="598"/>
      <c r="I2" s="598"/>
      <c r="J2" s="598"/>
      <c r="K2" s="598"/>
      <c r="L2" s="598"/>
      <c r="M2" s="598"/>
      <c r="N2" s="598"/>
      <c r="O2" s="598"/>
      <c r="P2" s="598"/>
      <c r="Q2" s="598"/>
      <c r="R2" s="598"/>
      <c r="S2" s="598"/>
      <c r="T2" s="598"/>
      <c r="U2" s="598"/>
      <c r="V2" s="598"/>
      <c r="W2" s="598"/>
      <c r="X2" s="598"/>
      <c r="Y2" s="598"/>
      <c r="Z2" s="598"/>
      <c r="AA2" s="598"/>
      <c r="AB2" s="599"/>
      <c r="AC2" s="597" t="s">
        <v>493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6"/>
      <c r="B5" s="1047"/>
      <c r="C5" s="1047"/>
      <c r="D5" s="1047"/>
      <c r="E5" s="1047"/>
      <c r="F5" s="1048"/>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46"/>
      <c r="B6" s="1047"/>
      <c r="C6" s="1047"/>
      <c r="D6" s="1047"/>
      <c r="E6" s="1047"/>
      <c r="F6" s="1048"/>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46"/>
      <c r="B7" s="1047"/>
      <c r="C7" s="1047"/>
      <c r="D7" s="1047"/>
      <c r="E7" s="1047"/>
      <c r="F7" s="1048"/>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46"/>
      <c r="B8" s="1047"/>
      <c r="C8" s="1047"/>
      <c r="D8" s="1047"/>
      <c r="E8" s="1047"/>
      <c r="F8" s="1048"/>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46"/>
      <c r="B9" s="1047"/>
      <c r="C9" s="1047"/>
      <c r="D9" s="1047"/>
      <c r="E9" s="1047"/>
      <c r="F9" s="1048"/>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46"/>
      <c r="B10" s="1047"/>
      <c r="C10" s="1047"/>
      <c r="D10" s="1047"/>
      <c r="E10" s="1047"/>
      <c r="F10" s="1048"/>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46"/>
      <c r="B11" s="1047"/>
      <c r="C11" s="1047"/>
      <c r="D11" s="1047"/>
      <c r="E11" s="1047"/>
      <c r="F11" s="1048"/>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46"/>
      <c r="B12" s="1047"/>
      <c r="C12" s="1047"/>
      <c r="D12" s="1047"/>
      <c r="E12" s="1047"/>
      <c r="F12" s="1048"/>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46"/>
      <c r="B13" s="1047"/>
      <c r="C13" s="1047"/>
      <c r="D13" s="1047"/>
      <c r="E13" s="1047"/>
      <c r="F13" s="1048"/>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46"/>
      <c r="B14" s="1047"/>
      <c r="C14" s="1047"/>
      <c r="D14" s="1047"/>
      <c r="E14" s="1047"/>
      <c r="F14" s="1048"/>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6"/>
      <c r="B15" s="1047"/>
      <c r="C15" s="1047"/>
      <c r="D15" s="1047"/>
      <c r="E15" s="1047"/>
      <c r="F15" s="1048"/>
      <c r="G15" s="597" t="s">
        <v>390</v>
      </c>
      <c r="H15" s="598"/>
      <c r="I15" s="598"/>
      <c r="J15" s="598"/>
      <c r="K15" s="598"/>
      <c r="L15" s="598"/>
      <c r="M15" s="598"/>
      <c r="N15" s="598"/>
      <c r="O15" s="598"/>
      <c r="P15" s="598"/>
      <c r="Q15" s="598"/>
      <c r="R15" s="598"/>
      <c r="S15" s="598"/>
      <c r="T15" s="598"/>
      <c r="U15" s="598"/>
      <c r="V15" s="598"/>
      <c r="W15" s="598"/>
      <c r="X15" s="598"/>
      <c r="Y15" s="598"/>
      <c r="Z15" s="598"/>
      <c r="AA15" s="598"/>
      <c r="AB15" s="599"/>
      <c r="AC15" s="597" t="s">
        <v>391</v>
      </c>
      <c r="AD15" s="598"/>
      <c r="AE15" s="598"/>
      <c r="AF15" s="598"/>
      <c r="AG15" s="598"/>
      <c r="AH15" s="598"/>
      <c r="AI15" s="598"/>
      <c r="AJ15" s="598"/>
      <c r="AK15" s="598"/>
      <c r="AL15" s="598"/>
      <c r="AM15" s="598"/>
      <c r="AN15" s="598"/>
      <c r="AO15" s="598"/>
      <c r="AP15" s="598"/>
      <c r="AQ15" s="598"/>
      <c r="AR15" s="598"/>
      <c r="AS15" s="598"/>
      <c r="AT15" s="598"/>
      <c r="AU15" s="598"/>
      <c r="AV15" s="598"/>
      <c r="AW15" s="598"/>
      <c r="AX15" s="793"/>
    </row>
    <row r="16" spans="1:50" ht="25.5" customHeight="1" x14ac:dyDescent="0.15">
      <c r="A16" s="1046"/>
      <c r="B16" s="1047"/>
      <c r="C16" s="1047"/>
      <c r="D16" s="1047"/>
      <c r="E16" s="1047"/>
      <c r="F16" s="1048"/>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6"/>
      <c r="B18" s="1047"/>
      <c r="C18" s="1047"/>
      <c r="D18" s="1047"/>
      <c r="E18" s="1047"/>
      <c r="F18" s="1048"/>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46"/>
      <c r="B19" s="1047"/>
      <c r="C19" s="1047"/>
      <c r="D19" s="1047"/>
      <c r="E19" s="1047"/>
      <c r="F19" s="1048"/>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46"/>
      <c r="B20" s="1047"/>
      <c r="C20" s="1047"/>
      <c r="D20" s="1047"/>
      <c r="E20" s="1047"/>
      <c r="F20" s="1048"/>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46"/>
      <c r="B21" s="1047"/>
      <c r="C21" s="1047"/>
      <c r="D21" s="1047"/>
      <c r="E21" s="1047"/>
      <c r="F21" s="1048"/>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46"/>
      <c r="B22" s="1047"/>
      <c r="C22" s="1047"/>
      <c r="D22" s="1047"/>
      <c r="E22" s="1047"/>
      <c r="F22" s="1048"/>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46"/>
      <c r="B23" s="1047"/>
      <c r="C23" s="1047"/>
      <c r="D23" s="1047"/>
      <c r="E23" s="1047"/>
      <c r="F23" s="1048"/>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46"/>
      <c r="B24" s="1047"/>
      <c r="C24" s="1047"/>
      <c r="D24" s="1047"/>
      <c r="E24" s="1047"/>
      <c r="F24" s="1048"/>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46"/>
      <c r="B25" s="1047"/>
      <c r="C25" s="1047"/>
      <c r="D25" s="1047"/>
      <c r="E25" s="1047"/>
      <c r="F25" s="1048"/>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46"/>
      <c r="B26" s="1047"/>
      <c r="C26" s="1047"/>
      <c r="D26" s="1047"/>
      <c r="E26" s="1047"/>
      <c r="F26" s="1048"/>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46"/>
      <c r="B27" s="1047"/>
      <c r="C27" s="1047"/>
      <c r="D27" s="1047"/>
      <c r="E27" s="1047"/>
      <c r="F27" s="1048"/>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6"/>
      <c r="B28" s="1047"/>
      <c r="C28" s="1047"/>
      <c r="D28" s="1047"/>
      <c r="E28" s="1047"/>
      <c r="F28" s="1048"/>
      <c r="G28" s="597" t="s">
        <v>389</v>
      </c>
      <c r="H28" s="598"/>
      <c r="I28" s="598"/>
      <c r="J28" s="598"/>
      <c r="K28" s="598"/>
      <c r="L28" s="598"/>
      <c r="M28" s="598"/>
      <c r="N28" s="598"/>
      <c r="O28" s="598"/>
      <c r="P28" s="598"/>
      <c r="Q28" s="598"/>
      <c r="R28" s="598"/>
      <c r="S28" s="598"/>
      <c r="T28" s="598"/>
      <c r="U28" s="598"/>
      <c r="V28" s="598"/>
      <c r="W28" s="598"/>
      <c r="X28" s="598"/>
      <c r="Y28" s="598"/>
      <c r="Z28" s="598"/>
      <c r="AA28" s="598"/>
      <c r="AB28" s="599"/>
      <c r="AC28" s="597" t="s">
        <v>392</v>
      </c>
      <c r="AD28" s="598"/>
      <c r="AE28" s="598"/>
      <c r="AF28" s="598"/>
      <c r="AG28" s="598"/>
      <c r="AH28" s="598"/>
      <c r="AI28" s="598"/>
      <c r="AJ28" s="598"/>
      <c r="AK28" s="598"/>
      <c r="AL28" s="598"/>
      <c r="AM28" s="598"/>
      <c r="AN28" s="598"/>
      <c r="AO28" s="598"/>
      <c r="AP28" s="598"/>
      <c r="AQ28" s="598"/>
      <c r="AR28" s="598"/>
      <c r="AS28" s="598"/>
      <c r="AT28" s="598"/>
      <c r="AU28" s="598"/>
      <c r="AV28" s="598"/>
      <c r="AW28" s="598"/>
      <c r="AX28" s="793"/>
    </row>
    <row r="29" spans="1:50" ht="24.75" customHeight="1" x14ac:dyDescent="0.15">
      <c r="A29" s="1046"/>
      <c r="B29" s="1047"/>
      <c r="C29" s="1047"/>
      <c r="D29" s="1047"/>
      <c r="E29" s="1047"/>
      <c r="F29" s="1048"/>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6"/>
      <c r="B31" s="1047"/>
      <c r="C31" s="1047"/>
      <c r="D31" s="1047"/>
      <c r="E31" s="1047"/>
      <c r="F31" s="1048"/>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46"/>
      <c r="B32" s="1047"/>
      <c r="C32" s="1047"/>
      <c r="D32" s="1047"/>
      <c r="E32" s="1047"/>
      <c r="F32" s="1048"/>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46"/>
      <c r="B33" s="1047"/>
      <c r="C33" s="1047"/>
      <c r="D33" s="1047"/>
      <c r="E33" s="1047"/>
      <c r="F33" s="1048"/>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46"/>
      <c r="B34" s="1047"/>
      <c r="C34" s="1047"/>
      <c r="D34" s="1047"/>
      <c r="E34" s="1047"/>
      <c r="F34" s="1048"/>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46"/>
      <c r="B35" s="1047"/>
      <c r="C35" s="1047"/>
      <c r="D35" s="1047"/>
      <c r="E35" s="1047"/>
      <c r="F35" s="1048"/>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46"/>
      <c r="B36" s="1047"/>
      <c r="C36" s="1047"/>
      <c r="D36" s="1047"/>
      <c r="E36" s="1047"/>
      <c r="F36" s="1048"/>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46"/>
      <c r="B37" s="1047"/>
      <c r="C37" s="1047"/>
      <c r="D37" s="1047"/>
      <c r="E37" s="1047"/>
      <c r="F37" s="1048"/>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46"/>
      <c r="B38" s="1047"/>
      <c r="C38" s="1047"/>
      <c r="D38" s="1047"/>
      <c r="E38" s="1047"/>
      <c r="F38" s="1048"/>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46"/>
      <c r="B39" s="1047"/>
      <c r="C39" s="1047"/>
      <c r="D39" s="1047"/>
      <c r="E39" s="1047"/>
      <c r="F39" s="1048"/>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46"/>
      <c r="B40" s="1047"/>
      <c r="C40" s="1047"/>
      <c r="D40" s="1047"/>
      <c r="E40" s="1047"/>
      <c r="F40" s="1048"/>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6"/>
      <c r="B41" s="1047"/>
      <c r="C41" s="1047"/>
      <c r="D41" s="1047"/>
      <c r="E41" s="1047"/>
      <c r="F41" s="1048"/>
      <c r="G41" s="597" t="s">
        <v>437</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3"/>
    </row>
    <row r="42" spans="1:50" ht="24.75" customHeight="1" x14ac:dyDescent="0.15">
      <c r="A42" s="1046"/>
      <c r="B42" s="1047"/>
      <c r="C42" s="1047"/>
      <c r="D42" s="1047"/>
      <c r="E42" s="1047"/>
      <c r="F42" s="1048"/>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6"/>
      <c r="B44" s="1047"/>
      <c r="C44" s="1047"/>
      <c r="D44" s="1047"/>
      <c r="E44" s="1047"/>
      <c r="F44" s="1048"/>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46"/>
      <c r="B45" s="1047"/>
      <c r="C45" s="1047"/>
      <c r="D45" s="1047"/>
      <c r="E45" s="1047"/>
      <c r="F45" s="1048"/>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46"/>
      <c r="B46" s="1047"/>
      <c r="C46" s="1047"/>
      <c r="D46" s="1047"/>
      <c r="E46" s="1047"/>
      <c r="F46" s="1048"/>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46"/>
      <c r="B47" s="1047"/>
      <c r="C47" s="1047"/>
      <c r="D47" s="1047"/>
      <c r="E47" s="1047"/>
      <c r="F47" s="1048"/>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46"/>
      <c r="B48" s="1047"/>
      <c r="C48" s="1047"/>
      <c r="D48" s="1047"/>
      <c r="E48" s="1047"/>
      <c r="F48" s="1048"/>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46"/>
      <c r="B49" s="1047"/>
      <c r="C49" s="1047"/>
      <c r="D49" s="1047"/>
      <c r="E49" s="1047"/>
      <c r="F49" s="1048"/>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46"/>
      <c r="B50" s="1047"/>
      <c r="C50" s="1047"/>
      <c r="D50" s="1047"/>
      <c r="E50" s="1047"/>
      <c r="F50" s="1048"/>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46"/>
      <c r="B51" s="1047"/>
      <c r="C51" s="1047"/>
      <c r="D51" s="1047"/>
      <c r="E51" s="1047"/>
      <c r="F51" s="1048"/>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46"/>
      <c r="B52" s="1047"/>
      <c r="C52" s="1047"/>
      <c r="D52" s="1047"/>
      <c r="E52" s="1047"/>
      <c r="F52" s="1048"/>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393</v>
      </c>
      <c r="AD55" s="598"/>
      <c r="AE55" s="598"/>
      <c r="AF55" s="598"/>
      <c r="AG55" s="598"/>
      <c r="AH55" s="598"/>
      <c r="AI55" s="598"/>
      <c r="AJ55" s="598"/>
      <c r="AK55" s="598"/>
      <c r="AL55" s="598"/>
      <c r="AM55" s="598"/>
      <c r="AN55" s="598"/>
      <c r="AO55" s="598"/>
      <c r="AP55" s="598"/>
      <c r="AQ55" s="598"/>
      <c r="AR55" s="598"/>
      <c r="AS55" s="598"/>
      <c r="AT55" s="598"/>
      <c r="AU55" s="598"/>
      <c r="AV55" s="598"/>
      <c r="AW55" s="598"/>
      <c r="AX55" s="793"/>
    </row>
    <row r="56" spans="1:50" ht="24.75" customHeight="1" x14ac:dyDescent="0.15">
      <c r="A56" s="1046"/>
      <c r="B56" s="1047"/>
      <c r="C56" s="1047"/>
      <c r="D56" s="1047"/>
      <c r="E56" s="1047"/>
      <c r="F56" s="1048"/>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6"/>
      <c r="B58" s="1047"/>
      <c r="C58" s="1047"/>
      <c r="D58" s="1047"/>
      <c r="E58" s="1047"/>
      <c r="F58" s="1048"/>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46"/>
      <c r="B59" s="1047"/>
      <c r="C59" s="1047"/>
      <c r="D59" s="1047"/>
      <c r="E59" s="1047"/>
      <c r="F59" s="1048"/>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46"/>
      <c r="B60" s="1047"/>
      <c r="C60" s="1047"/>
      <c r="D60" s="1047"/>
      <c r="E60" s="1047"/>
      <c r="F60" s="1048"/>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46"/>
      <c r="B61" s="1047"/>
      <c r="C61" s="1047"/>
      <c r="D61" s="1047"/>
      <c r="E61" s="1047"/>
      <c r="F61" s="1048"/>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46"/>
      <c r="B62" s="1047"/>
      <c r="C62" s="1047"/>
      <c r="D62" s="1047"/>
      <c r="E62" s="1047"/>
      <c r="F62" s="1048"/>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46"/>
      <c r="B63" s="1047"/>
      <c r="C63" s="1047"/>
      <c r="D63" s="1047"/>
      <c r="E63" s="1047"/>
      <c r="F63" s="1048"/>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46"/>
      <c r="B64" s="1047"/>
      <c r="C64" s="1047"/>
      <c r="D64" s="1047"/>
      <c r="E64" s="1047"/>
      <c r="F64" s="1048"/>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46"/>
      <c r="B65" s="1047"/>
      <c r="C65" s="1047"/>
      <c r="D65" s="1047"/>
      <c r="E65" s="1047"/>
      <c r="F65" s="1048"/>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46"/>
      <c r="B66" s="1047"/>
      <c r="C66" s="1047"/>
      <c r="D66" s="1047"/>
      <c r="E66" s="1047"/>
      <c r="F66" s="1048"/>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46"/>
      <c r="B67" s="1047"/>
      <c r="C67" s="1047"/>
      <c r="D67" s="1047"/>
      <c r="E67" s="1047"/>
      <c r="F67" s="1048"/>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6"/>
      <c r="B68" s="1047"/>
      <c r="C68" s="1047"/>
      <c r="D68" s="1047"/>
      <c r="E68" s="1047"/>
      <c r="F68" s="1048"/>
      <c r="G68" s="597" t="s">
        <v>394</v>
      </c>
      <c r="H68" s="598"/>
      <c r="I68" s="598"/>
      <c r="J68" s="598"/>
      <c r="K68" s="598"/>
      <c r="L68" s="598"/>
      <c r="M68" s="598"/>
      <c r="N68" s="598"/>
      <c r="O68" s="598"/>
      <c r="P68" s="598"/>
      <c r="Q68" s="598"/>
      <c r="R68" s="598"/>
      <c r="S68" s="598"/>
      <c r="T68" s="598"/>
      <c r="U68" s="598"/>
      <c r="V68" s="598"/>
      <c r="W68" s="598"/>
      <c r="X68" s="598"/>
      <c r="Y68" s="598"/>
      <c r="Z68" s="598"/>
      <c r="AA68" s="598"/>
      <c r="AB68" s="599"/>
      <c r="AC68" s="597" t="s">
        <v>395</v>
      </c>
      <c r="AD68" s="598"/>
      <c r="AE68" s="598"/>
      <c r="AF68" s="598"/>
      <c r="AG68" s="598"/>
      <c r="AH68" s="598"/>
      <c r="AI68" s="598"/>
      <c r="AJ68" s="598"/>
      <c r="AK68" s="598"/>
      <c r="AL68" s="598"/>
      <c r="AM68" s="598"/>
      <c r="AN68" s="598"/>
      <c r="AO68" s="598"/>
      <c r="AP68" s="598"/>
      <c r="AQ68" s="598"/>
      <c r="AR68" s="598"/>
      <c r="AS68" s="598"/>
      <c r="AT68" s="598"/>
      <c r="AU68" s="598"/>
      <c r="AV68" s="598"/>
      <c r="AW68" s="598"/>
      <c r="AX68" s="793"/>
    </row>
    <row r="69" spans="1:50" ht="25.5" customHeight="1" x14ac:dyDescent="0.15">
      <c r="A69" s="1046"/>
      <c r="B69" s="1047"/>
      <c r="C69" s="1047"/>
      <c r="D69" s="1047"/>
      <c r="E69" s="1047"/>
      <c r="F69" s="1048"/>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6"/>
      <c r="B71" s="1047"/>
      <c r="C71" s="1047"/>
      <c r="D71" s="1047"/>
      <c r="E71" s="1047"/>
      <c r="F71" s="1048"/>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46"/>
      <c r="B72" s="1047"/>
      <c r="C72" s="1047"/>
      <c r="D72" s="1047"/>
      <c r="E72" s="1047"/>
      <c r="F72" s="1048"/>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46"/>
      <c r="B73" s="1047"/>
      <c r="C73" s="1047"/>
      <c r="D73" s="1047"/>
      <c r="E73" s="1047"/>
      <c r="F73" s="1048"/>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46"/>
      <c r="B74" s="1047"/>
      <c r="C74" s="1047"/>
      <c r="D74" s="1047"/>
      <c r="E74" s="1047"/>
      <c r="F74" s="1048"/>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46"/>
      <c r="B75" s="1047"/>
      <c r="C75" s="1047"/>
      <c r="D75" s="1047"/>
      <c r="E75" s="1047"/>
      <c r="F75" s="1048"/>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46"/>
      <c r="B76" s="1047"/>
      <c r="C76" s="1047"/>
      <c r="D76" s="1047"/>
      <c r="E76" s="1047"/>
      <c r="F76" s="1048"/>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46"/>
      <c r="B77" s="1047"/>
      <c r="C77" s="1047"/>
      <c r="D77" s="1047"/>
      <c r="E77" s="1047"/>
      <c r="F77" s="1048"/>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46"/>
      <c r="B78" s="1047"/>
      <c r="C78" s="1047"/>
      <c r="D78" s="1047"/>
      <c r="E78" s="1047"/>
      <c r="F78" s="1048"/>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46"/>
      <c r="B79" s="1047"/>
      <c r="C79" s="1047"/>
      <c r="D79" s="1047"/>
      <c r="E79" s="1047"/>
      <c r="F79" s="1048"/>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46"/>
      <c r="B80" s="1047"/>
      <c r="C80" s="1047"/>
      <c r="D80" s="1047"/>
      <c r="E80" s="1047"/>
      <c r="F80" s="1048"/>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6"/>
      <c r="B81" s="1047"/>
      <c r="C81" s="1047"/>
      <c r="D81" s="1047"/>
      <c r="E81" s="1047"/>
      <c r="F81" s="1048"/>
      <c r="G81" s="597" t="s">
        <v>396</v>
      </c>
      <c r="H81" s="598"/>
      <c r="I81" s="598"/>
      <c r="J81" s="598"/>
      <c r="K81" s="598"/>
      <c r="L81" s="598"/>
      <c r="M81" s="598"/>
      <c r="N81" s="598"/>
      <c r="O81" s="598"/>
      <c r="P81" s="598"/>
      <c r="Q81" s="598"/>
      <c r="R81" s="598"/>
      <c r="S81" s="598"/>
      <c r="T81" s="598"/>
      <c r="U81" s="598"/>
      <c r="V81" s="598"/>
      <c r="W81" s="598"/>
      <c r="X81" s="598"/>
      <c r="Y81" s="598"/>
      <c r="Z81" s="598"/>
      <c r="AA81" s="598"/>
      <c r="AB81" s="599"/>
      <c r="AC81" s="597" t="s">
        <v>397</v>
      </c>
      <c r="AD81" s="598"/>
      <c r="AE81" s="598"/>
      <c r="AF81" s="598"/>
      <c r="AG81" s="598"/>
      <c r="AH81" s="598"/>
      <c r="AI81" s="598"/>
      <c r="AJ81" s="598"/>
      <c r="AK81" s="598"/>
      <c r="AL81" s="598"/>
      <c r="AM81" s="598"/>
      <c r="AN81" s="598"/>
      <c r="AO81" s="598"/>
      <c r="AP81" s="598"/>
      <c r="AQ81" s="598"/>
      <c r="AR81" s="598"/>
      <c r="AS81" s="598"/>
      <c r="AT81" s="598"/>
      <c r="AU81" s="598"/>
      <c r="AV81" s="598"/>
      <c r="AW81" s="598"/>
      <c r="AX81" s="793"/>
    </row>
    <row r="82" spans="1:50" ht="24.75" customHeight="1" x14ac:dyDescent="0.15">
      <c r="A82" s="1046"/>
      <c r="B82" s="1047"/>
      <c r="C82" s="1047"/>
      <c r="D82" s="1047"/>
      <c r="E82" s="1047"/>
      <c r="F82" s="1048"/>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6"/>
      <c r="B84" s="1047"/>
      <c r="C84" s="1047"/>
      <c r="D84" s="1047"/>
      <c r="E84" s="1047"/>
      <c r="F84" s="1048"/>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46"/>
      <c r="B85" s="1047"/>
      <c r="C85" s="1047"/>
      <c r="D85" s="1047"/>
      <c r="E85" s="1047"/>
      <c r="F85" s="1048"/>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46"/>
      <c r="B86" s="1047"/>
      <c r="C86" s="1047"/>
      <c r="D86" s="1047"/>
      <c r="E86" s="1047"/>
      <c r="F86" s="1048"/>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46"/>
      <c r="B87" s="1047"/>
      <c r="C87" s="1047"/>
      <c r="D87" s="1047"/>
      <c r="E87" s="1047"/>
      <c r="F87" s="1048"/>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46"/>
      <c r="B88" s="1047"/>
      <c r="C88" s="1047"/>
      <c r="D88" s="1047"/>
      <c r="E88" s="1047"/>
      <c r="F88" s="1048"/>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46"/>
      <c r="B89" s="1047"/>
      <c r="C89" s="1047"/>
      <c r="D89" s="1047"/>
      <c r="E89" s="1047"/>
      <c r="F89" s="1048"/>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46"/>
      <c r="B90" s="1047"/>
      <c r="C90" s="1047"/>
      <c r="D90" s="1047"/>
      <c r="E90" s="1047"/>
      <c r="F90" s="1048"/>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46"/>
      <c r="B91" s="1047"/>
      <c r="C91" s="1047"/>
      <c r="D91" s="1047"/>
      <c r="E91" s="1047"/>
      <c r="F91" s="1048"/>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46"/>
      <c r="B92" s="1047"/>
      <c r="C92" s="1047"/>
      <c r="D92" s="1047"/>
      <c r="E92" s="1047"/>
      <c r="F92" s="1048"/>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46"/>
      <c r="B93" s="1047"/>
      <c r="C93" s="1047"/>
      <c r="D93" s="1047"/>
      <c r="E93" s="1047"/>
      <c r="F93" s="1048"/>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6"/>
      <c r="B94" s="1047"/>
      <c r="C94" s="1047"/>
      <c r="D94" s="1047"/>
      <c r="E94" s="1047"/>
      <c r="F94" s="1048"/>
      <c r="G94" s="597" t="s">
        <v>398</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3"/>
    </row>
    <row r="95" spans="1:50" ht="24.75" customHeight="1" x14ac:dyDescent="0.15">
      <c r="A95" s="1046"/>
      <c r="B95" s="1047"/>
      <c r="C95" s="1047"/>
      <c r="D95" s="1047"/>
      <c r="E95" s="1047"/>
      <c r="F95" s="1048"/>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6"/>
      <c r="B97" s="1047"/>
      <c r="C97" s="1047"/>
      <c r="D97" s="1047"/>
      <c r="E97" s="1047"/>
      <c r="F97" s="1048"/>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46"/>
      <c r="B98" s="1047"/>
      <c r="C98" s="1047"/>
      <c r="D98" s="1047"/>
      <c r="E98" s="1047"/>
      <c r="F98" s="1048"/>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46"/>
      <c r="B99" s="1047"/>
      <c r="C99" s="1047"/>
      <c r="D99" s="1047"/>
      <c r="E99" s="1047"/>
      <c r="F99" s="1048"/>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46"/>
      <c r="B100" s="1047"/>
      <c r="C100" s="1047"/>
      <c r="D100" s="1047"/>
      <c r="E100" s="1047"/>
      <c r="F100" s="1048"/>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46"/>
      <c r="B101" s="1047"/>
      <c r="C101" s="1047"/>
      <c r="D101" s="1047"/>
      <c r="E101" s="1047"/>
      <c r="F101" s="1048"/>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46"/>
      <c r="B102" s="1047"/>
      <c r="C102" s="1047"/>
      <c r="D102" s="1047"/>
      <c r="E102" s="1047"/>
      <c r="F102" s="1048"/>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46"/>
      <c r="B103" s="1047"/>
      <c r="C103" s="1047"/>
      <c r="D103" s="1047"/>
      <c r="E103" s="1047"/>
      <c r="F103" s="1048"/>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46"/>
      <c r="B104" s="1047"/>
      <c r="C104" s="1047"/>
      <c r="D104" s="1047"/>
      <c r="E104" s="1047"/>
      <c r="F104" s="1048"/>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46"/>
      <c r="B105" s="1047"/>
      <c r="C105" s="1047"/>
      <c r="D105" s="1047"/>
      <c r="E105" s="1047"/>
      <c r="F105" s="1048"/>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399</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3"/>
    </row>
    <row r="109" spans="1:50" ht="24.75" customHeight="1" x14ac:dyDescent="0.15">
      <c r="A109" s="1046"/>
      <c r="B109" s="1047"/>
      <c r="C109" s="1047"/>
      <c r="D109" s="1047"/>
      <c r="E109" s="1047"/>
      <c r="F109" s="1048"/>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6"/>
      <c r="B111" s="1047"/>
      <c r="C111" s="1047"/>
      <c r="D111" s="1047"/>
      <c r="E111" s="1047"/>
      <c r="F111" s="1048"/>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46"/>
      <c r="B112" s="1047"/>
      <c r="C112" s="1047"/>
      <c r="D112" s="1047"/>
      <c r="E112" s="1047"/>
      <c r="F112" s="1048"/>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46"/>
      <c r="B113" s="1047"/>
      <c r="C113" s="1047"/>
      <c r="D113" s="1047"/>
      <c r="E113" s="1047"/>
      <c r="F113" s="1048"/>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46"/>
      <c r="B114" s="1047"/>
      <c r="C114" s="1047"/>
      <c r="D114" s="1047"/>
      <c r="E114" s="1047"/>
      <c r="F114" s="1048"/>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46"/>
      <c r="B115" s="1047"/>
      <c r="C115" s="1047"/>
      <c r="D115" s="1047"/>
      <c r="E115" s="1047"/>
      <c r="F115" s="1048"/>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46"/>
      <c r="B116" s="1047"/>
      <c r="C116" s="1047"/>
      <c r="D116" s="1047"/>
      <c r="E116" s="1047"/>
      <c r="F116" s="1048"/>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46"/>
      <c r="B117" s="1047"/>
      <c r="C117" s="1047"/>
      <c r="D117" s="1047"/>
      <c r="E117" s="1047"/>
      <c r="F117" s="1048"/>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46"/>
      <c r="B118" s="1047"/>
      <c r="C118" s="1047"/>
      <c r="D118" s="1047"/>
      <c r="E118" s="1047"/>
      <c r="F118" s="1048"/>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46"/>
      <c r="B119" s="1047"/>
      <c r="C119" s="1047"/>
      <c r="D119" s="1047"/>
      <c r="E119" s="1047"/>
      <c r="F119" s="1048"/>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46"/>
      <c r="B120" s="1047"/>
      <c r="C120" s="1047"/>
      <c r="D120" s="1047"/>
      <c r="E120" s="1047"/>
      <c r="F120" s="1048"/>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6"/>
      <c r="B121" s="1047"/>
      <c r="C121" s="1047"/>
      <c r="D121" s="1047"/>
      <c r="E121" s="1047"/>
      <c r="F121" s="1048"/>
      <c r="G121" s="597" t="s">
        <v>400</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401</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3"/>
    </row>
    <row r="122" spans="1:50" ht="25.5" customHeight="1" x14ac:dyDescent="0.15">
      <c r="A122" s="1046"/>
      <c r="B122" s="1047"/>
      <c r="C122" s="1047"/>
      <c r="D122" s="1047"/>
      <c r="E122" s="1047"/>
      <c r="F122" s="1048"/>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6"/>
      <c r="B124" s="1047"/>
      <c r="C124" s="1047"/>
      <c r="D124" s="1047"/>
      <c r="E124" s="1047"/>
      <c r="F124" s="1048"/>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46"/>
      <c r="B125" s="1047"/>
      <c r="C125" s="1047"/>
      <c r="D125" s="1047"/>
      <c r="E125" s="1047"/>
      <c r="F125" s="1048"/>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46"/>
      <c r="B126" s="1047"/>
      <c r="C126" s="1047"/>
      <c r="D126" s="1047"/>
      <c r="E126" s="1047"/>
      <c r="F126" s="1048"/>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46"/>
      <c r="B127" s="1047"/>
      <c r="C127" s="1047"/>
      <c r="D127" s="1047"/>
      <c r="E127" s="1047"/>
      <c r="F127" s="1048"/>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46"/>
      <c r="B128" s="1047"/>
      <c r="C128" s="1047"/>
      <c r="D128" s="1047"/>
      <c r="E128" s="1047"/>
      <c r="F128" s="1048"/>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46"/>
      <c r="B129" s="1047"/>
      <c r="C129" s="1047"/>
      <c r="D129" s="1047"/>
      <c r="E129" s="1047"/>
      <c r="F129" s="1048"/>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46"/>
      <c r="B130" s="1047"/>
      <c r="C130" s="1047"/>
      <c r="D130" s="1047"/>
      <c r="E130" s="1047"/>
      <c r="F130" s="1048"/>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46"/>
      <c r="B131" s="1047"/>
      <c r="C131" s="1047"/>
      <c r="D131" s="1047"/>
      <c r="E131" s="1047"/>
      <c r="F131" s="1048"/>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46"/>
      <c r="B132" s="1047"/>
      <c r="C132" s="1047"/>
      <c r="D132" s="1047"/>
      <c r="E132" s="1047"/>
      <c r="F132" s="1048"/>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46"/>
      <c r="B133" s="1047"/>
      <c r="C133" s="1047"/>
      <c r="D133" s="1047"/>
      <c r="E133" s="1047"/>
      <c r="F133" s="1048"/>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6"/>
      <c r="B134" s="1047"/>
      <c r="C134" s="1047"/>
      <c r="D134" s="1047"/>
      <c r="E134" s="1047"/>
      <c r="F134" s="1048"/>
      <c r="G134" s="597" t="s">
        <v>402</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403</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3"/>
    </row>
    <row r="135" spans="1:50" ht="24.75" customHeight="1" x14ac:dyDescent="0.15">
      <c r="A135" s="1046"/>
      <c r="B135" s="1047"/>
      <c r="C135" s="1047"/>
      <c r="D135" s="1047"/>
      <c r="E135" s="1047"/>
      <c r="F135" s="1048"/>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6"/>
      <c r="B137" s="1047"/>
      <c r="C137" s="1047"/>
      <c r="D137" s="1047"/>
      <c r="E137" s="1047"/>
      <c r="F137" s="1048"/>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46"/>
      <c r="B138" s="1047"/>
      <c r="C138" s="1047"/>
      <c r="D138" s="1047"/>
      <c r="E138" s="1047"/>
      <c r="F138" s="1048"/>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46"/>
      <c r="B139" s="1047"/>
      <c r="C139" s="1047"/>
      <c r="D139" s="1047"/>
      <c r="E139" s="1047"/>
      <c r="F139" s="1048"/>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46"/>
      <c r="B140" s="1047"/>
      <c r="C140" s="1047"/>
      <c r="D140" s="1047"/>
      <c r="E140" s="1047"/>
      <c r="F140" s="1048"/>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46"/>
      <c r="B141" s="1047"/>
      <c r="C141" s="1047"/>
      <c r="D141" s="1047"/>
      <c r="E141" s="1047"/>
      <c r="F141" s="1048"/>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46"/>
      <c r="B142" s="1047"/>
      <c r="C142" s="1047"/>
      <c r="D142" s="1047"/>
      <c r="E142" s="1047"/>
      <c r="F142" s="1048"/>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46"/>
      <c r="B143" s="1047"/>
      <c r="C143" s="1047"/>
      <c r="D143" s="1047"/>
      <c r="E143" s="1047"/>
      <c r="F143" s="1048"/>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46"/>
      <c r="B144" s="1047"/>
      <c r="C144" s="1047"/>
      <c r="D144" s="1047"/>
      <c r="E144" s="1047"/>
      <c r="F144" s="1048"/>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46"/>
      <c r="B145" s="1047"/>
      <c r="C145" s="1047"/>
      <c r="D145" s="1047"/>
      <c r="E145" s="1047"/>
      <c r="F145" s="1048"/>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46"/>
      <c r="B146" s="1047"/>
      <c r="C146" s="1047"/>
      <c r="D146" s="1047"/>
      <c r="E146" s="1047"/>
      <c r="F146" s="1048"/>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6"/>
      <c r="B147" s="1047"/>
      <c r="C147" s="1047"/>
      <c r="D147" s="1047"/>
      <c r="E147" s="1047"/>
      <c r="F147" s="1048"/>
      <c r="G147" s="597" t="s">
        <v>404</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3"/>
    </row>
    <row r="148" spans="1:50" ht="24.75" customHeight="1" x14ac:dyDescent="0.15">
      <c r="A148" s="1046"/>
      <c r="B148" s="1047"/>
      <c r="C148" s="1047"/>
      <c r="D148" s="1047"/>
      <c r="E148" s="1047"/>
      <c r="F148" s="1048"/>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6"/>
      <c r="B150" s="1047"/>
      <c r="C150" s="1047"/>
      <c r="D150" s="1047"/>
      <c r="E150" s="1047"/>
      <c r="F150" s="1048"/>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46"/>
      <c r="B151" s="1047"/>
      <c r="C151" s="1047"/>
      <c r="D151" s="1047"/>
      <c r="E151" s="1047"/>
      <c r="F151" s="1048"/>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46"/>
      <c r="B152" s="1047"/>
      <c r="C152" s="1047"/>
      <c r="D152" s="1047"/>
      <c r="E152" s="1047"/>
      <c r="F152" s="1048"/>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46"/>
      <c r="B153" s="1047"/>
      <c r="C153" s="1047"/>
      <c r="D153" s="1047"/>
      <c r="E153" s="1047"/>
      <c r="F153" s="1048"/>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46"/>
      <c r="B154" s="1047"/>
      <c r="C154" s="1047"/>
      <c r="D154" s="1047"/>
      <c r="E154" s="1047"/>
      <c r="F154" s="1048"/>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46"/>
      <c r="B155" s="1047"/>
      <c r="C155" s="1047"/>
      <c r="D155" s="1047"/>
      <c r="E155" s="1047"/>
      <c r="F155" s="1048"/>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46"/>
      <c r="B156" s="1047"/>
      <c r="C156" s="1047"/>
      <c r="D156" s="1047"/>
      <c r="E156" s="1047"/>
      <c r="F156" s="1048"/>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46"/>
      <c r="B157" s="1047"/>
      <c r="C157" s="1047"/>
      <c r="D157" s="1047"/>
      <c r="E157" s="1047"/>
      <c r="F157" s="1048"/>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46"/>
      <c r="B158" s="1047"/>
      <c r="C158" s="1047"/>
      <c r="D158" s="1047"/>
      <c r="E158" s="1047"/>
      <c r="F158" s="1048"/>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405</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3"/>
    </row>
    <row r="162" spans="1:50" ht="24.75" customHeight="1" x14ac:dyDescent="0.15">
      <c r="A162" s="1046"/>
      <c r="B162" s="1047"/>
      <c r="C162" s="1047"/>
      <c r="D162" s="1047"/>
      <c r="E162" s="1047"/>
      <c r="F162" s="1048"/>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6"/>
      <c r="B164" s="1047"/>
      <c r="C164" s="1047"/>
      <c r="D164" s="1047"/>
      <c r="E164" s="1047"/>
      <c r="F164" s="1048"/>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46"/>
      <c r="B165" s="1047"/>
      <c r="C165" s="1047"/>
      <c r="D165" s="1047"/>
      <c r="E165" s="1047"/>
      <c r="F165" s="1048"/>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46"/>
      <c r="B166" s="1047"/>
      <c r="C166" s="1047"/>
      <c r="D166" s="1047"/>
      <c r="E166" s="1047"/>
      <c r="F166" s="1048"/>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46"/>
      <c r="B167" s="1047"/>
      <c r="C167" s="1047"/>
      <c r="D167" s="1047"/>
      <c r="E167" s="1047"/>
      <c r="F167" s="1048"/>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46"/>
      <c r="B168" s="1047"/>
      <c r="C168" s="1047"/>
      <c r="D168" s="1047"/>
      <c r="E168" s="1047"/>
      <c r="F168" s="1048"/>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46"/>
      <c r="B169" s="1047"/>
      <c r="C169" s="1047"/>
      <c r="D169" s="1047"/>
      <c r="E169" s="1047"/>
      <c r="F169" s="1048"/>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46"/>
      <c r="B170" s="1047"/>
      <c r="C170" s="1047"/>
      <c r="D170" s="1047"/>
      <c r="E170" s="1047"/>
      <c r="F170" s="1048"/>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46"/>
      <c r="B171" s="1047"/>
      <c r="C171" s="1047"/>
      <c r="D171" s="1047"/>
      <c r="E171" s="1047"/>
      <c r="F171" s="1048"/>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46"/>
      <c r="B172" s="1047"/>
      <c r="C172" s="1047"/>
      <c r="D172" s="1047"/>
      <c r="E172" s="1047"/>
      <c r="F172" s="1048"/>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46"/>
      <c r="B173" s="1047"/>
      <c r="C173" s="1047"/>
      <c r="D173" s="1047"/>
      <c r="E173" s="1047"/>
      <c r="F173" s="1048"/>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6"/>
      <c r="B174" s="1047"/>
      <c r="C174" s="1047"/>
      <c r="D174" s="1047"/>
      <c r="E174" s="1047"/>
      <c r="F174" s="1048"/>
      <c r="G174" s="597" t="s">
        <v>406</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407</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3"/>
    </row>
    <row r="175" spans="1:50" ht="25.5" customHeight="1" x14ac:dyDescent="0.15">
      <c r="A175" s="1046"/>
      <c r="B175" s="1047"/>
      <c r="C175" s="1047"/>
      <c r="D175" s="1047"/>
      <c r="E175" s="1047"/>
      <c r="F175" s="1048"/>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6"/>
      <c r="B177" s="1047"/>
      <c r="C177" s="1047"/>
      <c r="D177" s="1047"/>
      <c r="E177" s="1047"/>
      <c r="F177" s="1048"/>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46"/>
      <c r="B178" s="1047"/>
      <c r="C178" s="1047"/>
      <c r="D178" s="1047"/>
      <c r="E178" s="1047"/>
      <c r="F178" s="1048"/>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46"/>
      <c r="B179" s="1047"/>
      <c r="C179" s="1047"/>
      <c r="D179" s="1047"/>
      <c r="E179" s="1047"/>
      <c r="F179" s="1048"/>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46"/>
      <c r="B180" s="1047"/>
      <c r="C180" s="1047"/>
      <c r="D180" s="1047"/>
      <c r="E180" s="1047"/>
      <c r="F180" s="1048"/>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46"/>
      <c r="B181" s="1047"/>
      <c r="C181" s="1047"/>
      <c r="D181" s="1047"/>
      <c r="E181" s="1047"/>
      <c r="F181" s="1048"/>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46"/>
      <c r="B182" s="1047"/>
      <c r="C182" s="1047"/>
      <c r="D182" s="1047"/>
      <c r="E182" s="1047"/>
      <c r="F182" s="1048"/>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46"/>
      <c r="B183" s="1047"/>
      <c r="C183" s="1047"/>
      <c r="D183" s="1047"/>
      <c r="E183" s="1047"/>
      <c r="F183" s="1048"/>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46"/>
      <c r="B184" s="1047"/>
      <c r="C184" s="1047"/>
      <c r="D184" s="1047"/>
      <c r="E184" s="1047"/>
      <c r="F184" s="1048"/>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46"/>
      <c r="B185" s="1047"/>
      <c r="C185" s="1047"/>
      <c r="D185" s="1047"/>
      <c r="E185" s="1047"/>
      <c r="F185" s="1048"/>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46"/>
      <c r="B186" s="1047"/>
      <c r="C186" s="1047"/>
      <c r="D186" s="1047"/>
      <c r="E186" s="1047"/>
      <c r="F186" s="1048"/>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6"/>
      <c r="B187" s="1047"/>
      <c r="C187" s="1047"/>
      <c r="D187" s="1047"/>
      <c r="E187" s="1047"/>
      <c r="F187" s="1048"/>
      <c r="G187" s="597" t="s">
        <v>409</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408</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3"/>
    </row>
    <row r="188" spans="1:50" ht="24.75" customHeight="1" x14ac:dyDescent="0.15">
      <c r="A188" s="1046"/>
      <c r="B188" s="1047"/>
      <c r="C188" s="1047"/>
      <c r="D188" s="1047"/>
      <c r="E188" s="1047"/>
      <c r="F188" s="1048"/>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6"/>
      <c r="B190" s="1047"/>
      <c r="C190" s="1047"/>
      <c r="D190" s="1047"/>
      <c r="E190" s="1047"/>
      <c r="F190" s="1048"/>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46"/>
      <c r="B191" s="1047"/>
      <c r="C191" s="1047"/>
      <c r="D191" s="1047"/>
      <c r="E191" s="1047"/>
      <c r="F191" s="1048"/>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46"/>
      <c r="B192" s="1047"/>
      <c r="C192" s="1047"/>
      <c r="D192" s="1047"/>
      <c r="E192" s="1047"/>
      <c r="F192" s="1048"/>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46"/>
      <c r="B193" s="1047"/>
      <c r="C193" s="1047"/>
      <c r="D193" s="1047"/>
      <c r="E193" s="1047"/>
      <c r="F193" s="1048"/>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46"/>
      <c r="B194" s="1047"/>
      <c r="C194" s="1047"/>
      <c r="D194" s="1047"/>
      <c r="E194" s="1047"/>
      <c r="F194" s="1048"/>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46"/>
      <c r="B195" s="1047"/>
      <c r="C195" s="1047"/>
      <c r="D195" s="1047"/>
      <c r="E195" s="1047"/>
      <c r="F195" s="1048"/>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46"/>
      <c r="B196" s="1047"/>
      <c r="C196" s="1047"/>
      <c r="D196" s="1047"/>
      <c r="E196" s="1047"/>
      <c r="F196" s="1048"/>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46"/>
      <c r="B197" s="1047"/>
      <c r="C197" s="1047"/>
      <c r="D197" s="1047"/>
      <c r="E197" s="1047"/>
      <c r="F197" s="1048"/>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46"/>
      <c r="B198" s="1047"/>
      <c r="C198" s="1047"/>
      <c r="D198" s="1047"/>
      <c r="E198" s="1047"/>
      <c r="F198" s="1048"/>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46"/>
      <c r="B199" s="1047"/>
      <c r="C199" s="1047"/>
      <c r="D199" s="1047"/>
      <c r="E199" s="1047"/>
      <c r="F199" s="1048"/>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6"/>
      <c r="B200" s="1047"/>
      <c r="C200" s="1047"/>
      <c r="D200" s="1047"/>
      <c r="E200" s="1047"/>
      <c r="F200" s="1048"/>
      <c r="G200" s="597" t="s">
        <v>410</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3"/>
    </row>
    <row r="201" spans="1:50" ht="24.75" customHeight="1" x14ac:dyDescent="0.15">
      <c r="A201" s="1046"/>
      <c r="B201" s="1047"/>
      <c r="C201" s="1047"/>
      <c r="D201" s="1047"/>
      <c r="E201" s="1047"/>
      <c r="F201" s="1048"/>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6"/>
      <c r="B203" s="1047"/>
      <c r="C203" s="1047"/>
      <c r="D203" s="1047"/>
      <c r="E203" s="1047"/>
      <c r="F203" s="1048"/>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46"/>
      <c r="B204" s="1047"/>
      <c r="C204" s="1047"/>
      <c r="D204" s="1047"/>
      <c r="E204" s="1047"/>
      <c r="F204" s="1048"/>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46"/>
      <c r="B205" s="1047"/>
      <c r="C205" s="1047"/>
      <c r="D205" s="1047"/>
      <c r="E205" s="1047"/>
      <c r="F205" s="1048"/>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46"/>
      <c r="B206" s="1047"/>
      <c r="C206" s="1047"/>
      <c r="D206" s="1047"/>
      <c r="E206" s="1047"/>
      <c r="F206" s="1048"/>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46"/>
      <c r="B207" s="1047"/>
      <c r="C207" s="1047"/>
      <c r="D207" s="1047"/>
      <c r="E207" s="1047"/>
      <c r="F207" s="1048"/>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46"/>
      <c r="B208" s="1047"/>
      <c r="C208" s="1047"/>
      <c r="D208" s="1047"/>
      <c r="E208" s="1047"/>
      <c r="F208" s="1048"/>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46"/>
      <c r="B209" s="1047"/>
      <c r="C209" s="1047"/>
      <c r="D209" s="1047"/>
      <c r="E209" s="1047"/>
      <c r="F209" s="1048"/>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46"/>
      <c r="B210" s="1047"/>
      <c r="C210" s="1047"/>
      <c r="D210" s="1047"/>
      <c r="E210" s="1047"/>
      <c r="F210" s="1048"/>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46"/>
      <c r="B211" s="1047"/>
      <c r="C211" s="1047"/>
      <c r="D211" s="1047"/>
      <c r="E211" s="1047"/>
      <c r="F211" s="1048"/>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411</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3"/>
    </row>
    <row r="215" spans="1:50" ht="24.75" customHeight="1" x14ac:dyDescent="0.15">
      <c r="A215" s="1046"/>
      <c r="B215" s="1047"/>
      <c r="C215" s="1047"/>
      <c r="D215" s="1047"/>
      <c r="E215" s="1047"/>
      <c r="F215" s="1048"/>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6"/>
      <c r="B217" s="1047"/>
      <c r="C217" s="1047"/>
      <c r="D217" s="1047"/>
      <c r="E217" s="1047"/>
      <c r="F217" s="1048"/>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46"/>
      <c r="B218" s="1047"/>
      <c r="C218" s="1047"/>
      <c r="D218" s="1047"/>
      <c r="E218" s="1047"/>
      <c r="F218" s="1048"/>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46"/>
      <c r="B219" s="1047"/>
      <c r="C219" s="1047"/>
      <c r="D219" s="1047"/>
      <c r="E219" s="1047"/>
      <c r="F219" s="1048"/>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46"/>
      <c r="B220" s="1047"/>
      <c r="C220" s="1047"/>
      <c r="D220" s="1047"/>
      <c r="E220" s="1047"/>
      <c r="F220" s="1048"/>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46"/>
      <c r="B221" s="1047"/>
      <c r="C221" s="1047"/>
      <c r="D221" s="1047"/>
      <c r="E221" s="1047"/>
      <c r="F221" s="1048"/>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46"/>
      <c r="B222" s="1047"/>
      <c r="C222" s="1047"/>
      <c r="D222" s="1047"/>
      <c r="E222" s="1047"/>
      <c r="F222" s="1048"/>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46"/>
      <c r="B223" s="1047"/>
      <c r="C223" s="1047"/>
      <c r="D223" s="1047"/>
      <c r="E223" s="1047"/>
      <c r="F223" s="1048"/>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46"/>
      <c r="B224" s="1047"/>
      <c r="C224" s="1047"/>
      <c r="D224" s="1047"/>
      <c r="E224" s="1047"/>
      <c r="F224" s="1048"/>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46"/>
      <c r="B225" s="1047"/>
      <c r="C225" s="1047"/>
      <c r="D225" s="1047"/>
      <c r="E225" s="1047"/>
      <c r="F225" s="1048"/>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46"/>
      <c r="B226" s="1047"/>
      <c r="C226" s="1047"/>
      <c r="D226" s="1047"/>
      <c r="E226" s="1047"/>
      <c r="F226" s="1048"/>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6"/>
      <c r="B227" s="1047"/>
      <c r="C227" s="1047"/>
      <c r="D227" s="1047"/>
      <c r="E227" s="1047"/>
      <c r="F227" s="1048"/>
      <c r="G227" s="597" t="s">
        <v>412</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413</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3"/>
    </row>
    <row r="228" spans="1:50" ht="25.5" customHeight="1" x14ac:dyDescent="0.15">
      <c r="A228" s="1046"/>
      <c r="B228" s="1047"/>
      <c r="C228" s="1047"/>
      <c r="D228" s="1047"/>
      <c r="E228" s="1047"/>
      <c r="F228" s="1048"/>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6"/>
      <c r="B230" s="1047"/>
      <c r="C230" s="1047"/>
      <c r="D230" s="1047"/>
      <c r="E230" s="1047"/>
      <c r="F230" s="1048"/>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46"/>
      <c r="B231" s="1047"/>
      <c r="C231" s="1047"/>
      <c r="D231" s="1047"/>
      <c r="E231" s="1047"/>
      <c r="F231" s="1048"/>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46"/>
      <c r="B232" s="1047"/>
      <c r="C232" s="1047"/>
      <c r="D232" s="1047"/>
      <c r="E232" s="1047"/>
      <c r="F232" s="1048"/>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46"/>
      <c r="B233" s="1047"/>
      <c r="C233" s="1047"/>
      <c r="D233" s="1047"/>
      <c r="E233" s="1047"/>
      <c r="F233" s="1048"/>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46"/>
      <c r="B234" s="1047"/>
      <c r="C234" s="1047"/>
      <c r="D234" s="1047"/>
      <c r="E234" s="1047"/>
      <c r="F234" s="1048"/>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46"/>
      <c r="B235" s="1047"/>
      <c r="C235" s="1047"/>
      <c r="D235" s="1047"/>
      <c r="E235" s="1047"/>
      <c r="F235" s="1048"/>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46"/>
      <c r="B236" s="1047"/>
      <c r="C236" s="1047"/>
      <c r="D236" s="1047"/>
      <c r="E236" s="1047"/>
      <c r="F236" s="1048"/>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46"/>
      <c r="B237" s="1047"/>
      <c r="C237" s="1047"/>
      <c r="D237" s="1047"/>
      <c r="E237" s="1047"/>
      <c r="F237" s="1048"/>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46"/>
      <c r="B238" s="1047"/>
      <c r="C238" s="1047"/>
      <c r="D238" s="1047"/>
      <c r="E238" s="1047"/>
      <c r="F238" s="1048"/>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46"/>
      <c r="B239" s="1047"/>
      <c r="C239" s="1047"/>
      <c r="D239" s="1047"/>
      <c r="E239" s="1047"/>
      <c r="F239" s="1048"/>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6"/>
      <c r="B240" s="1047"/>
      <c r="C240" s="1047"/>
      <c r="D240" s="1047"/>
      <c r="E240" s="1047"/>
      <c r="F240" s="1048"/>
      <c r="G240" s="597" t="s">
        <v>414</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415</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3"/>
    </row>
    <row r="241" spans="1:50" ht="24.75" customHeight="1" x14ac:dyDescent="0.15">
      <c r="A241" s="1046"/>
      <c r="B241" s="1047"/>
      <c r="C241" s="1047"/>
      <c r="D241" s="1047"/>
      <c r="E241" s="1047"/>
      <c r="F241" s="1048"/>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6"/>
      <c r="B243" s="1047"/>
      <c r="C243" s="1047"/>
      <c r="D243" s="1047"/>
      <c r="E243" s="1047"/>
      <c r="F243" s="1048"/>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46"/>
      <c r="B244" s="1047"/>
      <c r="C244" s="1047"/>
      <c r="D244" s="1047"/>
      <c r="E244" s="1047"/>
      <c r="F244" s="1048"/>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46"/>
      <c r="B245" s="1047"/>
      <c r="C245" s="1047"/>
      <c r="D245" s="1047"/>
      <c r="E245" s="1047"/>
      <c r="F245" s="1048"/>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46"/>
      <c r="B246" s="1047"/>
      <c r="C246" s="1047"/>
      <c r="D246" s="1047"/>
      <c r="E246" s="1047"/>
      <c r="F246" s="1048"/>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46"/>
      <c r="B247" s="1047"/>
      <c r="C247" s="1047"/>
      <c r="D247" s="1047"/>
      <c r="E247" s="1047"/>
      <c r="F247" s="1048"/>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46"/>
      <c r="B248" s="1047"/>
      <c r="C248" s="1047"/>
      <c r="D248" s="1047"/>
      <c r="E248" s="1047"/>
      <c r="F248" s="1048"/>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46"/>
      <c r="B249" s="1047"/>
      <c r="C249" s="1047"/>
      <c r="D249" s="1047"/>
      <c r="E249" s="1047"/>
      <c r="F249" s="1048"/>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46"/>
      <c r="B250" s="1047"/>
      <c r="C250" s="1047"/>
      <c r="D250" s="1047"/>
      <c r="E250" s="1047"/>
      <c r="F250" s="1048"/>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46"/>
      <c r="B251" s="1047"/>
      <c r="C251" s="1047"/>
      <c r="D251" s="1047"/>
      <c r="E251" s="1047"/>
      <c r="F251" s="1048"/>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46"/>
      <c r="B252" s="1047"/>
      <c r="C252" s="1047"/>
      <c r="D252" s="1047"/>
      <c r="E252" s="1047"/>
      <c r="F252" s="1048"/>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6"/>
      <c r="B253" s="1047"/>
      <c r="C253" s="1047"/>
      <c r="D253" s="1047"/>
      <c r="E253" s="1047"/>
      <c r="F253" s="1048"/>
      <c r="G253" s="597" t="s">
        <v>416</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3"/>
    </row>
    <row r="254" spans="1:50" ht="24.75" customHeight="1" x14ac:dyDescent="0.15">
      <c r="A254" s="1046"/>
      <c r="B254" s="1047"/>
      <c r="C254" s="1047"/>
      <c r="D254" s="1047"/>
      <c r="E254" s="1047"/>
      <c r="F254" s="1048"/>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6"/>
      <c r="B256" s="1047"/>
      <c r="C256" s="1047"/>
      <c r="D256" s="1047"/>
      <c r="E256" s="1047"/>
      <c r="F256" s="1048"/>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46"/>
      <c r="B257" s="1047"/>
      <c r="C257" s="1047"/>
      <c r="D257" s="1047"/>
      <c r="E257" s="1047"/>
      <c r="F257" s="1048"/>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46"/>
      <c r="B258" s="1047"/>
      <c r="C258" s="1047"/>
      <c r="D258" s="1047"/>
      <c r="E258" s="1047"/>
      <c r="F258" s="1048"/>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46"/>
      <c r="B259" s="1047"/>
      <c r="C259" s="1047"/>
      <c r="D259" s="1047"/>
      <c r="E259" s="1047"/>
      <c r="F259" s="1048"/>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46"/>
      <c r="B260" s="1047"/>
      <c r="C260" s="1047"/>
      <c r="D260" s="1047"/>
      <c r="E260" s="1047"/>
      <c r="F260" s="1048"/>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46"/>
      <c r="B261" s="1047"/>
      <c r="C261" s="1047"/>
      <c r="D261" s="1047"/>
      <c r="E261" s="1047"/>
      <c r="F261" s="1048"/>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46"/>
      <c r="B262" s="1047"/>
      <c r="C262" s="1047"/>
      <c r="D262" s="1047"/>
      <c r="E262" s="1047"/>
      <c r="F262" s="1048"/>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46"/>
      <c r="B263" s="1047"/>
      <c r="C263" s="1047"/>
      <c r="D263" s="1047"/>
      <c r="E263" s="1047"/>
      <c r="F263" s="1048"/>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46"/>
      <c r="B264" s="1047"/>
      <c r="C264" s="1047"/>
      <c r="D264" s="1047"/>
      <c r="E264" s="1047"/>
      <c r="F264" s="1048"/>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2019-05-21T08:30:41Z</cp:lastPrinted>
  <dcterms:created xsi:type="dcterms:W3CDTF">2012-03-13T00:50:25Z</dcterms:created>
  <dcterms:modified xsi:type="dcterms:W3CDTF">2019-06-03T10:18:38Z</dcterms:modified>
</cp:coreProperties>
</file>