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3_健康課\"/>
    </mc:Choice>
  </mc:AlternateContent>
  <bookViews>
    <workbookView xWindow="2200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1108"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<sst xmlns="http://schemas.openxmlformats.org/spreadsheetml/2006/main" count="2929" uniqueCount="659">
  <si>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</si>
  <si>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</si>
  <si>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</si>
  <si>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</si>
  <si>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</si>
  <si>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</si>
  <si>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</si>
  <si>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</si>
  <si>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</si>
  <si>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</si>
  <si>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</si>
  <si>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</si>
  <si>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</si>
  <si>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</si>
  <si>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</si>
  <si>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</si>
  <si>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</si>
  <si>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</si>
  <si>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</si>
  <si>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</si>
  <si>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</si>
  <si>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</si>
  <si>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</si>
  <si>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</si>
  <si>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</si>
  <si>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</si>
  <si>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</si>
  <si>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</si>
  <si>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</si>
  <si>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</si>
  <si>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</si>
  <si>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</si>
  <si>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</si>
  <si>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</si>
  <si>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</si>
  <si>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</si>
  <si>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</si>
  <si>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</si>
  <si>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</si>
  <si>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</si>
  <si>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</si>
  <si>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</si>
  <si>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</si>
  <si>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</si>
  <si>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</si>
  <si>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</si>
  <si>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</si>
  <si>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</si>
  <si>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</si>
  <si>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</si>
  <si>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</si>
  <si>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</si>
  <si>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</si>
  <si>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</si>
  <si>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</si>
  <si>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</si>
  <si>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</si>
  <si>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</si>
  <si>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</si>
  <si>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</si>
  <si>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</si>
  <si>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</si>
  <si>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</si>
  <si>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</si>
  <si>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</si>
  <si>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</si>
  <si>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</si>
  <si>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</si>
  <si>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</si>
  <si>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</si>
  <si>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</si>
  <si>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</si>
  <si>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</si>
  <si>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</si>
  <si>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</si>
  <si>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</si>
  <si>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</si>
  <si>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</si>
  <si>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</si>
  <si>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</si>
  <si>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</si>
  <si>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</si>
  <si>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</si>
  <si>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</si>
  <si>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</si>
  <si>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</si>
  <si>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</si>
  <si>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</si>
  <si>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</si>
  <si>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</si>
  <si>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</si>
  <si>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</si>
  <si>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</si>
  <si>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</si>
  <si>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</si>
  <si>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</si>
  <si>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</si>
  <si>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</si>
  <si>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</si>
  <si>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</si>
  <si>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</si>
  <si>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</si>
  <si>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</si>
  <si>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</si>
  <si>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</si>
  <si>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</si>
  <si>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</si>
  <si>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</si>
  <si>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</si>
  <si>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</si>
  <si>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</si>
  <si>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</si>
  <si>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</si>
  <si>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</si>
  <si>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</si>
  <si>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</si>
  <si>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</si>
  <si>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</si>
  <si>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</si>
  <si>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</si>
  <si>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</si>
  <si>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</si>
  <si>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</si>
  <si>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</si>
  <si>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</si>
  <si>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</si>
  <si>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</si>
  <si>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</si>
  <si>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</si>
  <si>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</si>
  <si>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</si>
  <si>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</si>
  <si>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</si>
  <si>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</si>
  <si>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</si>
  <si>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</si>
  <si>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</si>
  <si>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</si>
  <si>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</si>
  <si>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</si>
  <si>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</si>
  <si>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</si>
  <si>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</si>
  <si>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</si>
  <si>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</si>
  <si>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</si>
  <si>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</si>
  <si>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</si>
  <si>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</si>
  <si>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</si>
  <si>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</si>
  <si>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</si>
  <si>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</si>
  <si>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</si>
  <si>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</si>
  <si>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</si>
  <si>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</si>
  <si>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</si>
  <si>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</si>
  <si>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</si>
  <si>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</si>
  <si>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</si>
  <si>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</si>
  <si>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</si>
  <si>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</si>
  <si>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</si>
  <si>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</si>
  <si>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</si>
  <si>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</si>
  <si>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</si>
  <si>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</si>
  <si>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</si>
  <si>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</si>
  <si>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</si>
  <si>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</si>
  <si>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</si>
  <si>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</si>
  <si>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</si>
  <si>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</si>
  <si>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</si>
  <si>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</si>
  <si>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</si>
  <si>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</si>
  <si>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</si>
  <si>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</si>
  <si>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</si>
  <si>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</si>
  <si>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</si>
  <si>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</si>
  <si>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</si>
  <si>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</si>
  <si>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</si>
  <si>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</si>
  <si>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</si>
  <si>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</si>
  <si>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</si>
  <si>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</si>
  <si>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</si>
  <si>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</si>
  <si>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</si>
  <si>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</si>
  <si>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</si>
  <si>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</si>
  <si>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</si>
  <si>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</si>
  <si>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</si>
  <si>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</si>
  <si>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</si>
  <si>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</si>
  <si>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</si>
  <si>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</si>
  <si>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</si>
  <si>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</si>
  <si>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</si>
  <si>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</si>
  <si>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</si>
  <si>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</si>
  <si>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</si>
  <si>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</si>
  <si>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</si>
  <si>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</si>
  <si>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</si>
  <si>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</si>
  <si>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</si>
  <si>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</si>
  <si>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</si>
  <si>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</si>
  <si>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</si>
  <si>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</si>
  <si>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</si>
  <si>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</si>
  <si>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</si>
  <si>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</si>
  <si>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</si>
  <si>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</si>
  <si>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</si>
  <si>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</si>
  <si>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</si>
  <si>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</si>
  <si>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</si>
  <si>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</si>
  <si>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</si>
  <si>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</si>
  <si>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</si>
  <si>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</si>
  <si>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</si>
  <si>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</si>
  <si>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</si>
  <si>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</si>
  <si>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</si>
  <si>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</si>
  <si>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</si>
  <si>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</si>
  <si>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</si>
  <si>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</si>
  <si>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</si>
  <si>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</si>
  <si>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</si>
  <si>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</si>
  <si>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</si>
  <si>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</si>
  <si>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</si>
  <si>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</si>
  <si>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</si>
  <si>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</si>
  <si>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</si>
  <si>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</si>
  <si>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</si>
  <si>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</si>
  <si>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</si>
  <si>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</si>
  <si>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</si>
  <si>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</si>
  <si>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</si>
  <si>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</si>
  <si>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</si>
  <si>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</si>
  <si>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</si>
  <si>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</si>
  <si>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</si>
  <si>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</si>
  <si>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</si>
  <si>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</si>
  <si>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</si>
  <si>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</si>
  <si>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</si>
  <si>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</si>
  <si>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</si>
  <si>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</si>
  <si>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</si>
  <si>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</si>
  <si>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</si>
  <si>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</si>
  <si>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</si>
  <si>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</si>
  <si>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</si>
  <si>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</si>
  <si>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</si>
  <si>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</si>
  <si>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</si>
  <si>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</si>
  <si>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</si>
  <si>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</si>
  <si>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</si>
  <si>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</si>
  <si>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</si>
  <si>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</si>
  <si>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</si>
  <si>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</si>
  <si>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</si>
  <si>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</si>
  <si>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</si>
  <si>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</si>
  <si>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</si>
  <si>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</si>
  <si>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</si>
  <si>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</si>
  <si>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</si>
  <si>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</si>
  <si>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</si>
  <si>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</si>
  <si>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</si>
  <si>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</si>
  <si>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</si>
  <si>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</si>
  <si>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</si>
  <si>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</si>
  <si>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</si>
  <si>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</si>
  <si>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</si>
  <si>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</si>
  <si>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</si>
  <si>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</si>
  <si>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</si>
  <si>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</si>
  <si>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</si>
  <si>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</si>
  <si>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</si>
  <si>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</si>
  <si>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</si>
  <si>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</si>
  <si>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</si>
  <si>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</si>
  <si>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</si>
  <si>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</si>
  <si>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</si>
  <si>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</si>
  <si>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</si>
  <si>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</si>
  <si>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</si>
  <si>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</si>
  <si>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</si>
  <si>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</si>
  <si>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</si>
  <si>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</si>
  <si>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</si>
  <si>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</si>
  <si>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</si>
  <si>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</si>
  <si>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</si>
  <si>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</si>
  <si>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</si>
  <si>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</si>
  <si>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</si>
  <si>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</si>
  <si>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</si>
  <si>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</si>
  <si>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</si>
  <si>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</si>
  <si>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</si>
  <si>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</si>
  <si>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</si>
  <si>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</si>
  <si>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</si>
  <si>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</si>
  <si>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</si>
  <si>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</si>
  <si>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</si>
  <si>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</si>
  <si>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</si>
  <si>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</si>
  <si>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</si>
  <si>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</si>
  <si>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</si>
  <si>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</si>
  <si>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</si>
  <si>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</si>
  <si>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</si>
  <si>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</si>
  <si>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</si>
  <si>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</si>
  <si>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</si>
  <si>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</si>
  <si>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</si>
  <si>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</si>
  <si>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</si>
  <si>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</si>
  <si>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</si>
  <si>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</si>
  <si>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</si>
  <si>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</si>
  <si>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</si>
  <si>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</si>
  <si>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</si>
  <si>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</si>
  <si>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</si>
  <si>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</si>
  <si>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</si>
  <si>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</si>
  <si>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</si>
  <si>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</si>
  <si>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</si>
  <si>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</si>
  <si>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</si>
  <si>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</si>
  <si>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</si>
  <si>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</si>
  <si>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</si>
  <si>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</si>
  <si>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</si>
  <si>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</si>
  <si>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</si>
  <si>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</si>
  <si>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</si>
  <si>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</si>
  <si>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</si>
  <si>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</si>
  <si>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</si>
  <si>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</si>
  <si>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</si>
  <si>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</si>
  <si>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</si>
  <si>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</si>
  <si>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</si>
  <si>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</si>
  <si>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</si>
  <si>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</si>
  <si>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</si>
  <si>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</si>
  <si>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</si>
  <si>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</si>
  <si>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</si>
  <si>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</si>
  <si>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</si>
  <si>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</si>
  <si>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</si>
  <si>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</si>
  <si>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</si>
  <si>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</si>
  <si>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</si>
  <si>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</si>
  <si>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</si>
  <si>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</si>
  <si>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</si>
  <si>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</si>
  <si>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</si>
  <si>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</si>
  <si>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</si>
  <si>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</si>
  <si>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</si>
  <si>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</si>
  <si>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</si>
  <si>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</si>
  <si>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</si>
  <si>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</si>
  <si>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</si>
  <si>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</si>
  <si>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</si>
  <si>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</si>
  <si>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</si>
  <si>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</si>
  <si>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</si>
  <si>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</si>
  <si>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</si>
  <si>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</si>
  <si>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</si>
  <si>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</si>
  <si>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</si>
  <si>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</si>
  <si>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</si>
  <si>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</si>
  <si>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</si>
  <si>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</si>
  <si>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</si>
  <si>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</si>
  <si>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</si>
  <si>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</si>
  <si>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</si>
  <si>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</si>
  <si>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</si>
  <si>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</si>
  <si>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</si>
  <si>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</si>
  <si>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</si>
  <si>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</si>
  <si>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</si>
  <si>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</si>
  <si>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</si>
  <si>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</si>
  <si>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</si>
  <si>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</si>
  <si>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</si>
  <si>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</si>
  <si>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</si>
  <si>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</si>
  <si>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</si>
  <si>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</si>
  <si>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</si>
  <si>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</si>
  <si>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</si>
  <si>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</si>
  <si>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</si>
  <si>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</si>
  <si>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</si>
  <si>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</si>
  <si>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</si>
  <si>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</si>
  <si>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</si>
  <si>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</si>
  <si>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</si>
  <si>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</si>
  <si>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</si>
  <si>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</si>
  <si>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</si>
  <si>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</si>
  <si>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</si>
  <si>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</si>
  <si>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</si>
  <si>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</si>
  <si>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</si>
  <si>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</si>
  <si>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</si>
  <si>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</si>
  <si>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</si>
  <si>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</si>
  <si>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</si>
  <si>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</si>
  <si>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</si>
  <si>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</si>
  <si>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</si>
  <si>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</si>
  <si>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</si>
  <si>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</si>
  <si>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</si>
  <si>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</si>
  <si>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</si>
  <si>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</si>
  <si>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</si>
  <si>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</si>
  <si>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</si>
  <si>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</si>
  <si>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</si>
  <si>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</si>
  <si>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</si>
  <si>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</si>
  <si>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</si>
  <si>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</si>
  <si>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</si>
  <si>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</si>
  <si>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</si>
  <si>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</si>
  <si>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</si>
  <si>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</si>
  <si>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</si>
  <si>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</si>
  <si>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</si>
  <si>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</si>
  <si>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</si>
  <si>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</si>
  <si>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</si>
  <si>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災害時公衆衛生従事者緊急派遣事業</t>
    <rPh sb="0" eb="2">
      <t>サイガイ</t>
    </rPh>
    <rPh sb="2" eb="3">
      <t>ジ</t>
    </rPh>
    <rPh sb="3" eb="5">
      <t>コウシュウ</t>
    </rPh>
    <rPh sb="5" eb="7">
      <t>エイセイ</t>
    </rPh>
    <rPh sb="7" eb="10">
      <t>ジュウジシャ</t>
    </rPh>
    <rPh sb="10" eb="12">
      <t>キンキュウ</t>
    </rPh>
    <rPh sb="12" eb="14">
      <t>ハケン</t>
    </rPh>
    <rPh sb="14" eb="16">
      <t>ジギョウ</t>
    </rPh>
    <phoneticPr fontId="5"/>
  </si>
  <si>
    <t>健康局</t>
    <rPh sb="0" eb="2">
      <t>ケンコウ</t>
    </rPh>
    <rPh sb="2" eb="3">
      <t>キョク</t>
    </rPh>
    <phoneticPr fontId="5"/>
  </si>
  <si>
    <t>厚生労働省</t>
  </si>
  <si>
    <t>健康課地域保健室</t>
    <rPh sb="0" eb="2">
      <t>ケンコウ</t>
    </rPh>
    <rPh sb="2" eb="3">
      <t>カ</t>
    </rPh>
    <rPh sb="3" eb="5">
      <t>チイキ</t>
    </rPh>
    <rPh sb="5" eb="8">
      <t>ホケンシツ</t>
    </rPh>
    <phoneticPr fontId="5"/>
  </si>
  <si>
    <t>地域保健室長　主藤　秀幸</t>
    <rPh sb="0" eb="2">
      <t>チイキ</t>
    </rPh>
    <rPh sb="2" eb="4">
      <t>ホケン</t>
    </rPh>
    <rPh sb="4" eb="5">
      <t>シツ</t>
    </rPh>
    <rPh sb="5" eb="6">
      <t>チョウ</t>
    </rPh>
    <rPh sb="7" eb="9">
      <t>シュトウ</t>
    </rPh>
    <rPh sb="10" eb="12">
      <t>ヒデユキ</t>
    </rPh>
    <phoneticPr fontId="5"/>
  </si>
  <si>
    <t>○</t>
  </si>
  <si>
    <t>-</t>
  </si>
  <si>
    <t>-</t>
    <phoneticPr fontId="5"/>
  </si>
  <si>
    <t>-</t>
    <phoneticPr fontId="5"/>
  </si>
  <si>
    <t>震災後の保健師等を中心とした保健活動は、被災者の健康状態の悪化などの防止に大きな役割を果たしている。保健師等の派遣にあたって、被災地の保健ニーズを的確に把握し、適切な地域に迅速に派遣する支援体制の整備を図る。</t>
    <phoneticPr fontId="5"/>
  </si>
  <si>
    <t>保健師等を中心とした公衆衛生従事者を被災地に派遣し、迅速かつ的確な支援体制を確立するため、災害時における派遣ガイドラインの作成や派遣者の養成研修を実施する。</t>
    <phoneticPr fontId="5"/>
  </si>
  <si>
    <t>庁費</t>
    <rPh sb="0" eb="2">
      <t>チョウヒ</t>
    </rPh>
    <phoneticPr fontId="5"/>
  </si>
  <si>
    <t>委員等旅費</t>
    <rPh sb="0" eb="2">
      <t>イイン</t>
    </rPh>
    <rPh sb="2" eb="3">
      <t>トウ</t>
    </rPh>
    <rPh sb="3" eb="5">
      <t>リョヒ</t>
    </rPh>
    <phoneticPr fontId="5"/>
  </si>
  <si>
    <t>諸謝金</t>
    <rPh sb="0" eb="3">
      <t>ショシャキン</t>
    </rPh>
    <phoneticPr fontId="5"/>
  </si>
  <si>
    <t>職員旅費</t>
    <rPh sb="0" eb="2">
      <t>ショクイン</t>
    </rPh>
    <rPh sb="2" eb="4">
      <t>リョヒ</t>
    </rPh>
    <phoneticPr fontId="5"/>
  </si>
  <si>
    <t>平成35年度に保健所が実施した健康危機管理研修の実施回数を486回まで引き上げる</t>
    <phoneticPr fontId="5"/>
  </si>
  <si>
    <t>保健所が実施した健康危機管理研修の実施回数（間接的指標）</t>
    <phoneticPr fontId="5"/>
  </si>
  <si>
    <t>回</t>
    <rPh sb="0" eb="1">
      <t>カイ</t>
    </rPh>
    <phoneticPr fontId="5"/>
  </si>
  <si>
    <t>-</t>
    <phoneticPr fontId="5"/>
  </si>
  <si>
    <t>-</t>
    <phoneticPr fontId="5"/>
  </si>
  <si>
    <t xml:space="preserve">地域保健・健康増進事業報告　地域保健編第1章総括編
表番号42　保健所が実施した市町村職員に対する研修(指導)の実施回数・参加延人員，都道府県、研修(指導)内容別 </t>
    <phoneticPr fontId="5"/>
  </si>
  <si>
    <t>会議開催件数</t>
    <rPh sb="0" eb="2">
      <t>カイギ</t>
    </rPh>
    <rPh sb="2" eb="4">
      <t>カイサイ</t>
    </rPh>
    <rPh sb="4" eb="6">
      <t>ケンスウ</t>
    </rPh>
    <phoneticPr fontId="5"/>
  </si>
  <si>
    <t>当該年度執行額（千円）／会議等開催件数</t>
    <phoneticPr fontId="5"/>
  </si>
  <si>
    <t>千円</t>
    <rPh sb="0" eb="2">
      <t>センエン</t>
    </rPh>
    <phoneticPr fontId="5"/>
  </si>
  <si>
    <t>874 / 1</t>
    <phoneticPr fontId="5"/>
  </si>
  <si>
    <t>Ⅰ-11 健康危機管理を推進すること</t>
    <phoneticPr fontId="5"/>
  </si>
  <si>
    <t>Ⅰ-11-1　健康危機が発生した際に迅速かつ適切に対応するための体制を整備すること</t>
    <phoneticPr fontId="5"/>
  </si>
  <si>
    <t>健康危機管理保健所長等研修の受講者出席率</t>
    <phoneticPr fontId="5"/>
  </si>
  <si>
    <t>％</t>
    <phoneticPr fontId="5"/>
  </si>
  <si>
    <t>％</t>
    <phoneticPr fontId="5"/>
  </si>
  <si>
    <t>-</t>
    <phoneticPr fontId="5"/>
  </si>
  <si>
    <t>-</t>
    <phoneticPr fontId="5"/>
  </si>
  <si>
    <t>-</t>
    <phoneticPr fontId="5"/>
  </si>
  <si>
    <t>地域における健康危機管理の拠点である保健所職員の研修を行うことは、多様化する健康危機事例に適切に対応するための体制整備という観点で有効である。</t>
    <phoneticPr fontId="5"/>
  </si>
  <si>
    <t>-</t>
    <phoneticPr fontId="5"/>
  </si>
  <si>
    <t>-</t>
    <phoneticPr fontId="5"/>
  </si>
  <si>
    <t>-</t>
    <phoneticPr fontId="5"/>
  </si>
  <si>
    <t>-</t>
    <phoneticPr fontId="5"/>
  </si>
  <si>
    <t>-</t>
    <phoneticPr fontId="5"/>
  </si>
  <si>
    <t>-</t>
    <phoneticPr fontId="5"/>
  </si>
  <si>
    <t>‐</t>
  </si>
  <si>
    <t>無</t>
  </si>
  <si>
    <t>-</t>
    <phoneticPr fontId="5"/>
  </si>
  <si>
    <t>本経費は、災害発生時の被災地での支援体制を確立するための経費であるため、国民のニーズが高く、国費を投入しなければ事業目的が達成できない。</t>
    <phoneticPr fontId="5"/>
  </si>
  <si>
    <t>本経費は、災害発生時の被災地での支援体制を確立するために必要な経費であり、国が実施すべき事業である。</t>
    <phoneticPr fontId="5"/>
  </si>
  <si>
    <t>本経費は、災害発生時の被災地での支援体制を確立するために必要な経費であり、優先度が高い事業である。</t>
    <phoneticPr fontId="5"/>
  </si>
  <si>
    <t>消耗品等に係る支出の抑制等によりコストの削減に努めており、妥当な水準である。</t>
    <phoneticPr fontId="5"/>
  </si>
  <si>
    <t>本経費は、災害発生時の被災地での支援体制を確立するために必要な経費であり、実状に応じて適切に執行している。</t>
    <phoneticPr fontId="5"/>
  </si>
  <si>
    <t>保健所が実施した健康危機管理関連会議開催回数は高水準で推移しており、成果目標に見合ったものとなっている。</t>
    <phoneticPr fontId="5"/>
  </si>
  <si>
    <t>会議等の開催件数は見込みに見合ったものである。</t>
    <phoneticPr fontId="5"/>
  </si>
  <si>
    <t>本事業は、安心・安全な国民生活のため、広く国民に健康危機に関する情報提供を行うことを目的とした経費であり、当該事業の重要性を鑑みると、適切に執行されていると判断している。</t>
    <phoneticPr fontId="5"/>
  </si>
  <si>
    <t>事業の目標は達成できているが、予算の執行率は低い水準であるため、予算の見直し等を検討する。</t>
    <phoneticPr fontId="5"/>
  </si>
  <si>
    <t>309</t>
    <phoneticPr fontId="5"/>
  </si>
  <si>
    <t>322</t>
    <phoneticPr fontId="5"/>
  </si>
  <si>
    <t>319</t>
    <phoneticPr fontId="5"/>
  </si>
  <si>
    <t>297</t>
    <phoneticPr fontId="5"/>
  </si>
  <si>
    <t>新24-017</t>
    <rPh sb="0" eb="1">
      <t>シン</t>
    </rPh>
    <phoneticPr fontId="5"/>
  </si>
  <si>
    <t>新24-0013</t>
    <rPh sb="0" eb="1">
      <t>シン</t>
    </rPh>
    <phoneticPr fontId="5"/>
  </si>
  <si>
    <t>-</t>
    <phoneticPr fontId="5"/>
  </si>
  <si>
    <t>1,526 / 1</t>
    <phoneticPr fontId="5"/>
  </si>
  <si>
    <t>株式会社西田文具</t>
    <phoneticPr fontId="5"/>
  </si>
  <si>
    <t>美津野商事株式会社</t>
    <phoneticPr fontId="5"/>
  </si>
  <si>
    <t>消耗品</t>
    <rPh sb="0" eb="3">
      <t>ショウモウヒン</t>
    </rPh>
    <phoneticPr fontId="5"/>
  </si>
  <si>
    <t>-</t>
    <phoneticPr fontId="5"/>
  </si>
  <si>
    <t>-</t>
    <phoneticPr fontId="5"/>
  </si>
  <si>
    <t>-</t>
    <phoneticPr fontId="5"/>
  </si>
  <si>
    <t>X　/　Y</t>
    <phoneticPr fontId="5"/>
  </si>
  <si>
    <t>-</t>
    <phoneticPr fontId="5"/>
  </si>
  <si>
    <t>623 / 1</t>
    <phoneticPr fontId="5"/>
  </si>
  <si>
    <t>1,076 /　1</t>
    <phoneticPr fontId="5"/>
  </si>
  <si>
    <t>-</t>
    <phoneticPr fontId="5"/>
  </si>
  <si>
    <t>-</t>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</si>
  <si>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</si>
  <si>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</si>
  <si>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</si>
  <si>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</si>
  <si>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</si>
  <si>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</si>
  <si>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</si>
  <si>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</si>
  <si>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t>
    <phoneticPr fontId="5"/>
  </si>
  <si>
    <t>-</t>
    <phoneticPr fontId="5"/>
  </si>
  <si>
    <t>-</t>
    <phoneticPr fontId="5"/>
  </si>
  <si>
    <t>-</t>
    <phoneticPr fontId="5"/>
  </si>
  <si>
    <t>被災地への職員派遣旅費</t>
    <rPh sb="0" eb="3">
      <t>ヒサイチ</t>
    </rPh>
    <rPh sb="5" eb="7">
      <t>ショクイン</t>
    </rPh>
    <rPh sb="7" eb="9">
      <t>ハケン</t>
    </rPh>
    <rPh sb="9" eb="11">
      <t>リョヒ</t>
    </rPh>
    <phoneticPr fontId="5"/>
  </si>
  <si>
    <t>　</t>
    <phoneticPr fontId="5"/>
  </si>
  <si>
    <t>災害対応業務に係る出張の旅費において想定していた支出を下回ったため。</t>
    <rPh sb="0" eb="2">
      <t>サイガイ</t>
    </rPh>
    <rPh sb="2" eb="4">
      <t>タイオウ</t>
    </rPh>
    <rPh sb="4" eb="6">
      <t>ギョウム</t>
    </rPh>
    <rPh sb="7" eb="8">
      <t>カカ</t>
    </rPh>
    <rPh sb="9" eb="11">
      <t>シュッチョウ</t>
    </rPh>
    <rPh sb="12" eb="14">
      <t>リョヒ</t>
    </rPh>
    <rPh sb="18" eb="20">
      <t>ソウテイ</t>
    </rPh>
    <rPh sb="24" eb="26">
      <t>シシュツ</t>
    </rPh>
    <rPh sb="27" eb="29">
      <t>シタマワ</t>
    </rPh>
    <phoneticPr fontId="5"/>
  </si>
  <si>
    <t>329</t>
    <phoneticPr fontId="5"/>
  </si>
  <si>
    <t>少額随意契約を行っている。</t>
    <rPh sb="0" eb="2">
      <t>ショウガク</t>
    </rPh>
    <rPh sb="2" eb="4">
      <t>ズイイ</t>
    </rPh>
    <rPh sb="4" eb="6">
      <t>ケイヤク</t>
    </rPh>
    <rPh sb="7" eb="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</si>
</sst>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177" fontId="0" fillId="5" borderId="70" xfId="0" applyNumberFormat="1"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128716</xdr:colOff>
      <xdr:row>740</xdr:row>
      <xdr:rowOff>33664</xdr:rowOff>
    </xdr:from>
    <xdr:to>
      <xdr:col>34</xdr:col>
      <xdr:colOff>122377</xdr:colOff>
      <xdr:row>741</xdr:row>
      <xdr:rowOff>313562</xdr:rowOff>
    </xdr:to>
    <xdr:sp macro="" textlink="">
      <xdr:nvSpPr>
        <xdr:cNvPr id="8" name="正方形/長方形 7"/>
        <xdr:cNvSpPr/>
      </xdr:nvSpPr>
      <xdr:spPr>
        <a:xfrm>
          <a:off x="4283081" y="39899452"/>
          <a:ext cx="2565411" cy="631591"/>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０．６百万円</a:t>
          </a:r>
          <a:endParaRPr kumimoji="1" lang="en-US" altLang="ja-JP" sz="1100">
            <a:solidFill>
              <a:sysClr val="windowText" lastClr="000000"/>
            </a:solidFill>
          </a:endParaRPr>
        </a:p>
      </xdr:txBody>
    </xdr:sp>
    <xdr:clientData/>
  </xdr:twoCellAnchor>
  <xdr:twoCellAnchor>
    <xdr:from>
      <xdr:col>21</xdr:col>
      <xdr:colOff>27525</xdr:colOff>
      <xdr:row>741</xdr:row>
      <xdr:rowOff>350504</xdr:rowOff>
    </xdr:from>
    <xdr:to>
      <xdr:col>35</xdr:col>
      <xdr:colOff>76256</xdr:colOff>
      <xdr:row>743</xdr:row>
      <xdr:rowOff>205154</xdr:rowOff>
    </xdr:to>
    <xdr:sp macro="" textlink="">
      <xdr:nvSpPr>
        <xdr:cNvPr id="9" name="大かっこ 8"/>
        <xdr:cNvSpPr/>
      </xdr:nvSpPr>
      <xdr:spPr>
        <a:xfrm>
          <a:off x="4181890" y="40567985"/>
          <a:ext cx="2818308" cy="558034"/>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災害時公衆衛生従事者緊急派遣事業</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係る執行の管理等</a:t>
          </a:r>
          <a:endParaRPr lang="ja-JP" altLang="ja-JP">
            <a:effectLst/>
          </a:endParaRPr>
        </a:p>
        <a:p>
          <a:pPr algn="ctr"/>
          <a:endParaRPr lang="ja-JP" altLang="ja-JP">
            <a:effectLst/>
          </a:endParaRPr>
        </a:p>
      </xdr:txBody>
    </xdr:sp>
    <xdr:clientData/>
  </xdr:twoCellAnchor>
  <xdr:twoCellAnchor>
    <xdr:from>
      <xdr:col>34</xdr:col>
      <xdr:colOff>167331</xdr:colOff>
      <xdr:row>740</xdr:row>
      <xdr:rowOff>257433</xdr:rowOff>
    </xdr:from>
    <xdr:to>
      <xdr:col>49</xdr:col>
      <xdr:colOff>58105</xdr:colOff>
      <xdr:row>742</xdr:row>
      <xdr:rowOff>256331</xdr:rowOff>
    </xdr:to>
    <xdr:sp macro="" textlink="">
      <xdr:nvSpPr>
        <xdr:cNvPr id="10" name="テキスト ボックス 9"/>
        <xdr:cNvSpPr txBox="1"/>
      </xdr:nvSpPr>
      <xdr:spPr>
        <a:xfrm>
          <a:off x="7169493" y="40069359"/>
          <a:ext cx="2979963" cy="693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事務費（車両借り上げ費、</a:t>
          </a:r>
          <a:r>
            <a:rPr kumimoji="1" lang="ja-JP" altLang="en-US" sz="1100">
              <a:solidFill>
                <a:schemeClr val="dk1"/>
              </a:solidFill>
              <a:effectLst/>
              <a:latin typeface="+mn-lt"/>
              <a:ea typeface="+mn-ea"/>
              <a:cs typeface="+mn-cs"/>
            </a:rPr>
            <a:t>旅費</a:t>
          </a:r>
          <a:r>
            <a:rPr kumimoji="1" lang="ja-JP" altLang="ja-JP" sz="1100">
              <a:solidFill>
                <a:schemeClr val="dk1"/>
              </a:solidFill>
              <a:effectLst/>
              <a:latin typeface="+mn-lt"/>
              <a:ea typeface="+mn-ea"/>
              <a:cs typeface="+mn-cs"/>
            </a:rPr>
            <a:t>等</a:t>
          </a:r>
          <a:r>
            <a:rPr kumimoji="1" lang="ja-JP" altLang="en-US" sz="1100"/>
            <a:t>）</a:t>
          </a:r>
          <a:endParaRPr kumimoji="1" lang="en-US" altLang="ja-JP" sz="1100"/>
        </a:p>
        <a:p>
          <a:r>
            <a:rPr kumimoji="1" lang="ja-JP" altLang="en-US" sz="1100"/>
            <a:t>０．５百万円</a:t>
          </a:r>
        </a:p>
      </xdr:txBody>
    </xdr:sp>
    <xdr:clientData/>
  </xdr:twoCellAnchor>
  <xdr:twoCellAnchor>
    <xdr:from>
      <xdr:col>18</xdr:col>
      <xdr:colOff>174065</xdr:colOff>
      <xdr:row>744</xdr:row>
      <xdr:rowOff>231491</xdr:rowOff>
    </xdr:from>
    <xdr:to>
      <xdr:col>18</xdr:col>
      <xdr:colOff>178229</xdr:colOff>
      <xdr:row>745</xdr:row>
      <xdr:rowOff>229427</xdr:rowOff>
    </xdr:to>
    <xdr:cxnSp macro="">
      <xdr:nvCxnSpPr>
        <xdr:cNvPr id="11" name="直線矢印コネクタ 10"/>
        <xdr:cNvCxnSpPr/>
      </xdr:nvCxnSpPr>
      <xdr:spPr>
        <a:xfrm flipH="1">
          <a:off x="3734950" y="41504049"/>
          <a:ext cx="4164" cy="34962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48317</xdr:colOff>
      <xdr:row>743</xdr:row>
      <xdr:rowOff>253869</xdr:rowOff>
    </xdr:from>
    <xdr:to>
      <xdr:col>18</xdr:col>
      <xdr:colOff>107165</xdr:colOff>
      <xdr:row>744</xdr:row>
      <xdr:rowOff>142607</xdr:rowOff>
    </xdr:to>
    <xdr:sp macro="" textlink="">
      <xdr:nvSpPr>
        <xdr:cNvPr id="12" name="テキスト ボックス 11"/>
        <xdr:cNvSpPr txBox="1"/>
      </xdr:nvSpPr>
      <xdr:spPr>
        <a:xfrm>
          <a:off x="2620067" y="41174734"/>
          <a:ext cx="1047983" cy="240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予算の振替</a:t>
          </a:r>
        </a:p>
      </xdr:txBody>
    </xdr:sp>
    <xdr:clientData/>
  </xdr:twoCellAnchor>
  <xdr:twoCellAnchor>
    <xdr:from>
      <xdr:col>12</xdr:col>
      <xdr:colOff>53665</xdr:colOff>
      <xdr:row>745</xdr:row>
      <xdr:rowOff>281393</xdr:rowOff>
    </xdr:from>
    <xdr:to>
      <xdr:col>25</xdr:col>
      <xdr:colOff>46626</xdr:colOff>
      <xdr:row>747</xdr:row>
      <xdr:rowOff>89622</xdr:rowOff>
    </xdr:to>
    <xdr:sp macro="" textlink="">
      <xdr:nvSpPr>
        <xdr:cNvPr id="13" name="正方形/長方形 12"/>
        <xdr:cNvSpPr/>
      </xdr:nvSpPr>
      <xdr:spPr>
        <a:xfrm>
          <a:off x="2427588" y="41905643"/>
          <a:ext cx="2564711" cy="511614"/>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国立保健医療科学院</a:t>
          </a:r>
          <a:endParaRPr kumimoji="1" lang="en-US" altLang="ja-JP" sz="1100"/>
        </a:p>
        <a:p>
          <a:pPr algn="ctr"/>
          <a:r>
            <a:rPr kumimoji="1" lang="ja-JP" altLang="en-US" sz="1100">
              <a:solidFill>
                <a:sysClr val="windowText" lastClr="000000"/>
              </a:solidFill>
            </a:rPr>
            <a:t>０．１</a:t>
          </a:r>
          <a:r>
            <a:rPr kumimoji="1" lang="ja-JP" altLang="en-US" sz="1100"/>
            <a:t>百万円</a:t>
          </a:r>
          <a:endParaRPr kumimoji="1" lang="en-US" altLang="ja-JP" sz="1100"/>
        </a:p>
      </xdr:txBody>
    </xdr:sp>
    <xdr:clientData/>
  </xdr:twoCellAnchor>
  <xdr:twoCellAnchor>
    <xdr:from>
      <xdr:col>10</xdr:col>
      <xdr:colOff>165351</xdr:colOff>
      <xdr:row>747</xdr:row>
      <xdr:rowOff>145350</xdr:rowOff>
    </xdr:from>
    <xdr:to>
      <xdr:col>26</xdr:col>
      <xdr:colOff>112078</xdr:colOff>
      <xdr:row>749</xdr:row>
      <xdr:rowOff>15219</xdr:rowOff>
    </xdr:to>
    <xdr:sp macro="" textlink="">
      <xdr:nvSpPr>
        <xdr:cNvPr id="14" name="大かっこ 13"/>
        <xdr:cNvSpPr/>
      </xdr:nvSpPr>
      <xdr:spPr>
        <a:xfrm>
          <a:off x="2143620" y="42472985"/>
          <a:ext cx="3111958" cy="573253"/>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災害時公衆衛生従事者緊急派遣事業の実施</a:t>
          </a:r>
        </a:p>
      </xdr:txBody>
    </xdr:sp>
    <xdr:clientData/>
  </xdr:twoCellAnchor>
  <xdr:twoCellAnchor>
    <xdr:from>
      <xdr:col>18</xdr:col>
      <xdr:colOff>175846</xdr:colOff>
      <xdr:row>749</xdr:row>
      <xdr:rowOff>65943</xdr:rowOff>
    </xdr:from>
    <xdr:to>
      <xdr:col>18</xdr:col>
      <xdr:colOff>179658</xdr:colOff>
      <xdr:row>749</xdr:row>
      <xdr:rowOff>442030</xdr:rowOff>
    </xdr:to>
    <xdr:cxnSp macro="">
      <xdr:nvCxnSpPr>
        <xdr:cNvPr id="15" name="直線矢印コネクタ 14"/>
        <xdr:cNvCxnSpPr/>
      </xdr:nvCxnSpPr>
      <xdr:spPr>
        <a:xfrm>
          <a:off x="3736731" y="43096962"/>
          <a:ext cx="3812" cy="37608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42180</xdr:colOff>
      <xdr:row>749</xdr:row>
      <xdr:rowOff>226145</xdr:rowOff>
    </xdr:from>
    <xdr:to>
      <xdr:col>20</xdr:col>
      <xdr:colOff>114546</xdr:colOff>
      <xdr:row>750</xdr:row>
      <xdr:rowOff>243682</xdr:rowOff>
    </xdr:to>
    <xdr:sp macro="" textlink="">
      <xdr:nvSpPr>
        <xdr:cNvPr id="16" name="テキスト ボックス 15"/>
        <xdr:cNvSpPr txBox="1"/>
      </xdr:nvSpPr>
      <xdr:spPr>
        <a:xfrm>
          <a:off x="1822622" y="43257164"/>
          <a:ext cx="2248462" cy="523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12</xdr:col>
      <xdr:colOff>33466</xdr:colOff>
      <xdr:row>749</xdr:row>
      <xdr:rowOff>496843</xdr:rowOff>
    </xdr:from>
    <xdr:to>
      <xdr:col>25</xdr:col>
      <xdr:colOff>26427</xdr:colOff>
      <xdr:row>751</xdr:row>
      <xdr:rowOff>282152</xdr:rowOff>
    </xdr:to>
    <xdr:sp macro="" textlink="">
      <xdr:nvSpPr>
        <xdr:cNvPr id="17" name="正方形/長方形 16"/>
        <xdr:cNvSpPr/>
      </xdr:nvSpPr>
      <xdr:spPr>
        <a:xfrm>
          <a:off x="2407389" y="43527862"/>
          <a:ext cx="2564711" cy="642559"/>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民間団体等（２）</a:t>
          </a:r>
          <a:endParaRPr kumimoji="1" lang="en-US" altLang="ja-JP" sz="1100"/>
        </a:p>
        <a:p>
          <a:pPr algn="ctr"/>
          <a:r>
            <a:rPr kumimoji="1" lang="ja-JP" altLang="en-US" sz="1100">
              <a:solidFill>
                <a:sysClr val="windowText" lastClr="000000"/>
              </a:solidFill>
            </a:rPr>
            <a:t>０．１</a:t>
          </a:r>
          <a:r>
            <a:rPr kumimoji="1" lang="ja-JP" altLang="en-US" sz="1100"/>
            <a:t>百万円</a:t>
          </a:r>
          <a:endParaRPr kumimoji="1" lang="en-US" altLang="ja-JP" sz="1100"/>
        </a:p>
      </xdr:txBody>
    </xdr:sp>
    <xdr:clientData/>
  </xdr:twoCellAnchor>
  <xdr:twoCellAnchor>
    <xdr:from>
      <xdr:col>11</xdr:col>
      <xdr:colOff>124557</xdr:colOff>
      <xdr:row>751</xdr:row>
      <xdr:rowOff>339218</xdr:rowOff>
    </xdr:from>
    <xdr:to>
      <xdr:col>25</xdr:col>
      <xdr:colOff>174312</xdr:colOff>
      <xdr:row>753</xdr:row>
      <xdr:rowOff>257050</xdr:rowOff>
    </xdr:to>
    <xdr:sp macro="" textlink="">
      <xdr:nvSpPr>
        <xdr:cNvPr id="18" name="大かっこ 17"/>
        <xdr:cNvSpPr/>
      </xdr:nvSpPr>
      <xdr:spPr>
        <a:xfrm>
          <a:off x="2300653" y="44227487"/>
          <a:ext cx="2819332" cy="621217"/>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健康危機管理保健所長等</a:t>
          </a:r>
          <a:endParaRPr kumimoji="1" lang="en-US" altLang="ja-JP" sz="1100"/>
        </a:p>
        <a:p>
          <a:pPr algn="ctr"/>
          <a:r>
            <a:rPr kumimoji="1" lang="ja-JP" altLang="en-US" sz="1100"/>
            <a:t>研修諸謝金、旅費、消耗品費</a:t>
          </a:r>
        </a:p>
      </xdr:txBody>
    </xdr:sp>
    <xdr:clientData/>
  </xdr:twoCellAnchor>
  <xdr:twoCellAnchor>
    <xdr:from>
      <xdr:col>38</xdr:col>
      <xdr:colOff>102973</xdr:colOff>
      <xdr:row>31</xdr:row>
      <xdr:rowOff>25743</xdr:rowOff>
    </xdr:from>
    <xdr:to>
      <xdr:col>42</xdr:col>
      <xdr:colOff>88813</xdr:colOff>
      <xdr:row>31</xdr:row>
      <xdr:rowOff>257065</xdr:rowOff>
    </xdr:to>
    <xdr:sp macro="" textlink="">
      <xdr:nvSpPr>
        <xdr:cNvPr id="19" name="テキスト ボックス 18"/>
        <xdr:cNvSpPr txBox="1"/>
      </xdr:nvSpPr>
      <xdr:spPr>
        <a:xfrm>
          <a:off x="7928919" y="11545844"/>
          <a:ext cx="809624"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128716</xdr:colOff>
      <xdr:row>33</xdr:row>
      <xdr:rowOff>25743</xdr:rowOff>
    </xdr:from>
    <xdr:to>
      <xdr:col>42</xdr:col>
      <xdr:colOff>114556</xdr:colOff>
      <xdr:row>33</xdr:row>
      <xdr:rowOff>257065</xdr:rowOff>
    </xdr:to>
    <xdr:sp macro="" textlink="">
      <xdr:nvSpPr>
        <xdr:cNvPr id="20" name="テキスト ボックス 19"/>
        <xdr:cNvSpPr txBox="1"/>
      </xdr:nvSpPr>
      <xdr:spPr>
        <a:xfrm>
          <a:off x="7954662" y="12137939"/>
          <a:ext cx="809624"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199677</xdr:colOff>
      <xdr:row>744</xdr:row>
      <xdr:rowOff>251044</xdr:rowOff>
    </xdr:from>
    <xdr:to>
      <xdr:col>39</xdr:col>
      <xdr:colOff>10027</xdr:colOff>
      <xdr:row>749</xdr:row>
      <xdr:rowOff>446171</xdr:rowOff>
    </xdr:to>
    <xdr:cxnSp macro="">
      <xdr:nvCxnSpPr>
        <xdr:cNvPr id="22" name="直線矢印コネクタ 21"/>
        <xdr:cNvCxnSpPr/>
      </xdr:nvCxnSpPr>
      <xdr:spPr>
        <a:xfrm>
          <a:off x="7819677" y="41549439"/>
          <a:ext cx="10876" cy="1949732"/>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168519</xdr:colOff>
      <xdr:row>744</xdr:row>
      <xdr:rowOff>241788</xdr:rowOff>
    </xdr:from>
    <xdr:to>
      <xdr:col>39</xdr:col>
      <xdr:colOff>7327</xdr:colOff>
      <xdr:row>744</xdr:row>
      <xdr:rowOff>256442</xdr:rowOff>
    </xdr:to>
    <xdr:cxnSp macro="">
      <xdr:nvCxnSpPr>
        <xdr:cNvPr id="23" name="直線コネクタ 22"/>
        <xdr:cNvCxnSpPr/>
      </xdr:nvCxnSpPr>
      <xdr:spPr>
        <a:xfrm>
          <a:off x="3729404" y="41514346"/>
          <a:ext cx="3993173" cy="1465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183173</xdr:colOff>
      <xdr:row>743</xdr:row>
      <xdr:rowOff>249116</xdr:rowOff>
    </xdr:from>
    <xdr:to>
      <xdr:col>28</xdr:col>
      <xdr:colOff>183173</xdr:colOff>
      <xdr:row>744</xdr:row>
      <xdr:rowOff>249115</xdr:rowOff>
    </xdr:to>
    <xdr:cxnSp macro="">
      <xdr:nvCxnSpPr>
        <xdr:cNvPr id="25" name="直線コネクタ 24"/>
        <xdr:cNvCxnSpPr/>
      </xdr:nvCxnSpPr>
      <xdr:spPr>
        <a:xfrm flipV="1">
          <a:off x="5722327" y="41169981"/>
          <a:ext cx="0" cy="3516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150395</xdr:colOff>
      <xdr:row>750</xdr:row>
      <xdr:rowOff>0</xdr:rowOff>
    </xdr:from>
    <xdr:to>
      <xdr:col>45</xdr:col>
      <xdr:colOff>143356</xdr:colOff>
      <xdr:row>751</xdr:row>
      <xdr:rowOff>291638</xdr:rowOff>
    </xdr:to>
    <xdr:sp macro="" textlink="">
      <xdr:nvSpPr>
        <xdr:cNvPr id="26" name="正方形/長方形 25"/>
        <xdr:cNvSpPr/>
      </xdr:nvSpPr>
      <xdr:spPr>
        <a:xfrm>
          <a:off x="6567237" y="43559329"/>
          <a:ext cx="2599803" cy="642559"/>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B.</a:t>
          </a:r>
          <a:r>
            <a:rPr kumimoji="1" lang="ja-JP" altLang="en-US" sz="1100"/>
            <a:t>事務費</a:t>
          </a:r>
          <a:endParaRPr kumimoji="1" lang="en-US" altLang="ja-JP" sz="1100"/>
        </a:p>
        <a:p>
          <a:pPr algn="ctr"/>
          <a:r>
            <a:rPr kumimoji="1" lang="ja-JP" altLang="en-US" sz="1100">
              <a:solidFill>
                <a:sysClr val="windowText" lastClr="000000"/>
              </a:solidFill>
            </a:rPr>
            <a:t>０．５</a:t>
          </a:r>
          <a:r>
            <a:rPr kumimoji="1" lang="ja-JP" altLang="en-US" sz="1100"/>
            <a:t>百万円</a:t>
          </a:r>
          <a:endParaRPr kumimoji="1" lang="en-US" altLang="ja-JP" sz="1100"/>
        </a:p>
      </xdr:txBody>
    </xdr:sp>
    <xdr:clientData/>
  </xdr:twoCellAnchor>
  <xdr:twoCellAnchor>
    <xdr:from>
      <xdr:col>32</xdr:col>
      <xdr:colOff>20052</xdr:colOff>
      <xdr:row>751</xdr:row>
      <xdr:rowOff>305802</xdr:rowOff>
    </xdr:from>
    <xdr:to>
      <xdr:col>46</xdr:col>
      <xdr:colOff>69807</xdr:colOff>
      <xdr:row>753</xdr:row>
      <xdr:rowOff>223634</xdr:rowOff>
    </xdr:to>
    <xdr:sp macro="" textlink="">
      <xdr:nvSpPr>
        <xdr:cNvPr id="30" name="大かっこ 29"/>
        <xdr:cNvSpPr/>
      </xdr:nvSpPr>
      <xdr:spPr>
        <a:xfrm>
          <a:off x="6436894" y="44216052"/>
          <a:ext cx="2857124" cy="619674"/>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健康危機管理保健所長等</a:t>
          </a:r>
          <a:endParaRPr kumimoji="1" lang="en-US" altLang="ja-JP" sz="1100"/>
        </a:p>
        <a:p>
          <a:pPr algn="ctr"/>
          <a:r>
            <a:rPr kumimoji="1" lang="ja-JP" altLang="en-US" sz="1100"/>
            <a:t>研修諸謝金、旅費、消耗品費</a:t>
          </a:r>
        </a:p>
      </xdr:txBody>
    </xdr:sp>
    <xdr:clientData/>
  </xdr:twoCellAnchor>
  <xdr:twoCellAnchor>
    <xdr:from>
      <xdr:col>32</xdr:col>
      <xdr:colOff>35719</xdr:colOff>
      <xdr:row>749</xdr:row>
      <xdr:rowOff>11906</xdr:rowOff>
    </xdr:from>
    <xdr:to>
      <xdr:col>38</xdr:col>
      <xdr:colOff>71438</xdr:colOff>
      <xdr:row>749</xdr:row>
      <xdr:rowOff>416719</xdr:rowOff>
    </xdr:to>
    <xdr:sp macro="" textlink="">
      <xdr:nvSpPr>
        <xdr:cNvPr id="4" name="テキスト ボックス 3"/>
        <xdr:cNvSpPr txBox="1"/>
      </xdr:nvSpPr>
      <xdr:spPr>
        <a:xfrm>
          <a:off x="6512719" y="43005375"/>
          <a:ext cx="1250157" cy="4048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旅費等支払</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0" zoomScale="80" zoomScaleNormal="75" zoomScaleSheetLayoutView="80" zoomScalePageLayoutView="85" workbookViewId="0">
      <selection activeCell="AB751" sqref="AB75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348</v>
      </c>
      <c r="AT2" s="941"/>
      <c r="AU2" s="941"/>
      <c r="AV2" s="52" t="str">
        <f>IF(AW2="", "", "-")</f>
        <v/>
      </c>
      <c r="AW2" s="912"/>
      <c r="AX2" s="912"/>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572</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187</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3" t="s">
        <v>516</v>
      </c>
      <c r="Z7" s="443"/>
      <c r="AA7" s="443"/>
      <c r="AB7" s="443"/>
      <c r="AC7" s="443"/>
      <c r="AD7" s="924"/>
      <c r="AE7" s="913" t="s">
        <v>578</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v>
      </c>
      <c r="H8" s="720"/>
      <c r="I8" s="720"/>
      <c r="J8" s="720"/>
      <c r="K8" s="720"/>
      <c r="L8" s="720"/>
      <c r="M8" s="720"/>
      <c r="N8" s="720"/>
      <c r="O8" s="720"/>
      <c r="P8" s="720"/>
      <c r="Q8" s="720"/>
      <c r="R8" s="720"/>
      <c r="S8" s="720"/>
      <c r="T8" s="720"/>
      <c r="U8" s="720"/>
      <c r="V8" s="720"/>
      <c r="W8" s="720"/>
      <c r="X8" s="943"/>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v>
      </c>
      <c r="Q13" s="658"/>
      <c r="R13" s="658"/>
      <c r="S13" s="658"/>
      <c r="T13" s="658"/>
      <c r="U13" s="658"/>
      <c r="V13" s="659"/>
      <c r="W13" s="657">
        <v>2</v>
      </c>
      <c r="X13" s="658"/>
      <c r="Y13" s="658"/>
      <c r="Z13" s="658"/>
      <c r="AA13" s="658"/>
      <c r="AB13" s="658"/>
      <c r="AC13" s="659"/>
      <c r="AD13" s="657">
        <v>2</v>
      </c>
      <c r="AE13" s="658"/>
      <c r="AF13" s="658"/>
      <c r="AG13" s="658"/>
      <c r="AH13" s="658"/>
      <c r="AI13" s="658"/>
      <c r="AJ13" s="659"/>
      <c r="AK13" s="657">
        <v>2</v>
      </c>
      <c r="AL13" s="658"/>
      <c r="AM13" s="658"/>
      <c r="AN13" s="658"/>
      <c r="AO13" s="658"/>
      <c r="AP13" s="658"/>
      <c r="AQ13" s="659"/>
      <c r="AR13" s="920"/>
      <c r="AS13" s="921"/>
      <c r="AT13" s="921"/>
      <c r="AU13" s="921"/>
      <c r="AV13" s="921"/>
      <c r="AW13" s="921"/>
      <c r="AX13" s="922"/>
    </row>
    <row r="14" spans="1:50" ht="21" customHeight="1" x14ac:dyDescent="0.15">
      <c r="A14" s="614"/>
      <c r="B14" s="615"/>
      <c r="C14" s="615"/>
      <c r="D14" s="615"/>
      <c r="E14" s="615"/>
      <c r="F14" s="616"/>
      <c r="G14" s="725"/>
      <c r="H14" s="726"/>
      <c r="I14" s="711" t="s">
        <v>8</v>
      </c>
      <c r="J14" s="762"/>
      <c r="K14" s="762"/>
      <c r="L14" s="762"/>
      <c r="M14" s="762"/>
      <c r="N14" s="762"/>
      <c r="O14" s="763"/>
      <c r="P14" s="657" t="s">
        <v>637</v>
      </c>
      <c r="Q14" s="658"/>
      <c r="R14" s="658"/>
      <c r="S14" s="658"/>
      <c r="T14" s="658"/>
      <c r="U14" s="658"/>
      <c r="V14" s="659"/>
      <c r="W14" s="657" t="s">
        <v>576</v>
      </c>
      <c r="X14" s="658"/>
      <c r="Y14" s="658"/>
      <c r="Z14" s="658"/>
      <c r="AA14" s="658"/>
      <c r="AB14" s="658"/>
      <c r="AC14" s="659"/>
      <c r="AD14" s="657" t="s">
        <v>576</v>
      </c>
      <c r="AE14" s="658"/>
      <c r="AF14" s="658"/>
      <c r="AG14" s="658"/>
      <c r="AH14" s="658"/>
      <c r="AI14" s="658"/>
      <c r="AJ14" s="659"/>
      <c r="AK14" s="657" t="s">
        <v>576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576</v>
      </c>
      <c r="Q15" s="658"/>
      <c r="R15" s="658"/>
      <c r="S15" s="658"/>
      <c r="T15" s="658"/>
      <c r="U15" s="658"/>
      <c r="V15" s="659"/>
      <c r="W15" s="657" t="s">
        <v>576</v>
      </c>
      <c r="X15" s="658"/>
      <c r="Y15" s="658"/>
      <c r="Z15" s="658"/>
      <c r="AA15" s="658"/>
      <c r="AB15" s="658"/>
      <c r="AC15" s="659"/>
      <c r="AD15" s="657" t="s">
        <v>576</v>
      </c>
      <c r="AE15" s="658"/>
      <c r="AF15" s="658"/>
      <c r="AG15" s="658"/>
      <c r="AH15" s="658"/>
      <c r="AI15" s="658"/>
      <c r="AJ15" s="659"/>
      <c r="AK15" s="657" t="s">
        <v>576</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576</v>
      </c>
      <c r="Q16" s="658"/>
      <c r="R16" s="658"/>
      <c r="S16" s="658"/>
      <c r="T16" s="658"/>
      <c r="U16" s="658"/>
      <c r="V16" s="659"/>
      <c r="W16" s="657" t="s">
        <v>576</v>
      </c>
      <c r="X16" s="658"/>
      <c r="Y16" s="658"/>
      <c r="Z16" s="658"/>
      <c r="AA16" s="658"/>
      <c r="AB16" s="658"/>
      <c r="AC16" s="659"/>
      <c r="AD16" s="657" t="s">
        <v>576</v>
      </c>
      <c r="AE16" s="658"/>
      <c r="AF16" s="658"/>
      <c r="AG16" s="658"/>
      <c r="AH16" s="658"/>
      <c r="AI16" s="658"/>
      <c r="AJ16" s="659"/>
      <c r="AK16" s="657" t="s">
        <v>576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576</v>
      </c>
      <c r="Q17" s="658"/>
      <c r="R17" s="658"/>
      <c r="S17" s="658"/>
      <c r="T17" s="658"/>
      <c r="U17" s="658"/>
      <c r="V17" s="659"/>
      <c r="W17" s="657" t="s">
        <v>576</v>
      </c>
      <c r="X17" s="658"/>
      <c r="Y17" s="658"/>
      <c r="Z17" s="658"/>
      <c r="AA17" s="658"/>
      <c r="AB17" s="658"/>
      <c r="AC17" s="659"/>
      <c r="AD17" s="657" t="s">
        <v>576</v>
      </c>
      <c r="AE17" s="658"/>
      <c r="AF17" s="658"/>
      <c r="AG17" s="658"/>
      <c r="AH17" s="658"/>
      <c r="AI17" s="658"/>
      <c r="AJ17" s="659"/>
      <c r="AK17" s="657" t="s">
        <v>576</v>
      </c>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7"/>
      <c r="H18" s="728"/>
      <c r="I18" s="716" t="s">
        <v>20</v>
      </c>
      <c r="J18" s="717"/>
      <c r="K18" s="717"/>
      <c r="L18" s="717"/>
      <c r="M18" s="717"/>
      <c r="N18" s="717"/>
      <c r="O18" s="718"/>
      <c r="P18" s="879">
        <f>SUM(P13:V17)</f>
        <v>2</v>
      </c>
      <c r="Q18" s="880"/>
      <c r="R18" s="880"/>
      <c r="S18" s="880"/>
      <c r="T18" s="880"/>
      <c r="U18" s="880"/>
      <c r="V18" s="881"/>
      <c r="W18" s="879">
        <f>SUM(W13:AC17)</f>
        <v>2</v>
      </c>
      <c r="X18" s="880"/>
      <c r="Y18" s="880"/>
      <c r="Z18" s="880"/>
      <c r="AA18" s="880"/>
      <c r="AB18" s="880"/>
      <c r="AC18" s="881"/>
      <c r="AD18" s="879">
        <f>SUM(AD13:AJ17)</f>
        <v>2</v>
      </c>
      <c r="AE18" s="880"/>
      <c r="AF18" s="880"/>
      <c r="AG18" s="880"/>
      <c r="AH18" s="880"/>
      <c r="AI18" s="880"/>
      <c r="AJ18" s="881"/>
      <c r="AK18" s="879">
        <f>SUM(AK13:AQ17)</f>
        <v>2</v>
      </c>
      <c r="AL18" s="880"/>
      <c r="AM18" s="880"/>
      <c r="AN18" s="880"/>
      <c r="AO18" s="880"/>
      <c r="AP18" s="880"/>
      <c r="AQ18" s="881"/>
      <c r="AR18" s="879">
        <f>SUM(AR13:AX17)</f>
        <v>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1</v>
      </c>
      <c r="Q19" s="658"/>
      <c r="R19" s="658"/>
      <c r="S19" s="658"/>
      <c r="T19" s="658"/>
      <c r="U19" s="658"/>
      <c r="V19" s="659"/>
      <c r="W19" s="657">
        <v>0.9</v>
      </c>
      <c r="X19" s="658"/>
      <c r="Y19" s="658"/>
      <c r="Z19" s="658"/>
      <c r="AA19" s="658"/>
      <c r="AB19" s="658"/>
      <c r="AC19" s="659"/>
      <c r="AD19" s="657">
        <v>0.6</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7" t="s">
        <v>10</v>
      </c>
      <c r="H20" s="878"/>
      <c r="I20" s="878"/>
      <c r="J20" s="878"/>
      <c r="K20" s="878"/>
      <c r="L20" s="878"/>
      <c r="M20" s="878"/>
      <c r="N20" s="878"/>
      <c r="O20" s="878"/>
      <c r="P20" s="318">
        <f>IF(P18=0, "-", SUM(P19)/P18)</f>
        <v>0.5</v>
      </c>
      <c r="Q20" s="318"/>
      <c r="R20" s="318"/>
      <c r="S20" s="318"/>
      <c r="T20" s="318"/>
      <c r="U20" s="318"/>
      <c r="V20" s="318"/>
      <c r="W20" s="318">
        <f t="shared" ref="W20" si="0">IF(W18=0, "-", SUM(W19)/W18)</f>
        <v>0.45</v>
      </c>
      <c r="X20" s="318"/>
      <c r="Y20" s="318"/>
      <c r="Z20" s="318"/>
      <c r="AA20" s="318"/>
      <c r="AB20" s="318"/>
      <c r="AC20" s="318"/>
      <c r="AD20" s="318">
        <f t="shared" ref="AD20" si="1">IF(AD18=0, "-", SUM(AD19)/AD18)</f>
        <v>0.3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7"/>
      <c r="G21" s="316" t="s">
        <v>478</v>
      </c>
      <c r="H21" s="317"/>
      <c r="I21" s="317"/>
      <c r="J21" s="317"/>
      <c r="K21" s="317"/>
      <c r="L21" s="317"/>
      <c r="M21" s="317"/>
      <c r="N21" s="317"/>
      <c r="O21" s="317"/>
      <c r="P21" s="318">
        <f>IF(P19=0, "-", SUM(P19)/SUM(P13,P14))</f>
        <v>0.5</v>
      </c>
      <c r="Q21" s="318"/>
      <c r="R21" s="318"/>
      <c r="S21" s="318"/>
      <c r="T21" s="318"/>
      <c r="U21" s="318"/>
      <c r="V21" s="318"/>
      <c r="W21" s="318">
        <f t="shared" ref="W21" si="2">IF(W19=0, "-", SUM(W19)/SUM(W13,W14))</f>
        <v>0.45</v>
      </c>
      <c r="X21" s="318"/>
      <c r="Y21" s="318"/>
      <c r="Z21" s="318"/>
      <c r="AA21" s="318"/>
      <c r="AB21" s="318"/>
      <c r="AC21" s="318"/>
      <c r="AD21" s="318">
        <f t="shared" ref="AD21" si="3">IF(AD19=0, "-", SUM(AD19)/SUM(AD13,AD14))</f>
        <v>0.3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560</v>
      </c>
      <c r="B22" s="966"/>
      <c r="C22" s="966"/>
      <c r="D22" s="966"/>
      <c r="E22" s="966"/>
      <c r="F22" s="967"/>
      <c r="G22" s="952" t="s">
        <v>457</v>
      </c>
      <c r="H22" s="222"/>
      <c r="I22" s="222"/>
      <c r="J22" s="222"/>
      <c r="K22" s="222"/>
      <c r="L22" s="222"/>
      <c r="M22" s="222"/>
      <c r="N22" s="222"/>
      <c r="O22" s="223"/>
      <c r="P22" s="937" t="s">
        <v>521</v>
      </c>
      <c r="Q22" s="222"/>
      <c r="R22" s="222"/>
      <c r="S22" s="222"/>
      <c r="T22" s="222"/>
      <c r="U22" s="222"/>
      <c r="V22" s="223"/>
      <c r="W22" s="937" t="s">
        <v>517</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581</v>
      </c>
      <c r="H23" s="954"/>
      <c r="I23" s="954"/>
      <c r="J23" s="954"/>
      <c r="K23" s="954"/>
      <c r="L23" s="954"/>
      <c r="M23" s="954"/>
      <c r="N23" s="954"/>
      <c r="O23" s="955"/>
      <c r="P23" s="920">
        <v>0.5</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582</v>
      </c>
      <c r="H24" s="957"/>
      <c r="I24" s="957"/>
      <c r="J24" s="957"/>
      <c r="K24" s="957"/>
      <c r="L24" s="957"/>
      <c r="M24" s="957"/>
      <c r="N24" s="957"/>
      <c r="O24" s="958"/>
      <c r="P24" s="657">
        <v>0.5</v>
      </c>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583</v>
      </c>
      <c r="H25" s="957"/>
      <c r="I25" s="957"/>
      <c r="J25" s="957"/>
      <c r="K25" s="957"/>
      <c r="L25" s="957"/>
      <c r="M25" s="957"/>
      <c r="N25" s="957"/>
      <c r="O25" s="958"/>
      <c r="P25" s="657">
        <v>0.3</v>
      </c>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584</v>
      </c>
      <c r="H26" s="957"/>
      <c r="I26" s="957"/>
      <c r="J26" s="957"/>
      <c r="K26" s="957"/>
      <c r="L26" s="957"/>
      <c r="M26" s="957"/>
      <c r="N26" s="957"/>
      <c r="O26" s="958"/>
      <c r="P26" s="657">
        <v>0.2</v>
      </c>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0.5</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7">
        <f>AK13</f>
        <v>2</v>
      </c>
      <c r="Q29" s="658"/>
      <c r="R29" s="658"/>
      <c r="S29" s="658"/>
      <c r="T29" s="658"/>
      <c r="U29" s="658"/>
      <c r="V29" s="659"/>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6" t="s">
        <v>528</v>
      </c>
      <c r="AN30" s="916"/>
      <c r="AO30" s="916"/>
      <c r="AP30" s="858"/>
      <c r="AQ30" s="767" t="s">
        <v>354</v>
      </c>
      <c r="AR30" s="768"/>
      <c r="AS30" s="768"/>
      <c r="AT30" s="769"/>
      <c r="AU30" s="774" t="s">
        <v>253</v>
      </c>
      <c r="AV30" s="774"/>
      <c r="AW30" s="774"/>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588</v>
      </c>
      <c r="AR31" s="200"/>
      <c r="AS31" s="133" t="s">
        <v>355</v>
      </c>
      <c r="AT31" s="134"/>
      <c r="AU31" s="199">
        <v>35</v>
      </c>
      <c r="AV31" s="199"/>
      <c r="AW31" s="398" t="s">
        <v>300</v>
      </c>
      <c r="AX31" s="399"/>
    </row>
    <row r="32" spans="1:50" ht="23.25" customHeight="1" x14ac:dyDescent="0.15">
      <c r="A32" s="403"/>
      <c r="B32" s="401"/>
      <c r="C32" s="401"/>
      <c r="D32" s="401"/>
      <c r="E32" s="401"/>
      <c r="F32" s="402"/>
      <c r="G32" s="564" t="s">
        <v>585</v>
      </c>
      <c r="H32" s="565"/>
      <c r="I32" s="565"/>
      <c r="J32" s="565"/>
      <c r="K32" s="565"/>
      <c r="L32" s="565"/>
      <c r="M32" s="565"/>
      <c r="N32" s="565"/>
      <c r="O32" s="566"/>
      <c r="P32" s="105" t="s">
        <v>586</v>
      </c>
      <c r="Q32" s="105"/>
      <c r="R32" s="105"/>
      <c r="S32" s="105"/>
      <c r="T32" s="105"/>
      <c r="U32" s="105"/>
      <c r="V32" s="105"/>
      <c r="W32" s="105"/>
      <c r="X32" s="106"/>
      <c r="Y32" s="471" t="s">
        <v>12</v>
      </c>
      <c r="Z32" s="531"/>
      <c r="AA32" s="532"/>
      <c r="AB32" s="461" t="s">
        <v>587</v>
      </c>
      <c r="AC32" s="461"/>
      <c r="AD32" s="461"/>
      <c r="AE32" s="218">
        <v>344</v>
      </c>
      <c r="AF32" s="219"/>
      <c r="AG32" s="219"/>
      <c r="AH32" s="219"/>
      <c r="AI32" s="218">
        <v>362</v>
      </c>
      <c r="AJ32" s="219"/>
      <c r="AK32" s="219"/>
      <c r="AL32" s="219"/>
      <c r="AM32" s="218"/>
      <c r="AN32" s="219"/>
      <c r="AO32" s="219"/>
      <c r="AP32" s="219"/>
      <c r="AQ32" s="340" t="s">
        <v>588</v>
      </c>
      <c r="AR32" s="207"/>
      <c r="AS32" s="207"/>
      <c r="AT32" s="341"/>
      <c r="AU32" s="219" t="s">
        <v>588</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587</v>
      </c>
      <c r="AC33" s="523"/>
      <c r="AD33" s="523"/>
      <c r="AE33" s="218">
        <v>240</v>
      </c>
      <c r="AF33" s="219"/>
      <c r="AG33" s="219"/>
      <c r="AH33" s="219"/>
      <c r="AI33" s="218">
        <v>344</v>
      </c>
      <c r="AJ33" s="219"/>
      <c r="AK33" s="219"/>
      <c r="AL33" s="219"/>
      <c r="AM33" s="218">
        <v>362</v>
      </c>
      <c r="AN33" s="219"/>
      <c r="AO33" s="219"/>
      <c r="AP33" s="219"/>
      <c r="AQ33" s="340" t="s">
        <v>588</v>
      </c>
      <c r="AR33" s="207"/>
      <c r="AS33" s="207"/>
      <c r="AT33" s="341"/>
      <c r="AU33" s="219">
        <v>486</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143.30000000000001</v>
      </c>
      <c r="AF34" s="219"/>
      <c r="AG34" s="219"/>
      <c r="AH34" s="219"/>
      <c r="AI34" s="218">
        <v>105.2</v>
      </c>
      <c r="AJ34" s="219"/>
      <c r="AK34" s="219"/>
      <c r="AL34" s="219"/>
      <c r="AM34" s="218"/>
      <c r="AN34" s="219"/>
      <c r="AO34" s="219"/>
      <c r="AP34" s="219"/>
      <c r="AQ34" s="340" t="s">
        <v>588</v>
      </c>
      <c r="AR34" s="207"/>
      <c r="AS34" s="207"/>
      <c r="AT34" s="341"/>
      <c r="AU34" s="219" t="s">
        <v>589</v>
      </c>
      <c r="AV34" s="219"/>
      <c r="AW34" s="219"/>
      <c r="AX34" s="221"/>
    </row>
    <row r="35" spans="1:50" ht="23.25" customHeight="1" x14ac:dyDescent="0.15">
      <c r="A35" s="226" t="s">
        <v>506</v>
      </c>
      <c r="B35" s="227"/>
      <c r="C35" s="227"/>
      <c r="D35" s="227"/>
      <c r="E35" s="227"/>
      <c r="F35" s="228"/>
      <c r="G35" s="232" t="s">
        <v>590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591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587</v>
      </c>
      <c r="AC101" s="461"/>
      <c r="AD101" s="461"/>
      <c r="AE101" s="218">
        <v>1</v>
      </c>
      <c r="AF101" s="219"/>
      <c r="AG101" s="219"/>
      <c r="AH101" s="220"/>
      <c r="AI101" s="218">
        <v>1</v>
      </c>
      <c r="AJ101" s="219"/>
      <c r="AK101" s="219"/>
      <c r="AL101" s="220"/>
      <c r="AM101" s="218">
        <v>1</v>
      </c>
      <c r="AN101" s="219"/>
      <c r="AO101" s="219"/>
      <c r="AP101" s="220"/>
      <c r="AQ101" s="218" t="s">
        <v>577</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587</v>
      </c>
      <c r="AC102" s="461"/>
      <c r="AD102" s="461"/>
      <c r="AE102" s="418">
        <v>1</v>
      </c>
      <c r="AF102" s="418"/>
      <c r="AG102" s="418"/>
      <c r="AH102" s="418"/>
      <c r="AI102" s="418">
        <v>1</v>
      </c>
      <c r="AJ102" s="418"/>
      <c r="AK102" s="418"/>
      <c r="AL102" s="418"/>
      <c r="AM102" s="418">
        <v>1</v>
      </c>
      <c r="AN102" s="418"/>
      <c r="AO102" s="418"/>
      <c r="AP102" s="418"/>
      <c r="AQ102" s="273">
        <v>1</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592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593</v>
      </c>
      <c r="AC116" s="463"/>
      <c r="AD116" s="464"/>
      <c r="AE116" s="418">
        <v>1076</v>
      </c>
      <c r="AF116" s="418"/>
      <c r="AG116" s="418"/>
      <c r="AH116" s="418"/>
      <c r="AI116" s="418">
        <v>874</v>
      </c>
      <c r="AJ116" s="418"/>
      <c r="AK116" s="418"/>
      <c r="AL116" s="418"/>
      <c r="AM116" s="418">
        <v>623</v>
      </c>
      <c r="AN116" s="418"/>
      <c r="AO116" s="418"/>
      <c r="AP116" s="418"/>
      <c r="AQ116" s="218">
        <v>1526</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636</v>
      </c>
      <c r="AC117" s="473"/>
      <c r="AD117" s="474"/>
      <c r="AE117" s="551" t="s">
        <v>639</v>
      </c>
      <c r="AF117" s="551"/>
      <c r="AG117" s="551"/>
      <c r="AH117" s="551"/>
      <c r="AI117" s="551" t="s">
        <v>594</v>
      </c>
      <c r="AJ117" s="551"/>
      <c r="AK117" s="551"/>
      <c r="AL117" s="551"/>
      <c r="AM117" s="551" t="s">
        <v>638</v>
      </c>
      <c r="AN117" s="551"/>
      <c r="AO117" s="551"/>
      <c r="AP117" s="551"/>
      <c r="AQ117" s="551" t="s">
        <v>629</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600</v>
      </c>
      <c r="AR133" s="199"/>
      <c r="AS133" s="133" t="s">
        <v>355</v>
      </c>
      <c r="AT133" s="134"/>
      <c r="AU133" s="200">
        <v>35</v>
      </c>
      <c r="AV133" s="200"/>
      <c r="AW133" s="133" t="s">
        <v>300</v>
      </c>
      <c r="AX133" s="195"/>
    </row>
    <row r="134" spans="1:50" ht="39.75" customHeight="1" x14ac:dyDescent="0.15">
      <c r="A134" s="189"/>
      <c r="B134" s="186"/>
      <c r="C134" s="180"/>
      <c r="D134" s="186"/>
      <c r="E134" s="180"/>
      <c r="F134" s="181"/>
      <c r="G134" s="104" t="s">
        <v>597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598</v>
      </c>
      <c r="AC134" s="205"/>
      <c r="AD134" s="205"/>
      <c r="AE134" s="206">
        <v>119</v>
      </c>
      <c r="AF134" s="207"/>
      <c r="AG134" s="207"/>
      <c r="AH134" s="207"/>
      <c r="AI134" s="206">
        <v>111</v>
      </c>
      <c r="AJ134" s="207"/>
      <c r="AK134" s="207"/>
      <c r="AL134" s="207"/>
      <c r="AM134" s="206">
        <v>158</v>
      </c>
      <c r="AN134" s="207"/>
      <c r="AO134" s="207"/>
      <c r="AP134" s="207"/>
      <c r="AQ134" s="206" t="s">
        <v>601</v>
      </c>
      <c r="AR134" s="207"/>
      <c r="AS134" s="207"/>
      <c r="AT134" s="207"/>
      <c r="AU134" s="206" t="s">
        <v>588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599</v>
      </c>
      <c r="AC135" s="213"/>
      <c r="AD135" s="213"/>
      <c r="AE135" s="206">
        <v>100</v>
      </c>
      <c r="AF135" s="207"/>
      <c r="AG135" s="207"/>
      <c r="AH135" s="207"/>
      <c r="AI135" s="206">
        <v>100</v>
      </c>
      <c r="AJ135" s="207"/>
      <c r="AK135" s="207"/>
      <c r="AL135" s="207"/>
      <c r="AM135" s="206">
        <v>100</v>
      </c>
      <c r="AN135" s="207"/>
      <c r="AO135" s="207"/>
      <c r="AP135" s="207"/>
      <c r="AQ135" s="206" t="s">
        <v>602</v>
      </c>
      <c r="AR135" s="207"/>
      <c r="AS135" s="207"/>
      <c r="AT135" s="207"/>
      <c r="AU135" s="206">
        <v>100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640</v>
      </c>
      <c r="H154" s="105"/>
      <c r="I154" s="105"/>
      <c r="J154" s="105"/>
      <c r="K154" s="105"/>
      <c r="L154" s="105"/>
      <c r="M154" s="105"/>
      <c r="N154" s="105"/>
      <c r="O154" s="105"/>
      <c r="P154" s="106"/>
      <c r="Q154" s="125" t="s">
        <v>641</v>
      </c>
      <c r="R154" s="105"/>
      <c r="S154" s="105"/>
      <c r="T154" s="105"/>
      <c r="U154" s="105"/>
      <c r="V154" s="105"/>
      <c r="W154" s="105"/>
      <c r="X154" s="105"/>
      <c r="Y154" s="105"/>
      <c r="Z154" s="105"/>
      <c r="AA154" s="293"/>
      <c r="AB154" s="141" t="s">
        <v>642</v>
      </c>
      <c r="AC154" s="142"/>
      <c r="AD154" s="142"/>
      <c r="AE154" s="147" t="s">
        <v>640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640</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2"/>
      <c r="E430" s="174" t="s">
        <v>546</v>
      </c>
      <c r="F430" s="899"/>
      <c r="G430" s="900" t="s">
        <v>374</v>
      </c>
      <c r="H430" s="123"/>
      <c r="I430" s="123"/>
      <c r="J430" s="901" t="s">
        <v>576</v>
      </c>
      <c r="K430" s="902"/>
      <c r="L430" s="902"/>
      <c r="M430" s="902"/>
      <c r="N430" s="902"/>
      <c r="O430" s="902"/>
      <c r="P430" s="902"/>
      <c r="Q430" s="902"/>
      <c r="R430" s="902"/>
      <c r="S430" s="902"/>
      <c r="T430" s="903"/>
      <c r="U430" s="588" t="s">
        <v>588</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602</v>
      </c>
      <c r="AF432" s="200"/>
      <c r="AG432" s="133" t="s">
        <v>355</v>
      </c>
      <c r="AH432" s="134"/>
      <c r="AI432" s="156"/>
      <c r="AJ432" s="156"/>
      <c r="AK432" s="156"/>
      <c r="AL432" s="154"/>
      <c r="AM432" s="156"/>
      <c r="AN432" s="156"/>
      <c r="AO432" s="156"/>
      <c r="AP432" s="154"/>
      <c r="AQ432" s="590" t="s">
        <v>588</v>
      </c>
      <c r="AR432" s="200"/>
      <c r="AS432" s="133" t="s">
        <v>355</v>
      </c>
      <c r="AT432" s="134"/>
      <c r="AU432" s="200" t="s">
        <v>588</v>
      </c>
      <c r="AV432" s="200"/>
      <c r="AW432" s="133" t="s">
        <v>300</v>
      </c>
      <c r="AX432" s="195"/>
    </row>
    <row r="433" spans="1:50" ht="23.25" customHeight="1" x14ac:dyDescent="0.15">
      <c r="A433" s="189"/>
      <c r="B433" s="186"/>
      <c r="C433" s="180"/>
      <c r="D433" s="186"/>
      <c r="E433" s="342"/>
      <c r="F433" s="343"/>
      <c r="G433" s="104" t="s">
        <v>588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588</v>
      </c>
      <c r="AC433" s="213"/>
      <c r="AD433" s="213"/>
      <c r="AE433" s="340" t="s">
        <v>605</v>
      </c>
      <c r="AF433" s="207"/>
      <c r="AG433" s="207"/>
      <c r="AH433" s="207"/>
      <c r="AI433" s="340" t="s">
        <v>588</v>
      </c>
      <c r="AJ433" s="207"/>
      <c r="AK433" s="207"/>
      <c r="AL433" s="207"/>
      <c r="AM433" s="340" t="s">
        <v>606</v>
      </c>
      <c r="AN433" s="207"/>
      <c r="AO433" s="207"/>
      <c r="AP433" s="341"/>
      <c r="AQ433" s="340" t="s">
        <v>588</v>
      </c>
      <c r="AR433" s="207"/>
      <c r="AS433" s="207"/>
      <c r="AT433" s="341"/>
      <c r="AU433" s="207" t="s">
        <v>604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588</v>
      </c>
      <c r="AC434" s="205"/>
      <c r="AD434" s="205"/>
      <c r="AE434" s="340" t="s">
        <v>588</v>
      </c>
      <c r="AF434" s="207"/>
      <c r="AG434" s="207"/>
      <c r="AH434" s="341"/>
      <c r="AI434" s="340" t="s">
        <v>608</v>
      </c>
      <c r="AJ434" s="207"/>
      <c r="AK434" s="207"/>
      <c r="AL434" s="207"/>
      <c r="AM434" s="340" t="s">
        <v>588</v>
      </c>
      <c r="AN434" s="207"/>
      <c r="AO434" s="207"/>
      <c r="AP434" s="341"/>
      <c r="AQ434" s="340" t="s">
        <v>605</v>
      </c>
      <c r="AR434" s="207"/>
      <c r="AS434" s="207"/>
      <c r="AT434" s="341"/>
      <c r="AU434" s="207" t="s">
        <v>588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609</v>
      </c>
      <c r="AF435" s="207"/>
      <c r="AG435" s="207"/>
      <c r="AH435" s="341"/>
      <c r="AI435" s="340" t="s">
        <v>588</v>
      </c>
      <c r="AJ435" s="207"/>
      <c r="AK435" s="207"/>
      <c r="AL435" s="207"/>
      <c r="AM435" s="340" t="s">
        <v>606</v>
      </c>
      <c r="AN435" s="207"/>
      <c r="AO435" s="207"/>
      <c r="AP435" s="341"/>
      <c r="AQ435" s="340" t="s">
        <v>588</v>
      </c>
      <c r="AR435" s="207"/>
      <c r="AS435" s="207"/>
      <c r="AT435" s="341"/>
      <c r="AU435" s="207" t="s">
        <v>588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588</v>
      </c>
      <c r="AF457" s="200"/>
      <c r="AG457" s="133" t="s">
        <v>355</v>
      </c>
      <c r="AH457" s="134"/>
      <c r="AI457" s="156"/>
      <c r="AJ457" s="156"/>
      <c r="AK457" s="156"/>
      <c r="AL457" s="154"/>
      <c r="AM457" s="156"/>
      <c r="AN457" s="156"/>
      <c r="AO457" s="156"/>
      <c r="AP457" s="154"/>
      <c r="AQ457" s="590" t="s">
        <v>588</v>
      </c>
      <c r="AR457" s="200"/>
      <c r="AS457" s="133" t="s">
        <v>355</v>
      </c>
      <c r="AT457" s="134"/>
      <c r="AU457" s="200" t="s">
        <v>604</v>
      </c>
      <c r="AV457" s="200"/>
      <c r="AW457" s="133" t="s">
        <v>300</v>
      </c>
      <c r="AX457" s="195"/>
    </row>
    <row r="458" spans="1:50" ht="23.25" customHeight="1" x14ac:dyDescent="0.15">
      <c r="A458" s="189"/>
      <c r="B458" s="186"/>
      <c r="C458" s="180"/>
      <c r="D458" s="186"/>
      <c r="E458" s="342"/>
      <c r="F458" s="343"/>
      <c r="G458" s="104" t="s">
        <v>588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588</v>
      </c>
      <c r="AC458" s="213"/>
      <c r="AD458" s="213"/>
      <c r="AE458" s="340" t="s">
        <v>588</v>
      </c>
      <c r="AF458" s="207"/>
      <c r="AG458" s="207"/>
      <c r="AH458" s="207"/>
      <c r="AI458" s="340" t="s">
        <v>588</v>
      </c>
      <c r="AJ458" s="207"/>
      <c r="AK458" s="207"/>
      <c r="AL458" s="207"/>
      <c r="AM458" s="340" t="s">
        <v>588</v>
      </c>
      <c r="AN458" s="207"/>
      <c r="AO458" s="207"/>
      <c r="AP458" s="341"/>
      <c r="AQ458" s="340" t="s">
        <v>588</v>
      </c>
      <c r="AR458" s="207"/>
      <c r="AS458" s="207"/>
      <c r="AT458" s="341"/>
      <c r="AU458" s="207" t="s">
        <v>588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604</v>
      </c>
      <c r="AC459" s="205"/>
      <c r="AD459" s="205"/>
      <c r="AE459" s="340" t="s">
        <v>605</v>
      </c>
      <c r="AF459" s="207"/>
      <c r="AG459" s="207"/>
      <c r="AH459" s="341"/>
      <c r="AI459" s="340" t="s">
        <v>577</v>
      </c>
      <c r="AJ459" s="207"/>
      <c r="AK459" s="207"/>
      <c r="AL459" s="207"/>
      <c r="AM459" s="340" t="s">
        <v>588</v>
      </c>
      <c r="AN459" s="207"/>
      <c r="AO459" s="207"/>
      <c r="AP459" s="341"/>
      <c r="AQ459" s="340" t="s">
        <v>588</v>
      </c>
      <c r="AR459" s="207"/>
      <c r="AS459" s="207"/>
      <c r="AT459" s="341"/>
      <c r="AU459" s="207" t="s">
        <v>588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588</v>
      </c>
      <c r="AF460" s="207"/>
      <c r="AG460" s="207"/>
      <c r="AH460" s="341"/>
      <c r="AI460" s="340" t="s">
        <v>588</v>
      </c>
      <c r="AJ460" s="207"/>
      <c r="AK460" s="207"/>
      <c r="AL460" s="207"/>
      <c r="AM460" s="340" t="s">
        <v>607</v>
      </c>
      <c r="AN460" s="207"/>
      <c r="AO460" s="207"/>
      <c r="AP460" s="341"/>
      <c r="AQ460" s="340" t="s">
        <v>588</v>
      </c>
      <c r="AR460" s="207"/>
      <c r="AS460" s="207"/>
      <c r="AT460" s="341"/>
      <c r="AU460" s="207" t="s">
        <v>602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6.5" customHeight="1" x14ac:dyDescent="0.15">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613</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614</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5"/>
      <c r="B704" s="876"/>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615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575</v>
      </c>
      <c r="AE705" s="715"/>
      <c r="AF705" s="715"/>
      <c r="AG705" s="125" t="s">
        <v>658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610</v>
      </c>
      <c r="AE708" s="605"/>
      <c r="AF708" s="605"/>
      <c r="AG708" s="870" t="s">
        <v>588</v>
      </c>
      <c r="AH708" s="743"/>
      <c r="AI708" s="743"/>
      <c r="AJ708" s="743"/>
      <c r="AK708" s="743"/>
      <c r="AL708" s="743"/>
      <c r="AM708" s="743"/>
      <c r="AN708" s="743"/>
      <c r="AO708" s="743"/>
      <c r="AP708" s="743"/>
      <c r="AQ708" s="743"/>
      <c r="AR708" s="743"/>
      <c r="AS708" s="743"/>
      <c r="AT708" s="743"/>
      <c r="AU708" s="743"/>
      <c r="AV708" s="743"/>
      <c r="AW708" s="743"/>
      <c r="AX708" s="744"/>
    </row>
    <row r="709" spans="1:50" ht="29.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616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610</v>
      </c>
      <c r="AE710" s="329"/>
      <c r="AF710" s="329"/>
      <c r="AG710" s="101" t="s">
        <v>588</v>
      </c>
      <c r="AH710" s="102"/>
      <c r="AI710" s="102"/>
      <c r="AJ710" s="102"/>
      <c r="AK710" s="102"/>
      <c r="AL710" s="102"/>
      <c r="AM710" s="102"/>
      <c r="AN710" s="102"/>
      <c r="AO710" s="102"/>
      <c r="AP710" s="102"/>
      <c r="AQ710" s="102"/>
      <c r="AR710" s="102"/>
      <c r="AS710" s="102"/>
      <c r="AT710" s="102"/>
      <c r="AU710" s="102"/>
      <c r="AV710" s="102"/>
      <c r="AW710" s="102"/>
      <c r="AX710" s="103"/>
    </row>
    <row r="711" spans="1:50" ht="33.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617</v>
      </c>
      <c r="AH711" s="102"/>
      <c r="AI711" s="102"/>
      <c r="AJ711" s="102"/>
      <c r="AK711" s="102"/>
      <c r="AL711" s="102"/>
      <c r="AM711" s="102"/>
      <c r="AN711" s="102"/>
      <c r="AO711" s="102"/>
      <c r="AP711" s="102"/>
      <c r="AQ711" s="102"/>
      <c r="AR711" s="102"/>
      <c r="AS711" s="102"/>
      <c r="AT711" s="102"/>
      <c r="AU711" s="102"/>
      <c r="AV711" s="102"/>
      <c r="AW711" s="102"/>
      <c r="AX711" s="103"/>
    </row>
    <row r="712" spans="1:50" ht="48.7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575</v>
      </c>
      <c r="AE712" s="783"/>
      <c r="AF712" s="783"/>
      <c r="AG712" s="810" t="s">
        <v>656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610</v>
      </c>
      <c r="AE713" s="329"/>
      <c r="AF713" s="663"/>
      <c r="AG713" s="101" t="s">
        <v>588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610</v>
      </c>
      <c r="AE714" s="808"/>
      <c r="AF714" s="809"/>
      <c r="AG714" s="736" t="s">
        <v>588</v>
      </c>
      <c r="AH714" s="737"/>
      <c r="AI714" s="737"/>
      <c r="AJ714" s="737"/>
      <c r="AK714" s="737"/>
      <c r="AL714" s="737"/>
      <c r="AM714" s="737"/>
      <c r="AN714" s="737"/>
      <c r="AO714" s="737"/>
      <c r="AP714" s="737"/>
      <c r="AQ714" s="737"/>
      <c r="AR714" s="737"/>
      <c r="AS714" s="737"/>
      <c r="AT714" s="737"/>
      <c r="AU714" s="737"/>
      <c r="AV714" s="737"/>
      <c r="AW714" s="737"/>
      <c r="AX714" s="738"/>
    </row>
    <row r="715" spans="1:50" ht="30"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575</v>
      </c>
      <c r="AE715" s="605"/>
      <c r="AF715" s="656"/>
      <c r="AG715" s="742" t="s">
        <v>618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610</v>
      </c>
      <c r="AE716" s="627"/>
      <c r="AF716" s="627"/>
      <c r="AG716" s="101" t="s">
        <v>588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619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610</v>
      </c>
      <c r="AE718" s="329"/>
      <c r="AF718" s="329"/>
      <c r="AG718" s="127" t="s">
        <v>612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610</v>
      </c>
      <c r="AE719" s="605"/>
      <c r="AF719" s="605"/>
      <c r="AG719" s="125" t="s">
        <v>588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620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621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54.9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54.9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54.9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54.9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550</v>
      </c>
      <c r="B737" s="210"/>
      <c r="C737" s="210"/>
      <c r="D737" s="211"/>
      <c r="E737" s="991" t="s">
        <v>588</v>
      </c>
      <c r="F737" s="991"/>
      <c r="G737" s="991"/>
      <c r="H737" s="991"/>
      <c r="I737" s="991"/>
      <c r="J737" s="991"/>
      <c r="K737" s="991"/>
      <c r="L737" s="991"/>
      <c r="M737" s="991"/>
      <c r="N737" s="365" t="s">
        <v>543</v>
      </c>
      <c r="O737" s="365"/>
      <c r="P737" s="365"/>
      <c r="Q737" s="365"/>
      <c r="R737" s="991" t="s">
        <v>626</v>
      </c>
      <c r="S737" s="991"/>
      <c r="T737" s="991"/>
      <c r="U737" s="991"/>
      <c r="V737" s="991"/>
      <c r="W737" s="991"/>
      <c r="X737" s="991"/>
      <c r="Y737" s="991"/>
      <c r="Z737" s="991"/>
      <c r="AA737" s="365" t="s">
        <v>542</v>
      </c>
      <c r="AB737" s="365"/>
      <c r="AC737" s="365"/>
      <c r="AD737" s="365"/>
      <c r="AE737" s="991" t="s">
        <v>627</v>
      </c>
      <c r="AF737" s="991"/>
      <c r="AG737" s="991"/>
      <c r="AH737" s="991"/>
      <c r="AI737" s="991"/>
      <c r="AJ737" s="991"/>
      <c r="AK737" s="991"/>
      <c r="AL737" s="991"/>
      <c r="AM737" s="991"/>
      <c r="AN737" s="365" t="s">
        <v>541</v>
      </c>
      <c r="AO737" s="365"/>
      <c r="AP737" s="365"/>
      <c r="AQ737" s="365"/>
      <c r="AR737" s="983" t="s">
        <v>625</v>
      </c>
      <c r="AS737" s="984"/>
      <c r="AT737" s="984"/>
      <c r="AU737" s="984"/>
      <c r="AV737" s="984"/>
      <c r="AW737" s="984"/>
      <c r="AX737" s="985"/>
      <c r="AY737" s="89"/>
      <c r="AZ737" s="89"/>
    </row>
    <row r="738" spans="1:52" ht="24.75" customHeight="1" x14ac:dyDescent="0.15">
      <c r="A738" s="992" t="s">
        <v>540</v>
      </c>
      <c r="B738" s="210"/>
      <c r="C738" s="210"/>
      <c r="D738" s="211"/>
      <c r="E738" s="991" t="s">
        <v>622</v>
      </c>
      <c r="F738" s="991"/>
      <c r="G738" s="991"/>
      <c r="H738" s="991"/>
      <c r="I738" s="991"/>
      <c r="J738" s="991"/>
      <c r="K738" s="991"/>
      <c r="L738" s="991"/>
      <c r="M738" s="991"/>
      <c r="N738" s="365" t="s">
        <v>539</v>
      </c>
      <c r="O738" s="365"/>
      <c r="P738" s="365"/>
      <c r="Q738" s="365"/>
      <c r="R738" s="991" t="s">
        <v>623</v>
      </c>
      <c r="S738" s="991"/>
      <c r="T738" s="991"/>
      <c r="U738" s="991"/>
      <c r="V738" s="991"/>
      <c r="W738" s="991"/>
      <c r="X738" s="991"/>
      <c r="Y738" s="991"/>
      <c r="Z738" s="991"/>
      <c r="AA738" s="365" t="s">
        <v>538</v>
      </c>
      <c r="AB738" s="365"/>
      <c r="AC738" s="365"/>
      <c r="AD738" s="365"/>
      <c r="AE738" s="991" t="s">
        <v>624</v>
      </c>
      <c r="AF738" s="991"/>
      <c r="AG738" s="991"/>
      <c r="AH738" s="991"/>
      <c r="AI738" s="991"/>
      <c r="AJ738" s="991"/>
      <c r="AK738" s="991"/>
      <c r="AL738" s="991"/>
      <c r="AM738" s="991"/>
      <c r="AN738" s="365" t="s">
        <v>534</v>
      </c>
      <c r="AO738" s="365"/>
      <c r="AP738" s="365"/>
      <c r="AQ738" s="365"/>
      <c r="AR738" s="983" t="s">
        <v>657</v>
      </c>
      <c r="AS738" s="984"/>
      <c r="AT738" s="984"/>
      <c r="AU738" s="984"/>
      <c r="AV738" s="984"/>
      <c r="AW738" s="984"/>
      <c r="AX738" s="985"/>
    </row>
    <row r="739" spans="1:52" ht="24.75" customHeight="1" thickBot="1" x14ac:dyDescent="0.2">
      <c r="A739" s="993" t="s">
        <v>530</v>
      </c>
      <c r="B739" s="994"/>
      <c r="C739" s="994"/>
      <c r="D739" s="995"/>
      <c r="E739" s="996" t="s">
        <v>572</v>
      </c>
      <c r="F739" s="986"/>
      <c r="G739" s="986"/>
      <c r="H739" s="93" t="str">
        <f>IF(E739="", "", "(")</f>
        <v>(</v>
      </c>
      <c r="I739" s="986"/>
      <c r="J739" s="986"/>
      <c r="K739" s="93" t="str">
        <f>IF(OR(I739="　", I739=""), "", "-")</f>
        <v/>
      </c>
      <c r="L739" s="987">
        <v>335</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39.7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2.75" customHeight="1" thickBo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1"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630</v>
      </c>
      <c r="D837" s="347"/>
      <c r="E837" s="347"/>
      <c r="F837" s="347"/>
      <c r="G837" s="347"/>
      <c r="H837" s="347"/>
      <c r="I837" s="347"/>
      <c r="J837" s="348">
        <v>7010401021439</v>
      </c>
      <c r="K837" s="349"/>
      <c r="L837" s="349"/>
      <c r="M837" s="349"/>
      <c r="N837" s="349"/>
      <c r="O837" s="349"/>
      <c r="P837" s="362" t="s">
        <v>632</v>
      </c>
      <c r="Q837" s="350"/>
      <c r="R837" s="350"/>
      <c r="S837" s="350"/>
      <c r="T837" s="350"/>
      <c r="U837" s="350"/>
      <c r="V837" s="350"/>
      <c r="W837" s="350"/>
      <c r="X837" s="350"/>
      <c r="Y837" s="351">
        <v>0.1</v>
      </c>
      <c r="Z837" s="352"/>
      <c r="AA837" s="352"/>
      <c r="AB837" s="353"/>
      <c r="AC837" s="363" t="s">
        <v>504</v>
      </c>
      <c r="AD837" s="371"/>
      <c r="AE837" s="371"/>
      <c r="AF837" s="371"/>
      <c r="AG837" s="371"/>
      <c r="AH837" s="372" t="s">
        <v>633</v>
      </c>
      <c r="AI837" s="373"/>
      <c r="AJ837" s="373"/>
      <c r="AK837" s="373"/>
      <c r="AL837" s="357">
        <v>100</v>
      </c>
      <c r="AM837" s="358"/>
      <c r="AN837" s="358"/>
      <c r="AO837" s="359"/>
      <c r="AP837" s="360" t="s">
        <v>634</v>
      </c>
      <c r="AQ837" s="360"/>
      <c r="AR837" s="360"/>
      <c r="AS837" s="360"/>
      <c r="AT837" s="360"/>
      <c r="AU837" s="360"/>
      <c r="AV837" s="360"/>
      <c r="AW837" s="360"/>
      <c r="AX837" s="360"/>
    </row>
    <row r="838" spans="1:50" ht="30" customHeight="1" x14ac:dyDescent="0.15">
      <c r="A838" s="376">
        <v>2</v>
      </c>
      <c r="B838" s="376">
        <v>1</v>
      </c>
      <c r="C838" s="361" t="s">
        <v>631</v>
      </c>
      <c r="D838" s="347"/>
      <c r="E838" s="347"/>
      <c r="F838" s="347"/>
      <c r="G838" s="347"/>
      <c r="H838" s="347"/>
      <c r="I838" s="347"/>
      <c r="J838" s="348">
        <v>8010001007639</v>
      </c>
      <c r="K838" s="349"/>
      <c r="L838" s="349"/>
      <c r="M838" s="349"/>
      <c r="N838" s="349"/>
      <c r="O838" s="349"/>
      <c r="P838" s="362" t="s">
        <v>632</v>
      </c>
      <c r="Q838" s="350"/>
      <c r="R838" s="350"/>
      <c r="S838" s="350"/>
      <c r="T838" s="350"/>
      <c r="U838" s="350"/>
      <c r="V838" s="350"/>
      <c r="W838" s="350"/>
      <c r="X838" s="350"/>
      <c r="Y838" s="351">
        <v>0</v>
      </c>
      <c r="Z838" s="352"/>
      <c r="AA838" s="352"/>
      <c r="AB838" s="353"/>
      <c r="AC838" s="363" t="s">
        <v>504</v>
      </c>
      <c r="AD838" s="363"/>
      <c r="AE838" s="363"/>
      <c r="AF838" s="363"/>
      <c r="AG838" s="363"/>
      <c r="AH838" s="372" t="s">
        <v>634</v>
      </c>
      <c r="AI838" s="373"/>
      <c r="AJ838" s="373"/>
      <c r="AK838" s="373"/>
      <c r="AL838" s="357">
        <v>100</v>
      </c>
      <c r="AM838" s="358"/>
      <c r="AN838" s="358"/>
      <c r="AO838" s="359"/>
      <c r="AP838" s="360" t="s">
        <v>635</v>
      </c>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18"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8"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22.5" customHeight="1" x14ac:dyDescent="0.15">
      <c r="A870" s="376">
        <v>1</v>
      </c>
      <c r="B870" s="376">
        <v>1</v>
      </c>
      <c r="C870" s="361" t="s">
        <v>643</v>
      </c>
      <c r="D870" s="347"/>
      <c r="E870" s="347"/>
      <c r="F870" s="347"/>
      <c r="G870" s="347"/>
      <c r="H870" s="347"/>
      <c r="I870" s="347"/>
      <c r="J870" s="348" t="s">
        <v>650</v>
      </c>
      <c r="K870" s="349"/>
      <c r="L870" s="349"/>
      <c r="M870" s="349"/>
      <c r="N870" s="349"/>
      <c r="O870" s="349"/>
      <c r="P870" s="362" t="s">
        <v>654</v>
      </c>
      <c r="Q870" s="350"/>
      <c r="R870" s="350"/>
      <c r="S870" s="350"/>
      <c r="T870" s="350"/>
      <c r="U870" s="350"/>
      <c r="V870" s="350"/>
      <c r="W870" s="350"/>
      <c r="X870" s="350"/>
      <c r="Y870" s="351">
        <v>0.1</v>
      </c>
      <c r="Z870" s="352"/>
      <c r="AA870" s="352"/>
      <c r="AB870" s="353"/>
      <c r="AC870" s="363" t="s">
        <v>196</v>
      </c>
      <c r="AD870" s="371"/>
      <c r="AE870" s="371"/>
      <c r="AF870" s="371"/>
      <c r="AG870" s="371"/>
      <c r="AH870" s="372" t="s">
        <v>651</v>
      </c>
      <c r="AI870" s="373"/>
      <c r="AJ870" s="373"/>
      <c r="AK870" s="373"/>
      <c r="AL870" s="357" t="s">
        <v>650</v>
      </c>
      <c r="AM870" s="358"/>
      <c r="AN870" s="358"/>
      <c r="AO870" s="359"/>
      <c r="AP870" s="360" t="s">
        <v>652</v>
      </c>
      <c r="AQ870" s="360"/>
      <c r="AR870" s="360"/>
      <c r="AS870" s="360"/>
      <c r="AT870" s="360"/>
      <c r="AU870" s="360"/>
      <c r="AV870" s="360"/>
      <c r="AW870" s="360"/>
      <c r="AX870" s="360"/>
    </row>
    <row r="871" spans="1:50" ht="22.5" customHeight="1" x14ac:dyDescent="0.15">
      <c r="A871" s="376">
        <v>2</v>
      </c>
      <c r="B871" s="376">
        <v>1</v>
      </c>
      <c r="C871" s="361" t="s">
        <v>644</v>
      </c>
      <c r="D871" s="347"/>
      <c r="E871" s="347"/>
      <c r="F871" s="347"/>
      <c r="G871" s="347"/>
      <c r="H871" s="347"/>
      <c r="I871" s="347"/>
      <c r="J871" s="348" t="s">
        <v>576</v>
      </c>
      <c r="K871" s="349"/>
      <c r="L871" s="349"/>
      <c r="M871" s="349"/>
      <c r="N871" s="349"/>
      <c r="O871" s="349"/>
      <c r="P871" s="362" t="s">
        <v>654</v>
      </c>
      <c r="Q871" s="350"/>
      <c r="R871" s="350"/>
      <c r="S871" s="350"/>
      <c r="T871" s="350"/>
      <c r="U871" s="350"/>
      <c r="V871" s="350"/>
      <c r="W871" s="350"/>
      <c r="X871" s="350"/>
      <c r="Y871" s="351">
        <v>0.1</v>
      </c>
      <c r="Z871" s="352"/>
      <c r="AA871" s="352"/>
      <c r="AB871" s="353"/>
      <c r="AC871" s="363" t="s">
        <v>196</v>
      </c>
      <c r="AD871" s="363"/>
      <c r="AE871" s="363"/>
      <c r="AF871" s="363"/>
      <c r="AG871" s="363"/>
      <c r="AH871" s="372" t="s">
        <v>576</v>
      </c>
      <c r="AI871" s="373"/>
      <c r="AJ871" s="373"/>
      <c r="AK871" s="373"/>
      <c r="AL871" s="357" t="s">
        <v>576</v>
      </c>
      <c r="AM871" s="358"/>
      <c r="AN871" s="358"/>
      <c r="AO871" s="359"/>
      <c r="AP871" s="360" t="s">
        <v>653</v>
      </c>
      <c r="AQ871" s="360"/>
      <c r="AR871" s="360"/>
      <c r="AS871" s="360"/>
      <c r="AT871" s="360"/>
      <c r="AU871" s="360"/>
      <c r="AV871" s="360"/>
      <c r="AW871" s="360"/>
      <c r="AX871" s="360"/>
    </row>
    <row r="872" spans="1:50" ht="22.5" customHeight="1" x14ac:dyDescent="0.15">
      <c r="A872" s="376">
        <v>3</v>
      </c>
      <c r="B872" s="376">
        <v>1</v>
      </c>
      <c r="C872" s="361" t="s">
        <v>645</v>
      </c>
      <c r="D872" s="347"/>
      <c r="E872" s="347"/>
      <c r="F872" s="347"/>
      <c r="G872" s="347"/>
      <c r="H872" s="347"/>
      <c r="I872" s="347"/>
      <c r="J872" s="348" t="s">
        <v>576</v>
      </c>
      <c r="K872" s="349"/>
      <c r="L872" s="349"/>
      <c r="M872" s="349"/>
      <c r="N872" s="349"/>
      <c r="O872" s="349"/>
      <c r="P872" s="362" t="s">
        <v>654</v>
      </c>
      <c r="Q872" s="350"/>
      <c r="R872" s="350"/>
      <c r="S872" s="350"/>
      <c r="T872" s="350"/>
      <c r="U872" s="350"/>
      <c r="V872" s="350"/>
      <c r="W872" s="350"/>
      <c r="X872" s="350"/>
      <c r="Y872" s="351">
        <v>0.1</v>
      </c>
      <c r="Z872" s="352"/>
      <c r="AA872" s="352"/>
      <c r="AB872" s="353"/>
      <c r="AC872" s="363" t="s">
        <v>196</v>
      </c>
      <c r="AD872" s="363"/>
      <c r="AE872" s="363"/>
      <c r="AF872" s="363"/>
      <c r="AG872" s="363"/>
      <c r="AH872" s="355" t="s">
        <v>576</v>
      </c>
      <c r="AI872" s="356"/>
      <c r="AJ872" s="356"/>
      <c r="AK872" s="356"/>
      <c r="AL872" s="357" t="s">
        <v>576</v>
      </c>
      <c r="AM872" s="358"/>
      <c r="AN872" s="358"/>
      <c r="AO872" s="359"/>
      <c r="AP872" s="360" t="s">
        <v>576</v>
      </c>
      <c r="AQ872" s="360"/>
      <c r="AR872" s="360"/>
      <c r="AS872" s="360"/>
      <c r="AT872" s="360"/>
      <c r="AU872" s="360"/>
      <c r="AV872" s="360"/>
      <c r="AW872" s="360"/>
      <c r="AX872" s="360"/>
    </row>
    <row r="873" spans="1:50" ht="22.5" customHeight="1" x14ac:dyDescent="0.15">
      <c r="A873" s="376">
        <v>4</v>
      </c>
      <c r="B873" s="376">
        <v>1</v>
      </c>
      <c r="C873" s="361" t="s">
        <v>646</v>
      </c>
      <c r="D873" s="347"/>
      <c r="E873" s="347"/>
      <c r="F873" s="347"/>
      <c r="G873" s="347"/>
      <c r="H873" s="347"/>
      <c r="I873" s="347"/>
      <c r="J873" s="348" t="s">
        <v>576</v>
      </c>
      <c r="K873" s="349"/>
      <c r="L873" s="349"/>
      <c r="M873" s="349"/>
      <c r="N873" s="349"/>
      <c r="O873" s="349"/>
      <c r="P873" s="362" t="s">
        <v>654</v>
      </c>
      <c r="Q873" s="350"/>
      <c r="R873" s="350"/>
      <c r="S873" s="350"/>
      <c r="T873" s="350"/>
      <c r="U873" s="350"/>
      <c r="V873" s="350"/>
      <c r="W873" s="350"/>
      <c r="X873" s="350"/>
      <c r="Y873" s="351">
        <v>0.1</v>
      </c>
      <c r="Z873" s="352"/>
      <c r="AA873" s="352"/>
      <c r="AB873" s="353"/>
      <c r="AC873" s="363" t="s">
        <v>196</v>
      </c>
      <c r="AD873" s="363"/>
      <c r="AE873" s="363"/>
      <c r="AF873" s="363"/>
      <c r="AG873" s="363"/>
      <c r="AH873" s="355" t="s">
        <v>576</v>
      </c>
      <c r="AI873" s="356"/>
      <c r="AJ873" s="356"/>
      <c r="AK873" s="356"/>
      <c r="AL873" s="357" t="s">
        <v>576</v>
      </c>
      <c r="AM873" s="358"/>
      <c r="AN873" s="358"/>
      <c r="AO873" s="359"/>
      <c r="AP873" s="360" t="s">
        <v>576</v>
      </c>
      <c r="AQ873" s="360"/>
      <c r="AR873" s="360"/>
      <c r="AS873" s="360"/>
      <c r="AT873" s="360"/>
      <c r="AU873" s="360"/>
      <c r="AV873" s="360"/>
      <c r="AW873" s="360"/>
      <c r="AX873" s="360"/>
    </row>
    <row r="874" spans="1:50" ht="22.5" customHeight="1" x14ac:dyDescent="0.15">
      <c r="A874" s="376">
        <v>5</v>
      </c>
      <c r="B874" s="376">
        <v>1</v>
      </c>
      <c r="C874" s="361" t="s">
        <v>647</v>
      </c>
      <c r="D874" s="347"/>
      <c r="E874" s="347"/>
      <c r="F874" s="347"/>
      <c r="G874" s="347"/>
      <c r="H874" s="347"/>
      <c r="I874" s="347"/>
      <c r="J874" s="348" t="s">
        <v>576</v>
      </c>
      <c r="K874" s="349"/>
      <c r="L874" s="349"/>
      <c r="M874" s="349"/>
      <c r="N874" s="349"/>
      <c r="O874" s="349"/>
      <c r="P874" s="362" t="s">
        <v>654</v>
      </c>
      <c r="Q874" s="350"/>
      <c r="R874" s="350"/>
      <c r="S874" s="350"/>
      <c r="T874" s="350"/>
      <c r="U874" s="350"/>
      <c r="V874" s="350"/>
      <c r="W874" s="350"/>
      <c r="X874" s="350"/>
      <c r="Y874" s="351">
        <v>0.1</v>
      </c>
      <c r="Z874" s="352"/>
      <c r="AA874" s="352"/>
      <c r="AB874" s="353"/>
      <c r="AC874" s="354" t="s">
        <v>196</v>
      </c>
      <c r="AD874" s="354"/>
      <c r="AE874" s="354"/>
      <c r="AF874" s="354"/>
      <c r="AG874" s="354"/>
      <c r="AH874" s="355" t="s">
        <v>576</v>
      </c>
      <c r="AI874" s="356"/>
      <c r="AJ874" s="356"/>
      <c r="AK874" s="356"/>
      <c r="AL874" s="357" t="s">
        <v>576</v>
      </c>
      <c r="AM874" s="358"/>
      <c r="AN874" s="358"/>
      <c r="AO874" s="359"/>
      <c r="AP874" s="360" t="s">
        <v>576</v>
      </c>
      <c r="AQ874" s="360"/>
      <c r="AR874" s="360"/>
      <c r="AS874" s="360"/>
      <c r="AT874" s="360"/>
      <c r="AU874" s="360"/>
      <c r="AV874" s="360"/>
      <c r="AW874" s="360"/>
      <c r="AX874" s="360"/>
    </row>
    <row r="875" spans="1:50" ht="22.5" customHeight="1" x14ac:dyDescent="0.15">
      <c r="A875" s="376">
        <v>6</v>
      </c>
      <c r="B875" s="376">
        <v>1</v>
      </c>
      <c r="C875" s="361" t="s">
        <v>648</v>
      </c>
      <c r="D875" s="347"/>
      <c r="E875" s="347"/>
      <c r="F875" s="347"/>
      <c r="G875" s="347"/>
      <c r="H875" s="347"/>
      <c r="I875" s="347"/>
      <c r="J875" s="348" t="s">
        <v>576</v>
      </c>
      <c r="K875" s="349"/>
      <c r="L875" s="349"/>
      <c r="M875" s="349"/>
      <c r="N875" s="349"/>
      <c r="O875" s="349"/>
      <c r="P875" s="362" t="s">
        <v>654</v>
      </c>
      <c r="Q875" s="350"/>
      <c r="R875" s="350"/>
      <c r="S875" s="350"/>
      <c r="T875" s="350"/>
      <c r="U875" s="350"/>
      <c r="V875" s="350"/>
      <c r="W875" s="350"/>
      <c r="X875" s="350"/>
      <c r="Y875" s="351">
        <v>0</v>
      </c>
      <c r="Z875" s="352"/>
      <c r="AA875" s="352"/>
      <c r="AB875" s="353"/>
      <c r="AC875" s="354" t="s">
        <v>196</v>
      </c>
      <c r="AD875" s="354"/>
      <c r="AE875" s="354"/>
      <c r="AF875" s="354"/>
      <c r="AG875" s="354"/>
      <c r="AH875" s="355" t="s">
        <v>576</v>
      </c>
      <c r="AI875" s="356"/>
      <c r="AJ875" s="356"/>
      <c r="AK875" s="356"/>
      <c r="AL875" s="357" t="s">
        <v>576</v>
      </c>
      <c r="AM875" s="358"/>
      <c r="AN875" s="358"/>
      <c r="AO875" s="359"/>
      <c r="AP875" s="360" t="s">
        <v>576</v>
      </c>
      <c r="AQ875" s="360"/>
      <c r="AR875" s="360"/>
      <c r="AS875" s="360"/>
      <c r="AT875" s="360"/>
      <c r="AU875" s="360"/>
      <c r="AV875" s="360"/>
      <c r="AW875" s="360"/>
      <c r="AX875" s="360"/>
    </row>
    <row r="876" spans="1:50" ht="22.5" customHeight="1" x14ac:dyDescent="0.15">
      <c r="A876" s="376">
        <v>7</v>
      </c>
      <c r="B876" s="376">
        <v>1</v>
      </c>
      <c r="C876" s="361" t="s">
        <v>649</v>
      </c>
      <c r="D876" s="347"/>
      <c r="E876" s="347"/>
      <c r="F876" s="347"/>
      <c r="G876" s="347"/>
      <c r="H876" s="347"/>
      <c r="I876" s="347"/>
      <c r="J876" s="348" t="s">
        <v>576</v>
      </c>
      <c r="K876" s="349"/>
      <c r="L876" s="349"/>
      <c r="M876" s="349"/>
      <c r="N876" s="349"/>
      <c r="O876" s="349"/>
      <c r="P876" s="362" t="s">
        <v>654</v>
      </c>
      <c r="Q876" s="350"/>
      <c r="R876" s="350"/>
      <c r="S876" s="350"/>
      <c r="T876" s="350"/>
      <c r="U876" s="350"/>
      <c r="V876" s="350"/>
      <c r="W876" s="350"/>
      <c r="X876" s="350"/>
      <c r="Y876" s="351">
        <v>0</v>
      </c>
      <c r="Z876" s="352"/>
      <c r="AA876" s="352"/>
      <c r="AB876" s="353"/>
      <c r="AC876" s="354" t="s">
        <v>196</v>
      </c>
      <c r="AD876" s="354"/>
      <c r="AE876" s="354"/>
      <c r="AF876" s="354"/>
      <c r="AG876" s="354"/>
      <c r="AH876" s="355" t="s">
        <v>576</v>
      </c>
      <c r="AI876" s="356"/>
      <c r="AJ876" s="356"/>
      <c r="AK876" s="356"/>
      <c r="AL876" s="357" t="s">
        <v>576</v>
      </c>
      <c r="AM876" s="358"/>
      <c r="AN876" s="358"/>
      <c r="AO876" s="359"/>
      <c r="AP876" s="360" t="s">
        <v>576</v>
      </c>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t="s">
        <v>655</v>
      </c>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17.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21.75" customHeight="1" x14ac:dyDescent="0.15">
      <c r="A1102" s="376">
        <v>1</v>
      </c>
      <c r="B1102" s="376">
        <v>1</v>
      </c>
      <c r="C1102" s="374"/>
      <c r="D1102" s="374"/>
      <c r="E1102" s="147" t="s">
        <v>605</v>
      </c>
      <c r="F1102" s="375"/>
      <c r="G1102" s="375"/>
      <c r="H1102" s="375"/>
      <c r="I1102" s="375"/>
      <c r="J1102" s="348" t="s">
        <v>605</v>
      </c>
      <c r="K1102" s="349"/>
      <c r="L1102" s="349"/>
      <c r="M1102" s="349"/>
      <c r="N1102" s="349"/>
      <c r="O1102" s="349"/>
      <c r="P1102" s="362" t="s">
        <v>588</v>
      </c>
      <c r="Q1102" s="350"/>
      <c r="R1102" s="350"/>
      <c r="S1102" s="350"/>
      <c r="T1102" s="350"/>
      <c r="U1102" s="350"/>
      <c r="V1102" s="350"/>
      <c r="W1102" s="350"/>
      <c r="X1102" s="350"/>
      <c r="Y1102" s="351" t="s">
        <v>588</v>
      </c>
      <c r="Z1102" s="352"/>
      <c r="AA1102" s="352"/>
      <c r="AB1102" s="353"/>
      <c r="AC1102" s="354"/>
      <c r="AD1102" s="354"/>
      <c r="AE1102" s="354"/>
      <c r="AF1102" s="354"/>
      <c r="AG1102" s="354"/>
      <c r="AH1102" s="355" t="s">
        <v>628</v>
      </c>
      <c r="AI1102" s="356"/>
      <c r="AJ1102" s="356"/>
      <c r="AK1102" s="356"/>
      <c r="AL1102" s="357" t="s">
        <v>602</v>
      </c>
      <c r="AM1102" s="358"/>
      <c r="AN1102" s="358"/>
      <c r="AO1102" s="359"/>
      <c r="AP1102" s="360" t="s">
        <v>602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f>-AL1132</f>
        <v>0</v>
      </c>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483"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29"/>
      <c r="AA2" s="830"/>
      <c r="AB2" s="1027" t="s">
        <v>11</v>
      </c>
      <c r="AC2" s="1028"/>
      <c r="AD2" s="1029"/>
      <c r="AE2" s="1033" t="s">
        <v>557</v>
      </c>
      <c r="AF2" s="1033"/>
      <c r="AG2" s="1033"/>
      <c r="AH2" s="1033"/>
      <c r="AI2" s="1033" t="s">
        <v>554</v>
      </c>
      <c r="AJ2" s="1033"/>
      <c r="AK2" s="1033"/>
      <c r="AL2" s="1033"/>
      <c r="AM2" s="1033" t="s">
        <v>528</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29"/>
      <c r="AA9" s="830"/>
      <c r="AB9" s="1027" t="s">
        <v>11</v>
      </c>
      <c r="AC9" s="1028"/>
      <c r="AD9" s="1029"/>
      <c r="AE9" s="1033" t="s">
        <v>558</v>
      </c>
      <c r="AF9" s="1033"/>
      <c r="AG9" s="1033"/>
      <c r="AH9" s="1033"/>
      <c r="AI9" s="1033" t="s">
        <v>554</v>
      </c>
      <c r="AJ9" s="1033"/>
      <c r="AK9" s="1033"/>
      <c r="AL9" s="1033"/>
      <c r="AM9" s="1033" t="s">
        <v>528</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29"/>
      <c r="AA16" s="830"/>
      <c r="AB16" s="1027" t="s">
        <v>11</v>
      </c>
      <c r="AC16" s="1028"/>
      <c r="AD16" s="1029"/>
      <c r="AE16" s="1033" t="s">
        <v>557</v>
      </c>
      <c r="AF16" s="1033"/>
      <c r="AG16" s="1033"/>
      <c r="AH16" s="1033"/>
      <c r="AI16" s="1033" t="s">
        <v>555</v>
      </c>
      <c r="AJ16" s="1033"/>
      <c r="AK16" s="1033"/>
      <c r="AL16" s="1033"/>
      <c r="AM16" s="1033" t="s">
        <v>528</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29"/>
      <c r="AA23" s="830"/>
      <c r="AB23" s="1027" t="s">
        <v>11</v>
      </c>
      <c r="AC23" s="1028"/>
      <c r="AD23" s="1029"/>
      <c r="AE23" s="1033" t="s">
        <v>559</v>
      </c>
      <c r="AF23" s="1033"/>
      <c r="AG23" s="1033"/>
      <c r="AH23" s="1033"/>
      <c r="AI23" s="1033" t="s">
        <v>554</v>
      </c>
      <c r="AJ23" s="1033"/>
      <c r="AK23" s="1033"/>
      <c r="AL23" s="1033"/>
      <c r="AM23" s="1033" t="s">
        <v>528</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29"/>
      <c r="AA30" s="830"/>
      <c r="AB30" s="1027" t="s">
        <v>11</v>
      </c>
      <c r="AC30" s="1028"/>
      <c r="AD30" s="1029"/>
      <c r="AE30" s="1033" t="s">
        <v>557</v>
      </c>
      <c r="AF30" s="1033"/>
      <c r="AG30" s="1033"/>
      <c r="AH30" s="1033"/>
      <c r="AI30" s="1033" t="s">
        <v>554</v>
      </c>
      <c r="AJ30" s="1033"/>
      <c r="AK30" s="1033"/>
      <c r="AL30" s="1033"/>
      <c r="AM30" s="1033" t="s">
        <v>552</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29"/>
      <c r="AA37" s="830"/>
      <c r="AB37" s="1027" t="s">
        <v>11</v>
      </c>
      <c r="AC37" s="1028"/>
      <c r="AD37" s="1029"/>
      <c r="AE37" s="1033" t="s">
        <v>559</v>
      </c>
      <c r="AF37" s="1033"/>
      <c r="AG37" s="1033"/>
      <c r="AH37" s="1033"/>
      <c r="AI37" s="1033" t="s">
        <v>556</v>
      </c>
      <c r="AJ37" s="1033"/>
      <c r="AK37" s="1033"/>
      <c r="AL37" s="1033"/>
      <c r="AM37" s="1033" t="s">
        <v>553</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29"/>
      <c r="AA44" s="830"/>
      <c r="AB44" s="1027" t="s">
        <v>11</v>
      </c>
      <c r="AC44" s="1028"/>
      <c r="AD44" s="1029"/>
      <c r="AE44" s="1033" t="s">
        <v>557</v>
      </c>
      <c r="AF44" s="1033"/>
      <c r="AG44" s="1033"/>
      <c r="AH44" s="1033"/>
      <c r="AI44" s="1033" t="s">
        <v>554</v>
      </c>
      <c r="AJ44" s="1033"/>
      <c r="AK44" s="1033"/>
      <c r="AL44" s="1033"/>
      <c r="AM44" s="1033" t="s">
        <v>528</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29"/>
      <c r="AA51" s="830"/>
      <c r="AB51" s="557" t="s">
        <v>11</v>
      </c>
      <c r="AC51" s="1028"/>
      <c r="AD51" s="1029"/>
      <c r="AE51" s="1033" t="s">
        <v>557</v>
      </c>
      <c r="AF51" s="1033"/>
      <c r="AG51" s="1033"/>
      <c r="AH51" s="1033"/>
      <c r="AI51" s="1033" t="s">
        <v>554</v>
      </c>
      <c r="AJ51" s="1033"/>
      <c r="AK51" s="1033"/>
      <c r="AL51" s="1033"/>
      <c r="AM51" s="1033" t="s">
        <v>528</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29"/>
      <c r="AA58" s="830"/>
      <c r="AB58" s="1027" t="s">
        <v>11</v>
      </c>
      <c r="AC58" s="1028"/>
      <c r="AD58" s="1029"/>
      <c r="AE58" s="1033" t="s">
        <v>557</v>
      </c>
      <c r="AF58" s="1033"/>
      <c r="AG58" s="1033"/>
      <c r="AH58" s="1033"/>
      <c r="AI58" s="1033" t="s">
        <v>554</v>
      </c>
      <c r="AJ58" s="1033"/>
      <c r="AK58" s="1033"/>
      <c r="AL58" s="1033"/>
      <c r="AM58" s="1033" t="s">
        <v>528</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29"/>
      <c r="AA65" s="830"/>
      <c r="AB65" s="1027" t="s">
        <v>11</v>
      </c>
      <c r="AC65" s="1028"/>
      <c r="AD65" s="1029"/>
      <c r="AE65" s="1033" t="s">
        <v>557</v>
      </c>
      <c r="AF65" s="1033"/>
      <c r="AG65" s="1033"/>
      <c r="AH65" s="1033"/>
      <c r="AI65" s="1033" t="s">
        <v>554</v>
      </c>
      <c r="AJ65" s="1033"/>
      <c r="AK65" s="1033"/>
      <c r="AL65" s="1033"/>
      <c r="AM65" s="1033" t="s">
        <v>528</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6"/>
      <c r="B16" s="1047"/>
      <c r="C16" s="1047"/>
      <c r="D16" s="1047"/>
      <c r="E16" s="1047"/>
      <c r="F16" s="1048"/>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6"/>
      <c r="B29" s="1047"/>
      <c r="C29" s="1047"/>
      <c r="D29" s="1047"/>
      <c r="E29" s="1047"/>
      <c r="F29" s="1048"/>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6"/>
      <c r="B42" s="1047"/>
      <c r="C42" s="1047"/>
      <c r="D42" s="1047"/>
      <c r="E42" s="1047"/>
      <c r="F42" s="1048"/>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6"/>
      <c r="B56" s="1047"/>
      <c r="C56" s="1047"/>
      <c r="D56" s="1047"/>
      <c r="E56" s="1047"/>
      <c r="F56" s="1048"/>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6"/>
      <c r="B69" s="1047"/>
      <c r="C69" s="1047"/>
      <c r="D69" s="1047"/>
      <c r="E69" s="1047"/>
      <c r="F69" s="1048"/>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6"/>
      <c r="B82" s="1047"/>
      <c r="C82" s="1047"/>
      <c r="D82" s="1047"/>
      <c r="E82" s="1047"/>
      <c r="F82" s="1048"/>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6"/>
      <c r="B95" s="1047"/>
      <c r="C95" s="1047"/>
      <c r="D95" s="1047"/>
      <c r="E95" s="1047"/>
      <c r="F95" s="1048"/>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6"/>
      <c r="B109" s="1047"/>
      <c r="C109" s="1047"/>
      <c r="D109" s="1047"/>
      <c r="E109" s="1047"/>
      <c r="F109" s="1048"/>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6"/>
      <c r="B122" s="1047"/>
      <c r="C122" s="1047"/>
      <c r="D122" s="1047"/>
      <c r="E122" s="1047"/>
      <c r="F122" s="1048"/>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6"/>
      <c r="B135" s="1047"/>
      <c r="C135" s="1047"/>
      <c r="D135" s="1047"/>
      <c r="E135" s="1047"/>
      <c r="F135" s="1048"/>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6"/>
      <c r="B148" s="1047"/>
      <c r="C148" s="1047"/>
      <c r="D148" s="1047"/>
      <c r="E148" s="1047"/>
      <c r="F148" s="1048"/>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6"/>
      <c r="B162" s="1047"/>
      <c r="C162" s="1047"/>
      <c r="D162" s="1047"/>
      <c r="E162" s="1047"/>
      <c r="F162" s="1048"/>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6"/>
      <c r="B175" s="1047"/>
      <c r="C175" s="1047"/>
      <c r="D175" s="1047"/>
      <c r="E175" s="1047"/>
      <c r="F175" s="1048"/>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6"/>
      <c r="B188" s="1047"/>
      <c r="C188" s="1047"/>
      <c r="D188" s="1047"/>
      <c r="E188" s="1047"/>
      <c r="F188" s="1048"/>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6"/>
      <c r="B201" s="1047"/>
      <c r="C201" s="1047"/>
      <c r="D201" s="1047"/>
      <c r="E201" s="1047"/>
      <c r="F201" s="1048"/>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6"/>
      <c r="B215" s="1047"/>
      <c r="C215" s="1047"/>
      <c r="D215" s="1047"/>
      <c r="E215" s="1047"/>
      <c r="F215" s="1048"/>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6"/>
      <c r="B228" s="1047"/>
      <c r="C228" s="1047"/>
      <c r="D228" s="1047"/>
      <c r="E228" s="1047"/>
      <c r="F228" s="1048"/>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6"/>
      <c r="B241" s="1047"/>
      <c r="C241" s="1047"/>
      <c r="D241" s="1047"/>
      <c r="E241" s="1047"/>
      <c r="F241" s="1048"/>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6"/>
      <c r="B254" s="1047"/>
      <c r="C254" s="1047"/>
      <c r="D254" s="1047"/>
      <c r="E254" s="1047"/>
      <c r="F254" s="1048"/>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2019-05-21T05:35:31Z</cp:lastPrinted>
  <dcterms:created xsi:type="dcterms:W3CDTF">2012-03-13T00:50:25Z</dcterms:created>
  <dcterms:modified xsi:type="dcterms:W3CDTF">2019-05-21T05:35:32Z</dcterms:modified>
</cp:coreProperties>
</file>