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<sst xmlns="http://schemas.openxmlformats.org/spreadsheetml/2006/main" count="3102" uniqueCount="693">
  <si>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</si>
  <si>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</si>
  <si>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</si>
  <si>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</si>
  <si>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</si>
  <si>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</si>
  <si>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</si>
  <si>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</si>
  <si>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</si>
  <si>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</si>
  <si>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</si>
  <si>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</si>
  <si>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</si>
  <si>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</si>
  <si>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</si>
  <si>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</si>
  <si>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</si>
  <si>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</si>
  <si>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</si>
  <si>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</si>
  <si>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</si>
  <si>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</si>
  <si>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</si>
  <si>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</si>
  <si>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</si>
  <si>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</si>
  <si>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</si>
  <si>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</si>
  <si>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</si>
  <si>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</si>
  <si>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</si>
  <si>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</si>
  <si>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</si>
  <si>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</si>
  <si>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</si>
  <si>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</si>
  <si>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</si>
  <si>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</si>
  <si>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</si>
  <si>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</si>
  <si>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</si>
  <si>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</si>
  <si>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</si>
  <si>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</si>
  <si>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</si>
  <si>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</si>
  <si>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</si>
  <si>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</si>
  <si>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</si>
  <si>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</si>
  <si>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</si>
  <si>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</si>
  <si>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</si>
  <si>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</si>
  <si>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</si>
  <si>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</si>
  <si>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</si>
  <si>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</si>
  <si>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</si>
  <si>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</si>
  <si>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</si>
  <si>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</si>
  <si>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</si>
  <si>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</si>
  <si>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</si>
  <si>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</si>
  <si>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</si>
  <si>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</si>
  <si>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</si>
  <si>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</si>
  <si>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</si>
  <si>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</si>
  <si>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</si>
  <si>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</si>
  <si>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</si>
  <si>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</si>
  <si>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</si>
  <si>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</si>
  <si>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</si>
  <si>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</si>
  <si>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</si>
  <si>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</si>
  <si>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</si>
  <si>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</si>
  <si>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</si>
  <si>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</si>
  <si>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</si>
  <si>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</si>
  <si>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</si>
  <si>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</si>
  <si>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</si>
  <si>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</si>
  <si>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</si>
  <si>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</si>
  <si>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</si>
  <si>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</si>
  <si>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</si>
  <si>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</si>
  <si>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</si>
  <si>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</si>
  <si>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</si>
  <si>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</si>
  <si>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</si>
  <si>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</si>
  <si>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</si>
  <si>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</si>
  <si>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</si>
  <si>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</si>
  <si>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</si>
  <si>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</si>
  <si>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</si>
  <si>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</si>
  <si>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</si>
  <si>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</si>
  <si>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</si>
  <si>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</si>
  <si>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</si>
  <si>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</si>
  <si>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</si>
  <si>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</si>
  <si>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</si>
  <si>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</si>
  <si>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</si>
  <si>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</si>
  <si>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</si>
  <si>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</si>
  <si>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</si>
  <si>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</si>
  <si>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</si>
  <si>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</si>
  <si>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</si>
  <si>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</si>
  <si>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</si>
  <si>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</si>
  <si>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</si>
  <si>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</si>
  <si>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</si>
  <si>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</si>
  <si>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</si>
  <si>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</si>
  <si>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</si>
  <si>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</si>
  <si>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</si>
  <si>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</si>
  <si>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</si>
  <si>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</si>
  <si>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</si>
  <si>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</si>
  <si>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</si>
  <si>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</si>
  <si>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</si>
  <si>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</si>
  <si>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</si>
  <si>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</si>
  <si>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</si>
  <si>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</si>
  <si>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</si>
  <si>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</si>
  <si>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</si>
  <si>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</si>
  <si>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</si>
  <si>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</si>
  <si>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</si>
  <si>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</si>
  <si>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</si>
  <si>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</si>
  <si>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</si>
  <si>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</si>
  <si>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</si>
  <si>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</si>
  <si>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</si>
  <si>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</si>
  <si>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</si>
  <si>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</si>
  <si>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</si>
  <si>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</si>
  <si>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</si>
  <si>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</si>
  <si>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</si>
  <si>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</si>
  <si>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</si>
  <si>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</si>
  <si>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</si>
  <si>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</si>
  <si>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</si>
  <si>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</si>
  <si>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</si>
  <si>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</si>
  <si>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</si>
  <si>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</si>
  <si>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</si>
  <si>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</si>
  <si>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</si>
  <si>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</si>
  <si>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</si>
  <si>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</si>
  <si>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</si>
  <si>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</si>
  <si>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</si>
  <si>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</si>
  <si>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</si>
  <si>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</si>
  <si>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</si>
  <si>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</si>
  <si>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</si>
  <si>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</si>
  <si>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</si>
  <si>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</si>
  <si>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</si>
  <si>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</si>
  <si>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</si>
  <si>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</si>
  <si>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</si>
  <si>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</si>
  <si>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</si>
  <si>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</si>
  <si>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</si>
  <si>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</si>
  <si>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</si>
  <si>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</si>
  <si>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</si>
  <si>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</si>
  <si>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</si>
  <si>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</si>
  <si>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</si>
  <si>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</si>
  <si>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</si>
  <si>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</si>
  <si>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</si>
  <si>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</si>
  <si>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</si>
  <si>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</si>
  <si>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</si>
  <si>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</si>
  <si>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</si>
  <si>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</si>
  <si>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</si>
  <si>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</si>
  <si>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</si>
  <si>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</si>
  <si>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</si>
  <si>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</si>
  <si>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</si>
  <si>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</si>
  <si>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</si>
  <si>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</si>
  <si>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</si>
  <si>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</si>
  <si>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</si>
  <si>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</si>
  <si>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</si>
  <si>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</si>
  <si>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</si>
  <si>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</si>
  <si>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</si>
  <si>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</si>
  <si>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</si>
  <si>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</si>
  <si>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</si>
  <si>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</si>
  <si>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</si>
  <si>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</si>
  <si>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</si>
  <si>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</si>
  <si>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</si>
  <si>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</si>
  <si>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</si>
  <si>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</si>
  <si>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</si>
  <si>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</si>
  <si>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</si>
  <si>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</si>
  <si>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</si>
  <si>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</si>
  <si>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</si>
  <si>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</si>
  <si>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</si>
  <si>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</si>
  <si>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</si>
  <si>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</si>
  <si>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</si>
  <si>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</si>
  <si>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</si>
  <si>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</si>
  <si>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</si>
  <si>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</si>
  <si>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</si>
  <si>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</si>
  <si>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</si>
  <si>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</si>
  <si>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</si>
  <si>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</si>
  <si>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</si>
  <si>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</si>
  <si>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</si>
  <si>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</si>
  <si>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</si>
  <si>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</si>
  <si>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</si>
  <si>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</si>
  <si>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</si>
  <si>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</si>
  <si>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</si>
  <si>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</si>
  <si>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</si>
  <si>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</si>
  <si>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</si>
  <si>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</si>
  <si>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</si>
  <si>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</si>
  <si>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</si>
  <si>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</si>
  <si>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</si>
  <si>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</si>
  <si>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</si>
  <si>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</si>
  <si>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</si>
  <si>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</si>
  <si>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</si>
  <si>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</si>
  <si>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</si>
  <si>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</si>
  <si>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</si>
  <si>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</si>
  <si>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</si>
  <si>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</si>
  <si>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</si>
  <si>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</si>
  <si>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</si>
  <si>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</si>
  <si>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</si>
  <si>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</si>
  <si>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</si>
  <si>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</si>
  <si>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</si>
  <si>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</si>
  <si>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</si>
  <si>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</si>
  <si>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</si>
  <si>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</si>
  <si>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</si>
  <si>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</si>
  <si>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</si>
  <si>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</si>
  <si>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</si>
  <si>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</si>
  <si>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</si>
  <si>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</si>
  <si>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</si>
  <si>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</si>
  <si>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</si>
  <si>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</si>
  <si>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</si>
  <si>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</si>
  <si>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</si>
  <si>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</si>
  <si>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</si>
  <si>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</si>
  <si>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</si>
  <si>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</si>
  <si>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</si>
  <si>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</si>
  <si>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</si>
  <si>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</si>
  <si>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</si>
  <si>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</si>
  <si>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</si>
  <si>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</si>
  <si>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</si>
  <si>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</si>
  <si>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</si>
  <si>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</si>
  <si>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</si>
  <si>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</si>
  <si>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</si>
  <si>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</si>
  <si>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</si>
  <si>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</si>
  <si>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</si>
  <si>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</si>
  <si>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</si>
  <si>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</si>
  <si>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</si>
  <si>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</si>
  <si>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</si>
  <si>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</si>
  <si>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</si>
  <si>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</si>
  <si>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</si>
  <si>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</si>
  <si>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</si>
  <si>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</si>
  <si>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</si>
  <si>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</si>
  <si>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</si>
  <si>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</si>
  <si>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</si>
  <si>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</si>
  <si>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</si>
  <si>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</si>
  <si>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</si>
  <si>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</si>
  <si>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</si>
  <si>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</si>
  <si>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</si>
  <si>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</si>
  <si>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</si>
  <si>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</si>
  <si>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</si>
  <si>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</si>
  <si>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</si>
  <si>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</si>
  <si>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</si>
  <si>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</si>
  <si>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</si>
  <si>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</si>
  <si>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</si>
  <si>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</si>
  <si>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</si>
  <si>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</si>
  <si>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</si>
  <si>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</si>
  <si>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</si>
  <si>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</si>
  <si>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</si>
  <si>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</si>
  <si>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</si>
  <si>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</si>
  <si>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</si>
  <si>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</si>
  <si>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</si>
  <si>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</si>
  <si>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</si>
  <si>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</si>
  <si>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</si>
  <si>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</si>
  <si>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</si>
  <si>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</si>
  <si>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</si>
  <si>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</si>
  <si>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</si>
  <si>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</si>
  <si>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</si>
  <si>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</si>
  <si>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</si>
  <si>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</si>
  <si>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</si>
  <si>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</si>
  <si>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</si>
  <si>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</si>
  <si>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</si>
  <si>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</si>
  <si>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</si>
  <si>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</si>
  <si>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</si>
  <si>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</si>
  <si>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</si>
  <si>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</si>
  <si>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</si>
  <si>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</si>
  <si>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</si>
  <si>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</si>
  <si>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</si>
  <si>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</si>
  <si>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</si>
  <si>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</si>
  <si>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</si>
  <si>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</si>
  <si>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</si>
  <si>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</si>
  <si>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</si>
  <si>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</si>
  <si>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</si>
  <si>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</si>
  <si>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</si>
  <si>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</si>
  <si>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</si>
  <si>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</si>
  <si>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</si>
  <si>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</si>
  <si>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</si>
  <si>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</si>
  <si>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</si>
  <si>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</si>
  <si>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</si>
  <si>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</si>
  <si>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</si>
  <si>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</si>
  <si>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</si>
  <si>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</si>
  <si>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</si>
  <si>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</si>
  <si>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</si>
  <si>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</si>
  <si>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</si>
  <si>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</si>
  <si>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</si>
  <si>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</si>
  <si>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</si>
  <si>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</si>
  <si>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</si>
  <si>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</si>
  <si>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</si>
  <si>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</si>
  <si>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</si>
  <si>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</si>
  <si>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</si>
  <si>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</si>
  <si>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</si>
  <si>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</si>
  <si>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</si>
  <si>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</si>
  <si>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</si>
  <si>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</si>
  <si>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</si>
  <si>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</si>
  <si>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</si>
  <si>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</si>
  <si>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</si>
  <si>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</si>
  <si>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</si>
  <si>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</si>
  <si>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</si>
  <si>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</si>
  <si>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</si>
  <si>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</si>
  <si>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</si>
  <si>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</si>
  <si>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</si>
  <si>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</si>
  <si>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</si>
  <si>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</si>
  <si>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</si>
  <si>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</si>
  <si>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</si>
  <si>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</si>
  <si>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</si>
  <si>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</si>
  <si>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</si>
  <si>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</si>
  <si>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</si>
  <si>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</si>
  <si>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</si>
  <si>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</si>
  <si>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</si>
  <si>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</si>
  <si>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</si>
  <si>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</si>
  <si>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</si>
  <si>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</si>
  <si>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</si>
  <si>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</si>
  <si>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</si>
  <si>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</si>
  <si>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</si>
  <si>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</si>
  <si>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</si>
  <si>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</si>
  <si>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</si>
  <si>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</si>
  <si>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</si>
  <si>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</si>
  <si>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</si>
  <si>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</si>
  <si>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</si>
  <si>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</si>
  <si>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</si>
  <si>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</si>
  <si>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</si>
  <si>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</si>
  <si>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療養病床転換助成に必要な経費</t>
    <phoneticPr fontId="5"/>
  </si>
  <si>
    <t>保険局</t>
    <phoneticPr fontId="5"/>
  </si>
  <si>
    <t>平成２０年度</t>
    <phoneticPr fontId="5"/>
  </si>
  <si>
    <t>医療介護連携政策課医療費適正化対策推進室</t>
    <phoneticPr fontId="5"/>
  </si>
  <si>
    <t>○</t>
  </si>
  <si>
    <t>高齢者の医療の確保に関する法律附則第５条</t>
    <phoneticPr fontId="5"/>
  </si>
  <si>
    <t>全国医療費適正化計画及び都道府県医療費適正化計画
（高齢者の医療の確保に関する法律第８条及び第９条）</t>
    <phoneticPr fontId="5"/>
  </si>
  <si>
    <t>　高齢者の医療の確保に関する法律に基づき、療養病床について、医療の必要度に応じた機能分化を推進し、患者の状態に即した医療・介護の機能分担を促進することを目的とする。</t>
    <phoneticPr fontId="5"/>
  </si>
  <si>
    <t>-</t>
    <phoneticPr fontId="5"/>
  </si>
  <si>
    <t>-</t>
    <phoneticPr fontId="5"/>
  </si>
  <si>
    <t>-</t>
    <phoneticPr fontId="5"/>
  </si>
  <si>
    <t>-</t>
    <phoneticPr fontId="5"/>
  </si>
  <si>
    <t>-</t>
    <phoneticPr fontId="5"/>
  </si>
  <si>
    <t>-</t>
    <phoneticPr fontId="5"/>
  </si>
  <si>
    <t>病床転換助成事業交付金</t>
    <rPh sb="0" eb="2">
      <t>ビョウショウ</t>
    </rPh>
    <rPh sb="2" eb="4">
      <t>テンカン</t>
    </rPh>
    <rPh sb="4" eb="6">
      <t>ジョセイ</t>
    </rPh>
    <rPh sb="6" eb="8">
      <t>ジギョウ</t>
    </rPh>
    <rPh sb="8" eb="11">
      <t>コウフキン</t>
    </rPh>
    <phoneticPr fontId="5"/>
  </si>
  <si>
    <t>-</t>
    <phoneticPr fontId="5"/>
  </si>
  <si>
    <t>-</t>
    <phoneticPr fontId="5"/>
  </si>
  <si>
    <t>-</t>
    <phoneticPr fontId="5"/>
  </si>
  <si>
    <t>-</t>
    <phoneticPr fontId="5"/>
  </si>
  <si>
    <t>-</t>
    <phoneticPr fontId="5"/>
  </si>
  <si>
    <t>床</t>
    <rPh sb="0" eb="1">
      <t>ショウ</t>
    </rPh>
    <phoneticPr fontId="5"/>
  </si>
  <si>
    <t>-</t>
    <phoneticPr fontId="5"/>
  </si>
  <si>
    <t xml:space="preserve">    Ｘ/Ｙ</t>
    <phoneticPr fontId="5"/>
  </si>
  <si>
    <t>施策大目標９　全国民に必要な医療を保障できる安定的・効率的な医療保険制度を構築すること</t>
    <phoneticPr fontId="5"/>
  </si>
  <si>
    <t>Ⅰ－９－２　生活習慣病対策等により中長期的な医療費の適正化を図ること</t>
    <phoneticPr fontId="5"/>
  </si>
  <si>
    <t>-</t>
    <phoneticPr fontId="5"/>
  </si>
  <si>
    <t>-</t>
    <phoneticPr fontId="5"/>
  </si>
  <si>
    <t>-</t>
    <phoneticPr fontId="5"/>
  </si>
  <si>
    <t>-</t>
    <phoneticPr fontId="5"/>
  </si>
  <si>
    <t>-</t>
    <phoneticPr fontId="5"/>
  </si>
  <si>
    <t>-</t>
    <phoneticPr fontId="5"/>
  </si>
  <si>
    <t>日</t>
    <rPh sb="0" eb="1">
      <t>ニチ</t>
    </rPh>
    <phoneticPr fontId="5"/>
  </si>
  <si>
    <t>-</t>
    <phoneticPr fontId="5"/>
  </si>
  <si>
    <t>-</t>
    <phoneticPr fontId="5"/>
  </si>
  <si>
    <t>‐</t>
  </si>
  <si>
    <t>無</t>
  </si>
  <si>
    <t>医療・介護サービスの提供体制改革のための基金</t>
    <phoneticPr fontId="5"/>
  </si>
  <si>
    <t>左記事業には介護療養病床を有する医療機関から介護保険施設等への転換を助成する事業があるが、本事業は、医療療養病床を有する医療機関から介護保険施設等への転換を助成する事業であり、それぞれの事業で重複がないよう役割分担をしている。</t>
    <phoneticPr fontId="5"/>
  </si>
  <si>
    <t>点検対象外</t>
    <rPh sb="0" eb="2">
      <t>テンケン</t>
    </rPh>
    <rPh sb="2" eb="4">
      <t>タイショウ</t>
    </rPh>
    <rPh sb="4" eb="5">
      <t>ガイ</t>
    </rPh>
    <phoneticPr fontId="5"/>
  </si>
  <si>
    <t>0289</t>
    <phoneticPr fontId="5"/>
  </si>
  <si>
    <t>0263</t>
    <phoneticPr fontId="5"/>
  </si>
  <si>
    <t>0228</t>
    <phoneticPr fontId="5"/>
  </si>
  <si>
    <t>0268</t>
    <phoneticPr fontId="5"/>
  </si>
  <si>
    <t>0281</t>
    <phoneticPr fontId="5"/>
  </si>
  <si>
    <t>0290</t>
    <phoneticPr fontId="5"/>
  </si>
  <si>
    <t>0289</t>
    <phoneticPr fontId="5"/>
  </si>
  <si>
    <t>0298</t>
    <phoneticPr fontId="5"/>
  </si>
  <si>
    <t>交付金</t>
    <rPh sb="0" eb="3">
      <t>コウフキン</t>
    </rPh>
    <phoneticPr fontId="5"/>
  </si>
  <si>
    <t>法令に基づき医療法人等の病床転換にかかる費用を助成する。</t>
    <phoneticPr fontId="5"/>
  </si>
  <si>
    <t>事業費</t>
    <phoneticPr fontId="5"/>
  </si>
  <si>
    <t>病床転換のための施設改修工事費</t>
    <phoneticPr fontId="5"/>
  </si>
  <si>
    <t>補助金等交付</t>
  </si>
  <si>
    <t>-</t>
    <phoneticPr fontId="5"/>
  </si>
  <si>
    <t>医療療養病床を介護保険施設等に転換する費用を助成</t>
    <phoneticPr fontId="5"/>
  </si>
  <si>
    <t>-</t>
    <phoneticPr fontId="5"/>
  </si>
  <si>
    <t>-</t>
    <phoneticPr fontId="5"/>
  </si>
  <si>
    <t>北海道</t>
    <rPh sb="0" eb="3">
      <t>ホッカイドウ</t>
    </rPh>
    <phoneticPr fontId="5"/>
  </si>
  <si>
    <t>A.北海道</t>
    <rPh sb="2" eb="5">
      <t>ホッカイドウ</t>
    </rPh>
    <phoneticPr fontId="5"/>
  </si>
  <si>
    <t>福島県</t>
    <rPh sb="0" eb="3">
      <t>フクシマケン</t>
    </rPh>
    <phoneticPr fontId="5"/>
  </si>
  <si>
    <t>山梨県</t>
    <rPh sb="0" eb="3">
      <t>ヤマナシケン</t>
    </rPh>
    <phoneticPr fontId="5"/>
  </si>
  <si>
    <t>神奈川県</t>
    <rPh sb="0" eb="4">
      <t>カナガワケン</t>
    </rPh>
    <phoneticPr fontId="5"/>
  </si>
  <si>
    <t>兵庫県</t>
    <rPh sb="0" eb="3">
      <t>ヒョウゴケン</t>
    </rPh>
    <phoneticPr fontId="5"/>
  </si>
  <si>
    <t>島根県</t>
    <rPh sb="0" eb="3">
      <t>シマネケン</t>
    </rPh>
    <phoneticPr fontId="5"/>
  </si>
  <si>
    <t>愛媛県</t>
    <rPh sb="0" eb="2">
      <t>エヒメ</t>
    </rPh>
    <rPh sb="2" eb="3">
      <t>ケン</t>
    </rPh>
    <phoneticPr fontId="5"/>
  </si>
  <si>
    <t>高知県</t>
    <rPh sb="0" eb="3">
      <t>コウチケン</t>
    </rPh>
    <phoneticPr fontId="5"/>
  </si>
  <si>
    <t>岡山県</t>
    <rPh sb="0" eb="3">
      <t>オカヤマケン</t>
    </rPh>
    <phoneticPr fontId="5"/>
  </si>
  <si>
    <t>福岡県</t>
    <rPh sb="0" eb="2">
      <t>フクオカ</t>
    </rPh>
    <rPh sb="2" eb="3">
      <t>ケン</t>
    </rPh>
    <phoneticPr fontId="5"/>
  </si>
  <si>
    <t>医療法人社団渓仁会西円山病院</t>
  </si>
  <si>
    <t>医療法人慶友会城東病院</t>
  </si>
  <si>
    <t>医療法人橘井堂津和野共存病院</t>
  </si>
  <si>
    <t>医療法人社団一葉会医療法人社団一葉会共立記念病院</t>
  </si>
  <si>
    <t>医療法人道東勤労者医療協会釧路協立病院</t>
  </si>
  <si>
    <t>一般財団法人生活保健協会湯河原中央温泉病院</t>
  </si>
  <si>
    <t>社団医療法人養生会かしま病院</t>
  </si>
  <si>
    <t>医療法人青峰会くじら病院</t>
  </si>
  <si>
    <t>医療法人相雲会小野田病院</t>
  </si>
  <si>
    <t>医療法人　高幡会大西病院</t>
  </si>
  <si>
    <t>医療法人慶真会大杉病院</t>
  </si>
  <si>
    <t>医療法人社団三喜会鶴巻温泉病院</t>
  </si>
  <si>
    <t>医療法人原三信病院香椎原病院</t>
  </si>
  <si>
    <t>医療法人慶友会　城東病院</t>
    <phoneticPr fontId="5"/>
  </si>
  <si>
    <t>医療法人橘井堂　津和野共存病院</t>
    <phoneticPr fontId="5"/>
  </si>
  <si>
    <t>医療法人社団一葉会　共立記念病院</t>
    <phoneticPr fontId="5"/>
  </si>
  <si>
    <t>医療法人道東勤労者医療協会　釧路協立病院</t>
    <phoneticPr fontId="5"/>
  </si>
  <si>
    <t>社団医療法人養生会　かしま病院</t>
    <phoneticPr fontId="5"/>
  </si>
  <si>
    <t>医療法人青峰会　くじら病院</t>
    <phoneticPr fontId="5"/>
  </si>
  <si>
    <t>医療法人相雲会　小野田病院</t>
    <phoneticPr fontId="5"/>
  </si>
  <si>
    <t>医療法人高幡会　大西病院</t>
    <phoneticPr fontId="5"/>
  </si>
  <si>
    <t>医療法人慶真会　大杉病院</t>
    <phoneticPr fontId="5"/>
  </si>
  <si>
    <t>医療法人社団三喜会　鶴巻温泉病院</t>
    <phoneticPr fontId="5"/>
  </si>
  <si>
    <t>医療法人原三信病院　香椎原病院</t>
    <phoneticPr fontId="5"/>
  </si>
  <si>
    <t>一般財団法人生活保健協会　湯河原中央温泉病院</t>
    <phoneticPr fontId="5"/>
  </si>
  <si>
    <t>医療法人社団渓仁会　西円山病院</t>
    <phoneticPr fontId="5"/>
  </si>
  <si>
    <t>B.医療法人社団渓仁会　西円山病院</t>
    <rPh sb="2" eb="4">
      <t>イリョウ</t>
    </rPh>
    <rPh sb="4" eb="6">
      <t>ホウジン</t>
    </rPh>
    <rPh sb="6" eb="8">
      <t>シャダン</t>
    </rPh>
    <rPh sb="8" eb="11">
      <t>ケイジンカイ</t>
    </rPh>
    <phoneticPr fontId="5"/>
  </si>
  <si>
    <t>本事業は、医療費の適正化及び医療を効率的に提供する体制の確保に資するものであり、国民や社会のニーズを反映している。</t>
    <phoneticPr fontId="5"/>
  </si>
  <si>
    <t>本事業の実施主体は都道府県であり、国が都道府県に対して、高齢者の医療の確保に関する法律に基づき、本事業に要する経費の一部を負担している。</t>
    <phoneticPr fontId="5"/>
  </si>
  <si>
    <t>本事業の実施により、平均在院日数が短縮することは医療費の適正化につながることから、国はその費用の10/27を負担している。</t>
    <phoneticPr fontId="5"/>
  </si>
  <si>
    <t>市場価格を基に算定した基準単価と実費用を比較し、低廉な方の金額を交付している。</t>
    <phoneticPr fontId="5"/>
  </si>
  <si>
    <t>-</t>
  </si>
  <si>
    <t>-</t>
    <phoneticPr fontId="5"/>
  </si>
  <si>
    <t>高齢者の医療の確保に関する法律に基づき、医療機関の開設者が行う病床の転換に要する費用に限定している。</t>
  </si>
  <si>
    <t>事業の主体たる都道府県においても、転換事業における建築工事の委託においては一般競争を推奨するなどコスト削減に努めている。</t>
    <phoneticPr fontId="5"/>
  </si>
  <si>
    <t>事業実施主体である都道府県がその成果物を十分に活用されいるかの確認等を行っている。</t>
  </si>
  <si>
    <t>　予算要求時において、都道府県へのヒアリングをもとに、転換予定の病床数を踏まえて必要な予算を要求しているが、病院等の事情により事業の実施に至らないことがあるため、予算要求時の都道府県へのヒアリング内容に加え、秋以降の予算編成時にも再度直近の状況を確認し、適切な予算要求を行う。</t>
    <phoneticPr fontId="5"/>
  </si>
  <si>
    <t>35,232,000/96</t>
    <phoneticPr fontId="5"/>
  </si>
  <si>
    <t>59,891,000/259</t>
    <phoneticPr fontId="5"/>
  </si>
  <si>
    <t>各都道府県において、患者の状態に応じて適切に医療又は介護サービスを提供する体制を確保するため、病床機能の分化・連携を進める観点から、地域医療構想に基づく施策を実施。</t>
    <rPh sb="0" eb="1">
      <t>カク</t>
    </rPh>
    <rPh sb="1" eb="5">
      <t>トドウフケン</t>
    </rPh>
    <rPh sb="47" eb="49">
      <t>ビョウショウ</t>
    </rPh>
    <rPh sb="49" eb="51">
      <t>キノウ</t>
    </rPh>
    <rPh sb="52" eb="54">
      <t>ブンカ</t>
    </rPh>
    <rPh sb="55" eb="57">
      <t>レンケイ</t>
    </rPh>
    <rPh sb="58" eb="59">
      <t>スス</t>
    </rPh>
    <rPh sb="61" eb="63">
      <t>カンテン</t>
    </rPh>
    <rPh sb="66" eb="68">
      <t>チイキ</t>
    </rPh>
    <rPh sb="68" eb="70">
      <t>イリョウ</t>
    </rPh>
    <rPh sb="70" eb="72">
      <t>コウソウ</t>
    </rPh>
    <rPh sb="73" eb="74">
      <t>モト</t>
    </rPh>
    <rPh sb="76" eb="78">
      <t>セサク</t>
    </rPh>
    <rPh sb="79" eb="81">
      <t>ジッシ</t>
    </rPh>
    <phoneticPr fontId="5"/>
  </si>
  <si>
    <t>平均在院日数</t>
    <rPh sb="0" eb="2">
      <t>ヘイキン</t>
    </rPh>
    <rPh sb="2" eb="4">
      <t>ザイイン</t>
    </rPh>
    <rPh sb="4" eb="6">
      <t>ニッスウ</t>
    </rPh>
    <phoneticPr fontId="5"/>
  </si>
  <si>
    <t>予算編成過程だけでなく、執行年度の途中で都道府県にヒアリングを行い、都道府県の事業の進捗を的確に把握した結果、前年度より改善した成果実績となっている。</t>
    <rPh sb="34" eb="38">
      <t>トドウフケン</t>
    </rPh>
    <rPh sb="39" eb="41">
      <t>ジギョウ</t>
    </rPh>
    <rPh sb="42" eb="44">
      <t>シンチョク</t>
    </rPh>
    <rPh sb="45" eb="47">
      <t>テキカク</t>
    </rPh>
    <rPh sb="48" eb="50">
      <t>ハアク</t>
    </rPh>
    <rPh sb="52" eb="54">
      <t>ケッカ</t>
    </rPh>
    <rPh sb="55" eb="58">
      <t>ゼンネンド</t>
    </rPh>
    <rPh sb="60" eb="62">
      <t>カイゼン</t>
    </rPh>
    <rPh sb="64" eb="66">
      <t>セイカ</t>
    </rPh>
    <rPh sb="66" eb="68">
      <t>ジッセキ</t>
    </rPh>
    <phoneticPr fontId="5"/>
  </si>
  <si>
    <t>木下　栄作</t>
    <rPh sb="0" eb="2">
      <t>キノシタ</t>
    </rPh>
    <rPh sb="3" eb="5">
      <t>エイサク</t>
    </rPh>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</si>
  <si>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t>
    <rPh sb="99" eb="101">
      <t>ホジョ</t>
    </rPh>
    <rPh sb="101" eb="102">
      <t>リツ</t>
    </rPh>
    <phoneticPr fontId="5"/>
  </si>
  <si>
    <t>病床転換助成事業における転換実績数
※30年度は集計中</t>
    <phoneticPr fontId="5"/>
  </si>
  <si>
    <t>単位当たりコスト＝Ｘ／Ｙ
Ｘ：病床転換助成事業交付金執行額
Ｙ：転換病床数
※30年度は集計中</t>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</si>
  <si>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
　都道府県への交付金を通じて、療養病床を再編成し、医療の必要度に応じた機能分化を推進することにより、中長期的な医療費の適正化に寄与している。</t>
    <rPh sb="99" eb="102">
      <t>ホジョリツ</t>
    </rPh>
    <phoneticPr fontId="5"/>
  </si>
  <si>
    <t>平均在院日数は短縮している。</t>
    <rPh sb="7" eb="9">
      <t>タンシュク</t>
    </rPh>
    <phoneticPr fontId="5"/>
  </si>
  <si>
    <t>平均在院日数は年々短縮しており、このまま継続して事業を実施する。</t>
    <rPh sb="7" eb="9">
      <t>ネンネン</t>
    </rPh>
    <rPh sb="9" eb="11">
      <t>タンシュク</t>
    </rPh>
    <phoneticPr fontId="5"/>
  </si>
  <si>
    <t xml:space="preserve">  円/床</t>
    <rPh sb="2" eb="3">
      <t>エン</t>
    </rPh>
    <rPh sb="4" eb="5">
      <t>ショウ</t>
    </rPh>
    <phoneticPr fontId="5"/>
  </si>
  <si>
    <t>患者の状態に応じて適切に医療又は介護サービスを提供する体制を確保する必要があるため、医療療養病床から介護保険施設等へ転換すべき病床数の具体的数値目標は設定していない。</t>
    <phoneticPr fontId="5"/>
  </si>
  <si>
    <t>232,000,000/925</t>
    <phoneticPr fontId="5"/>
  </si>
  <si>
    <t>都道府県への交付金を通じて、療養病床を再編成し、医療の必要度に応じた機能分化を推進していることから、本事業はその目標の達成手段として適切な事業である。</t>
    <rPh sb="50" eb="51">
      <t>ホン</t>
    </rPh>
    <rPh sb="51" eb="53">
      <t>ジギョウ</t>
    </rPh>
    <rPh sb="56" eb="58">
      <t>モクヒョウ</t>
    </rPh>
    <rPh sb="59" eb="61">
      <t>タッセイ</t>
    </rPh>
    <rPh sb="61" eb="63">
      <t>シュダン</t>
    </rPh>
    <rPh sb="66" eb="68">
      <t>テキセツ</t>
    </rPh>
    <rPh sb="69" eb="71">
      <t>ジギョウ</t>
    </rPh>
    <phoneticPr fontId="5"/>
  </si>
  <si>
    <t>-</t>
    <phoneticPr fontId="5"/>
  </si>
  <si>
    <t>-</t>
    <phoneticPr fontId="5"/>
  </si>
  <si>
    <t>平均在院日数を前年度より短縮させる。
※30年度は集計中</t>
    <rPh sb="0" eb="2">
      <t>ヘイキン</t>
    </rPh>
    <rPh sb="2" eb="4">
      <t>ザイイン</t>
    </rPh>
    <rPh sb="4" eb="6">
      <t>ニッスウ</t>
    </rPh>
    <rPh sb="7" eb="10">
      <t>ゼンネンド</t>
    </rPh>
    <rPh sb="12" eb="14">
      <t>タンシュク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</si>
</sst>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188407</xdr:colOff>
      <xdr:row>740</xdr:row>
      <xdr:rowOff>31401</xdr:rowOff>
    </xdr:from>
    <xdr:to>
      <xdr:col>19</xdr:col>
      <xdr:colOff>52334</xdr:colOff>
      <xdr:row>742</xdr:row>
      <xdr:rowOff>354199</xdr:rowOff>
    </xdr:to>
    <xdr:sp macro="" textlink="">
      <xdr:nvSpPr>
        <xdr:cNvPr id="3" name="正方形/長方形 2"/>
        <xdr:cNvSpPr/>
      </xdr:nvSpPr>
      <xdr:spPr>
        <a:xfrm>
          <a:off x="1779396" y="40716758"/>
          <a:ext cx="2051537" cy="10345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13</xdr:col>
      <xdr:colOff>177940</xdr:colOff>
      <xdr:row>742</xdr:row>
      <xdr:rowOff>345413</xdr:rowOff>
    </xdr:from>
    <xdr:to>
      <xdr:col>13</xdr:col>
      <xdr:colOff>177941</xdr:colOff>
      <xdr:row>745</xdr:row>
      <xdr:rowOff>20934</xdr:rowOff>
    </xdr:to>
    <xdr:cxnSp macro="">
      <xdr:nvCxnSpPr>
        <xdr:cNvPr id="4" name="直線矢印コネクタ 3"/>
        <xdr:cNvCxnSpPr>
          <a:endCxn id="8" idx="0"/>
        </xdr:cNvCxnSpPr>
      </xdr:nvCxnSpPr>
      <xdr:spPr>
        <a:xfrm flipH="1">
          <a:off x="2763297" y="35451842"/>
          <a:ext cx="1" cy="74315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104671</xdr:colOff>
      <xdr:row>744</xdr:row>
      <xdr:rowOff>41868</xdr:rowOff>
    </xdr:from>
    <xdr:to>
      <xdr:col>13</xdr:col>
      <xdr:colOff>73270</xdr:colOff>
      <xdr:row>744</xdr:row>
      <xdr:rowOff>320815</xdr:rowOff>
    </xdr:to>
    <xdr:sp macro="" textlink="">
      <xdr:nvSpPr>
        <xdr:cNvPr id="7" name="テキスト ボックス 6"/>
        <xdr:cNvSpPr txBox="1"/>
      </xdr:nvSpPr>
      <xdr:spPr>
        <a:xfrm>
          <a:off x="1297913" y="42150742"/>
          <a:ext cx="1360714" cy="27894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188406</xdr:colOff>
      <xdr:row>745</xdr:row>
      <xdr:rowOff>20934</xdr:rowOff>
    </xdr:from>
    <xdr:to>
      <xdr:col>18</xdr:col>
      <xdr:colOff>167473</xdr:colOff>
      <xdr:row>747</xdr:row>
      <xdr:rowOff>325799</xdr:rowOff>
    </xdr:to>
    <xdr:sp macro="" textlink="">
      <xdr:nvSpPr>
        <xdr:cNvPr id="8" name="正方形/長方形 7"/>
        <xdr:cNvSpPr/>
      </xdr:nvSpPr>
      <xdr:spPr>
        <a:xfrm>
          <a:off x="1779395" y="42485687"/>
          <a:ext cx="1967803" cy="101662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0</xdr:colOff>
      <xdr:row>747</xdr:row>
      <xdr:rowOff>314011</xdr:rowOff>
    </xdr:from>
    <xdr:to>
      <xdr:col>14</xdr:col>
      <xdr:colOff>0</xdr:colOff>
      <xdr:row>750</xdr:row>
      <xdr:rowOff>10467</xdr:rowOff>
    </xdr:to>
    <xdr:cxnSp macro="">
      <xdr:nvCxnSpPr>
        <xdr:cNvPr id="9" name="直線矢印コネクタ 8"/>
        <xdr:cNvCxnSpPr/>
      </xdr:nvCxnSpPr>
      <xdr:spPr>
        <a:xfrm>
          <a:off x="2784231" y="43490522"/>
          <a:ext cx="0" cy="76409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83738</xdr:colOff>
      <xdr:row>748</xdr:row>
      <xdr:rowOff>314011</xdr:rowOff>
    </xdr:from>
    <xdr:to>
      <xdr:col>13</xdr:col>
      <xdr:colOff>167473</xdr:colOff>
      <xdr:row>749</xdr:row>
      <xdr:rowOff>216524</xdr:rowOff>
    </xdr:to>
    <xdr:sp macro="" textlink="">
      <xdr:nvSpPr>
        <xdr:cNvPr id="12" name="テキスト ボックス 11"/>
        <xdr:cNvSpPr txBox="1"/>
      </xdr:nvSpPr>
      <xdr:spPr>
        <a:xfrm>
          <a:off x="1276980" y="43846401"/>
          <a:ext cx="1475850" cy="2583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41869</xdr:colOff>
      <xdr:row>750</xdr:row>
      <xdr:rowOff>20934</xdr:rowOff>
    </xdr:from>
    <xdr:to>
      <xdr:col>19</xdr:col>
      <xdr:colOff>31402</xdr:colOff>
      <xdr:row>752</xdr:row>
      <xdr:rowOff>330281</xdr:rowOff>
    </xdr:to>
    <xdr:sp macro="" textlink="">
      <xdr:nvSpPr>
        <xdr:cNvPr id="13" name="正方形/長方形 12"/>
        <xdr:cNvSpPr/>
      </xdr:nvSpPr>
      <xdr:spPr>
        <a:xfrm>
          <a:off x="1831732" y="44265082"/>
          <a:ext cx="1978269" cy="102110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医療法人等</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10467</xdr:colOff>
      <xdr:row>740</xdr:row>
      <xdr:rowOff>52335</xdr:rowOff>
    </xdr:from>
    <xdr:to>
      <xdr:col>47</xdr:col>
      <xdr:colOff>188406</xdr:colOff>
      <xdr:row>742</xdr:row>
      <xdr:rowOff>291752</xdr:rowOff>
    </xdr:to>
    <xdr:sp macro="" textlink="">
      <xdr:nvSpPr>
        <xdr:cNvPr id="14" name="大かっこ 13"/>
        <xdr:cNvSpPr/>
      </xdr:nvSpPr>
      <xdr:spPr>
        <a:xfrm>
          <a:off x="4186813" y="40737692"/>
          <a:ext cx="5348653" cy="951175"/>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療養病床再編成のため、実施主体を都道府県として、国、都道府県及び保険者が助成費用を分担。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国は都道府県に対し、負担割合（</a:t>
          </a:r>
          <a:r>
            <a:rPr kumimoji="0"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10/27</a:t>
          </a: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）に応じた交付金を交付。</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188406</xdr:colOff>
      <xdr:row>745</xdr:row>
      <xdr:rowOff>10467</xdr:rowOff>
    </xdr:from>
    <xdr:to>
      <xdr:col>48</xdr:col>
      <xdr:colOff>10467</xdr:colOff>
      <xdr:row>747</xdr:row>
      <xdr:rowOff>249883</xdr:rowOff>
    </xdr:to>
    <xdr:sp macro="" textlink="">
      <xdr:nvSpPr>
        <xdr:cNvPr id="15" name="大かっこ 14"/>
        <xdr:cNvSpPr/>
      </xdr:nvSpPr>
      <xdr:spPr>
        <a:xfrm>
          <a:off x="4165879" y="42475220"/>
          <a:ext cx="5390522" cy="951174"/>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事業の実施主体たる都道府県は、国の負担金を、医療療養病床を介護保険施設等へ転換を行う医療法人等へ交付する。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41868</xdr:colOff>
      <xdr:row>750</xdr:row>
      <xdr:rowOff>52336</xdr:rowOff>
    </xdr:from>
    <xdr:to>
      <xdr:col>48</xdr:col>
      <xdr:colOff>0</xdr:colOff>
      <xdr:row>752</xdr:row>
      <xdr:rowOff>285483</xdr:rowOff>
    </xdr:to>
    <xdr:sp macro="" textlink="">
      <xdr:nvSpPr>
        <xdr:cNvPr id="16" name="大かっこ 15"/>
        <xdr:cNvSpPr/>
      </xdr:nvSpPr>
      <xdr:spPr>
        <a:xfrm>
          <a:off x="4218214" y="44296484"/>
          <a:ext cx="5327720" cy="944906"/>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医療療養病床を介護保険施設等へ転換し、利用者に適切な医療・介護の場を提供する。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1" zoomScaleNormal="75" zoomScaleSheetLayoutView="91" zoomScalePageLayoutView="85" workbookViewId="0">
      <selection activeCell="P838" sqref="P838: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319</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570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572</v>
      </c>
      <c r="H5" s="848"/>
      <c r="I5" s="848"/>
      <c r="J5" s="848"/>
      <c r="K5" s="848"/>
      <c r="L5" s="848"/>
      <c r="M5" s="849" t="s">
        <v>66</v>
      </c>
      <c r="N5" s="850"/>
      <c r="O5" s="850"/>
      <c r="P5" s="850"/>
      <c r="Q5" s="850"/>
      <c r="R5" s="851"/>
      <c r="S5" s="852" t="s">
        <v>89</v>
      </c>
      <c r="T5" s="848"/>
      <c r="U5" s="848"/>
      <c r="V5" s="848"/>
      <c r="W5" s="848"/>
      <c r="X5" s="853"/>
      <c r="Y5" s="706" t="s">
        <v>3</v>
      </c>
      <c r="Z5" s="548"/>
      <c r="AA5" s="548"/>
      <c r="AB5" s="548"/>
      <c r="AC5" s="548"/>
      <c r="AD5" s="549"/>
      <c r="AE5" s="707" t="s">
        <v>573</v>
      </c>
      <c r="AF5" s="707"/>
      <c r="AG5" s="707"/>
      <c r="AH5" s="707"/>
      <c r="AI5" s="707"/>
      <c r="AJ5" s="707"/>
      <c r="AK5" s="707"/>
      <c r="AL5" s="707"/>
      <c r="AM5" s="707"/>
      <c r="AN5" s="707"/>
      <c r="AO5" s="707"/>
      <c r="AP5" s="708"/>
      <c r="AQ5" s="709" t="s">
        <v>679</v>
      </c>
      <c r="AR5" s="710"/>
      <c r="AS5" s="710"/>
      <c r="AT5" s="710"/>
      <c r="AU5" s="710"/>
      <c r="AV5" s="710"/>
      <c r="AW5" s="710"/>
      <c r="AX5" s="711"/>
    </row>
    <row r="6" spans="1:50" ht="21.75"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30" t="s">
        <v>515</v>
      </c>
      <c r="Z7" s="448"/>
      <c r="AA7" s="448"/>
      <c r="AB7" s="448"/>
      <c r="AC7" s="448"/>
      <c r="AD7" s="931"/>
      <c r="AE7" s="920" t="s">
        <v>576</v>
      </c>
      <c r="AF7" s="921"/>
      <c r="AG7" s="921"/>
      <c r="AH7" s="921"/>
      <c r="AI7" s="921"/>
      <c r="AJ7" s="921"/>
      <c r="AK7" s="921"/>
      <c r="AL7" s="921"/>
      <c r="AM7" s="921"/>
      <c r="AN7" s="921"/>
      <c r="AO7" s="921"/>
      <c r="AP7" s="921"/>
      <c r="AQ7" s="921"/>
      <c r="AR7" s="921"/>
      <c r="AS7" s="921"/>
      <c r="AT7" s="921"/>
      <c r="AU7" s="921"/>
      <c r="AV7" s="921"/>
      <c r="AW7" s="921"/>
      <c r="AX7" s="922"/>
    </row>
    <row r="8" spans="1:50" ht="21.75" customHeight="1" x14ac:dyDescent="0.15">
      <c r="A8" s="500" t="s">
        <v>378</v>
      </c>
      <c r="B8" s="501"/>
      <c r="C8" s="501"/>
      <c r="D8" s="501"/>
      <c r="E8" s="501"/>
      <c r="F8" s="502"/>
      <c r="G8" s="949" t="str">
        <f>入力規則等!A28</f>
        <v>-</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45" customHeight="1" x14ac:dyDescent="0.15">
      <c r="A10" s="668" t="s">
        <v>30</v>
      </c>
      <c r="B10" s="669"/>
      <c r="C10" s="669"/>
      <c r="D10" s="669"/>
      <c r="E10" s="669"/>
      <c r="F10" s="669"/>
      <c r="G10" s="762" t="s">
        <v>680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24.75" customHeight="1" x14ac:dyDescent="0.15">
      <c r="A11" s="668" t="s">
        <v>5</v>
      </c>
      <c r="B11" s="669"/>
      <c r="C11" s="669"/>
      <c r="D11" s="669"/>
      <c r="E11" s="669"/>
      <c r="F11" s="67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0" t="s">
        <v>534</v>
      </c>
      <c r="Q12" s="421"/>
      <c r="R12" s="421"/>
      <c r="S12" s="421"/>
      <c r="T12" s="421"/>
      <c r="U12" s="421"/>
      <c r="V12" s="422"/>
      <c r="W12" s="420" t="s">
        <v>531</v>
      </c>
      <c r="X12" s="421"/>
      <c r="Y12" s="421"/>
      <c r="Z12" s="421"/>
      <c r="AA12" s="421"/>
      <c r="AB12" s="421"/>
      <c r="AC12" s="422"/>
      <c r="AD12" s="420" t="s">
        <v>526</v>
      </c>
      <c r="AE12" s="421"/>
      <c r="AF12" s="421"/>
      <c r="AG12" s="421"/>
      <c r="AH12" s="421"/>
      <c r="AI12" s="421"/>
      <c r="AJ12" s="422"/>
      <c r="AK12" s="420" t="s">
        <v>519</v>
      </c>
      <c r="AL12" s="421"/>
      <c r="AM12" s="421"/>
      <c r="AN12" s="421"/>
      <c r="AO12" s="421"/>
      <c r="AP12" s="421"/>
      <c r="AQ12" s="422"/>
      <c r="AR12" s="420" t="s">
        <v>517</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117</v>
      </c>
      <c r="Q13" s="666"/>
      <c r="R13" s="666"/>
      <c r="S13" s="666"/>
      <c r="T13" s="666"/>
      <c r="U13" s="666"/>
      <c r="V13" s="667"/>
      <c r="W13" s="665">
        <v>117</v>
      </c>
      <c r="X13" s="666"/>
      <c r="Y13" s="666"/>
      <c r="Z13" s="666"/>
      <c r="AA13" s="666"/>
      <c r="AB13" s="666"/>
      <c r="AC13" s="667"/>
      <c r="AD13" s="665">
        <v>106</v>
      </c>
      <c r="AE13" s="666"/>
      <c r="AF13" s="666"/>
      <c r="AG13" s="666"/>
      <c r="AH13" s="666"/>
      <c r="AI13" s="666"/>
      <c r="AJ13" s="667"/>
      <c r="AK13" s="665">
        <v>232</v>
      </c>
      <c r="AL13" s="666"/>
      <c r="AM13" s="666"/>
      <c r="AN13" s="666"/>
      <c r="AO13" s="666"/>
      <c r="AP13" s="666"/>
      <c r="AQ13" s="667"/>
      <c r="AR13" s="927"/>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v>-43</v>
      </c>
      <c r="Q14" s="666"/>
      <c r="R14" s="666"/>
      <c r="S14" s="666"/>
      <c r="T14" s="666"/>
      <c r="U14" s="666"/>
      <c r="V14" s="667"/>
      <c r="W14" s="665">
        <v>-24</v>
      </c>
      <c r="X14" s="666"/>
      <c r="Y14" s="666"/>
      <c r="Z14" s="666"/>
      <c r="AA14" s="666"/>
      <c r="AB14" s="666"/>
      <c r="AC14" s="667"/>
      <c r="AD14" s="665" t="s">
        <v>579</v>
      </c>
      <c r="AE14" s="666"/>
      <c r="AF14" s="666"/>
      <c r="AG14" s="666"/>
      <c r="AH14" s="666"/>
      <c r="AI14" s="666"/>
      <c r="AJ14" s="667"/>
      <c r="AK14" s="665" t="s">
        <v>583</v>
      </c>
      <c r="AL14" s="666"/>
      <c r="AM14" s="666"/>
      <c r="AN14" s="666"/>
      <c r="AO14" s="666"/>
      <c r="AP14" s="666"/>
      <c r="AQ14" s="667"/>
      <c r="AR14" s="794"/>
      <c r="AS14" s="794"/>
      <c r="AT14" s="794"/>
      <c r="AU14" s="794"/>
      <c r="AV14" s="794"/>
      <c r="AW14" s="794"/>
      <c r="AX14" s="795"/>
    </row>
    <row r="15" spans="1:50" ht="21" customHeight="1" x14ac:dyDescent="0.15">
      <c r="A15" s="622"/>
      <c r="B15" s="623"/>
      <c r="C15" s="623"/>
      <c r="D15" s="623"/>
      <c r="E15" s="623"/>
      <c r="F15" s="624"/>
      <c r="G15" s="733"/>
      <c r="H15" s="734"/>
      <c r="I15" s="719" t="s">
        <v>51</v>
      </c>
      <c r="J15" s="720"/>
      <c r="K15" s="720"/>
      <c r="L15" s="720"/>
      <c r="M15" s="720"/>
      <c r="N15" s="720"/>
      <c r="O15" s="721"/>
      <c r="P15" s="665" t="s">
        <v>578</v>
      </c>
      <c r="Q15" s="666"/>
      <c r="R15" s="666"/>
      <c r="S15" s="666"/>
      <c r="T15" s="666"/>
      <c r="U15" s="666"/>
      <c r="V15" s="667"/>
      <c r="W15" s="665" t="s">
        <v>579</v>
      </c>
      <c r="X15" s="666"/>
      <c r="Y15" s="666"/>
      <c r="Z15" s="666"/>
      <c r="AA15" s="666"/>
      <c r="AB15" s="666"/>
      <c r="AC15" s="667"/>
      <c r="AD15" s="665" t="s">
        <v>582</v>
      </c>
      <c r="AE15" s="666"/>
      <c r="AF15" s="666"/>
      <c r="AG15" s="666"/>
      <c r="AH15" s="666"/>
      <c r="AI15" s="666"/>
      <c r="AJ15" s="667"/>
      <c r="AK15" s="665" t="s">
        <v>583</v>
      </c>
      <c r="AL15" s="666"/>
      <c r="AM15" s="666"/>
      <c r="AN15" s="666"/>
      <c r="AO15" s="666"/>
      <c r="AP15" s="666"/>
      <c r="AQ15" s="667"/>
      <c r="AR15" s="665"/>
      <c r="AS15" s="666"/>
      <c r="AT15" s="666"/>
      <c r="AU15" s="666"/>
      <c r="AV15" s="666"/>
      <c r="AW15" s="666"/>
      <c r="AX15" s="812"/>
    </row>
    <row r="16" spans="1:50" ht="21" customHeight="1" x14ac:dyDescent="0.15">
      <c r="A16" s="622"/>
      <c r="B16" s="623"/>
      <c r="C16" s="623"/>
      <c r="D16" s="623"/>
      <c r="E16" s="623"/>
      <c r="F16" s="624"/>
      <c r="G16" s="733"/>
      <c r="H16" s="734"/>
      <c r="I16" s="719" t="s">
        <v>52</v>
      </c>
      <c r="J16" s="720"/>
      <c r="K16" s="720"/>
      <c r="L16" s="720"/>
      <c r="M16" s="720"/>
      <c r="N16" s="720"/>
      <c r="O16" s="721"/>
      <c r="P16" s="665" t="s">
        <v>579</v>
      </c>
      <c r="Q16" s="666"/>
      <c r="R16" s="666"/>
      <c r="S16" s="666"/>
      <c r="T16" s="666"/>
      <c r="U16" s="666"/>
      <c r="V16" s="667"/>
      <c r="W16" s="665" t="s">
        <v>581</v>
      </c>
      <c r="X16" s="666"/>
      <c r="Y16" s="666"/>
      <c r="Z16" s="666"/>
      <c r="AA16" s="666"/>
      <c r="AB16" s="666"/>
      <c r="AC16" s="667"/>
      <c r="AD16" s="665" t="s">
        <v>581</v>
      </c>
      <c r="AE16" s="666"/>
      <c r="AF16" s="666"/>
      <c r="AG16" s="666"/>
      <c r="AH16" s="666"/>
      <c r="AI16" s="666"/>
      <c r="AJ16" s="667"/>
      <c r="AK16" s="665" t="s">
        <v>579</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580</v>
      </c>
      <c r="Q17" s="666"/>
      <c r="R17" s="666"/>
      <c r="S17" s="666"/>
      <c r="T17" s="666"/>
      <c r="U17" s="666"/>
      <c r="V17" s="667"/>
      <c r="W17" s="665" t="s">
        <v>581</v>
      </c>
      <c r="X17" s="666"/>
      <c r="Y17" s="666"/>
      <c r="Z17" s="666"/>
      <c r="AA17" s="666"/>
      <c r="AB17" s="666"/>
      <c r="AC17" s="667"/>
      <c r="AD17" s="665" t="s">
        <v>581</v>
      </c>
      <c r="AE17" s="666"/>
      <c r="AF17" s="666"/>
      <c r="AG17" s="666"/>
      <c r="AH17" s="666"/>
      <c r="AI17" s="666"/>
      <c r="AJ17" s="667"/>
      <c r="AK17" s="665" t="s">
        <v>579</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74</v>
      </c>
      <c r="Q18" s="887"/>
      <c r="R18" s="887"/>
      <c r="S18" s="887"/>
      <c r="T18" s="887"/>
      <c r="U18" s="887"/>
      <c r="V18" s="888"/>
      <c r="W18" s="886">
        <f>SUM(W13:AC17)</f>
        <v>93</v>
      </c>
      <c r="X18" s="887"/>
      <c r="Y18" s="887"/>
      <c r="Z18" s="887"/>
      <c r="AA18" s="887"/>
      <c r="AB18" s="887"/>
      <c r="AC18" s="888"/>
      <c r="AD18" s="886">
        <f>SUM(AD13:AJ17)</f>
        <v>106</v>
      </c>
      <c r="AE18" s="887"/>
      <c r="AF18" s="887"/>
      <c r="AG18" s="887"/>
      <c r="AH18" s="887"/>
      <c r="AI18" s="887"/>
      <c r="AJ18" s="888"/>
      <c r="AK18" s="886">
        <f>SUM(AK13:AQ17)</f>
        <v>232</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35</v>
      </c>
      <c r="Q19" s="666"/>
      <c r="R19" s="666"/>
      <c r="S19" s="666"/>
      <c r="T19" s="666"/>
      <c r="U19" s="666"/>
      <c r="V19" s="667"/>
      <c r="W19" s="665">
        <v>60</v>
      </c>
      <c r="X19" s="666"/>
      <c r="Y19" s="666"/>
      <c r="Z19" s="666"/>
      <c r="AA19" s="666"/>
      <c r="AB19" s="666"/>
      <c r="AC19" s="667"/>
      <c r="AD19" s="665">
        <f>ROUND(84.947,0)</f>
        <v>85</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4" t="s">
        <v>10</v>
      </c>
      <c r="H20" s="885"/>
      <c r="I20" s="885"/>
      <c r="J20" s="885"/>
      <c r="K20" s="885"/>
      <c r="L20" s="885"/>
      <c r="M20" s="885"/>
      <c r="N20" s="885"/>
      <c r="O20" s="885"/>
      <c r="P20" s="318">
        <f>IF(P18=0, "-", SUM(P19)/P18)</f>
        <v>0.47297297297297297</v>
      </c>
      <c r="Q20" s="318"/>
      <c r="R20" s="318"/>
      <c r="S20" s="318"/>
      <c r="T20" s="318"/>
      <c r="U20" s="318"/>
      <c r="V20" s="318"/>
      <c r="W20" s="318">
        <f t="shared" ref="W20" si="0">IF(W18=0, "-", SUM(W19)/W18)</f>
        <v>0.64516129032258063</v>
      </c>
      <c r="X20" s="318"/>
      <c r="Y20" s="318"/>
      <c r="Z20" s="318"/>
      <c r="AA20" s="318"/>
      <c r="AB20" s="318"/>
      <c r="AC20" s="318"/>
      <c r="AD20" s="318">
        <f t="shared" ref="AD20" si="1">IF(AD18=0, "-", SUM(AD19)/AD18)</f>
        <v>0.80188679245283023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0.47297297297297297</v>
      </c>
      <c r="Q21" s="318"/>
      <c r="R21" s="318"/>
      <c r="S21" s="318"/>
      <c r="T21" s="318"/>
      <c r="U21" s="318"/>
      <c r="V21" s="318"/>
      <c r="W21" s="318">
        <f t="shared" ref="W21" si="2">IF(W19=0, "-", SUM(W19)/SUM(W13,W14))</f>
        <v>0.64516129032258063</v>
      </c>
      <c r="X21" s="318"/>
      <c r="Y21" s="318"/>
      <c r="Z21" s="318"/>
      <c r="AA21" s="318"/>
      <c r="AB21" s="318"/>
      <c r="AC21" s="318"/>
      <c r="AD21" s="318">
        <f t="shared" ref="AD21" si="3">IF(AD19=0, "-", SUM(AD19)/SUM(AD13,AD14))</f>
        <v>0.80188679245283023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4.75" customHeight="1" x14ac:dyDescent="0.15">
      <c r="A23" s="975"/>
      <c r="B23" s="976"/>
      <c r="C23" s="976"/>
      <c r="D23" s="976"/>
      <c r="E23" s="976"/>
      <c r="F23" s="977"/>
      <c r="G23" s="960" t="s">
        <v>584</v>
      </c>
      <c r="H23" s="961"/>
      <c r="I23" s="961"/>
      <c r="J23" s="961"/>
      <c r="K23" s="961"/>
      <c r="L23" s="961"/>
      <c r="M23" s="961"/>
      <c r="N23" s="961"/>
      <c r="O23" s="962"/>
      <c r="P23" s="927">
        <v>232</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4.75" customHeight="1" x14ac:dyDescent="0.15">
      <c r="A24" s="975"/>
      <c r="B24" s="976"/>
      <c r="C24" s="976"/>
      <c r="D24" s="976"/>
      <c r="E24" s="976"/>
      <c r="F24" s="977"/>
      <c r="G24" s="963"/>
      <c r="H24" s="964"/>
      <c r="I24" s="964"/>
      <c r="J24" s="964"/>
      <c r="K24" s="964"/>
      <c r="L24" s="964"/>
      <c r="M24" s="964"/>
      <c r="N24" s="964"/>
      <c r="O24" s="965"/>
      <c r="P24" s="665"/>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4.75" customHeight="1" x14ac:dyDescent="0.15">
      <c r="A25" s="975"/>
      <c r="B25" s="976"/>
      <c r="C25" s="976"/>
      <c r="D25" s="976"/>
      <c r="E25" s="976"/>
      <c r="F25" s="977"/>
      <c r="G25" s="963"/>
      <c r="H25" s="964"/>
      <c r="I25" s="964"/>
      <c r="J25" s="964"/>
      <c r="K25" s="964"/>
      <c r="L25" s="964"/>
      <c r="M25" s="964"/>
      <c r="N25" s="964"/>
      <c r="O25" s="965"/>
      <c r="P25" s="665"/>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4.75" customHeight="1" x14ac:dyDescent="0.15">
      <c r="A26" s="975"/>
      <c r="B26" s="976"/>
      <c r="C26" s="976"/>
      <c r="D26" s="976"/>
      <c r="E26" s="976"/>
      <c r="F26" s="977"/>
      <c r="G26" s="963"/>
      <c r="H26" s="964"/>
      <c r="I26" s="964"/>
      <c r="J26" s="964"/>
      <c r="K26" s="964"/>
      <c r="L26" s="964"/>
      <c r="M26" s="964"/>
      <c r="N26" s="964"/>
      <c r="O26" s="965"/>
      <c r="P26" s="665"/>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4.75" customHeight="1" x14ac:dyDescent="0.15">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5">
        <f>AK13</f>
        <v>232</v>
      </c>
      <c r="Q29" s="666"/>
      <c r="R29" s="666"/>
      <c r="S29" s="666"/>
      <c r="T29" s="666"/>
      <c r="U29" s="666"/>
      <c r="V29" s="667"/>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5" t="s">
        <v>354</v>
      </c>
      <c r="AR30" s="776"/>
      <c r="AS30" s="776"/>
      <c r="AT30" s="777"/>
      <c r="AU30" s="782" t="s">
        <v>253</v>
      </c>
      <c r="AV30" s="782"/>
      <c r="AW30" s="782"/>
      <c r="AX30" s="924"/>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8" t="s">
        <v>579</v>
      </c>
      <c r="AR31" s="200"/>
      <c r="AS31" s="133" t="s">
        <v>355</v>
      </c>
      <c r="AT31" s="134"/>
      <c r="AU31" s="199" t="s">
        <v>579</v>
      </c>
      <c r="AV31" s="199"/>
      <c r="AW31" s="403" t="s">
        <v>300</v>
      </c>
      <c r="AX31" s="404"/>
    </row>
    <row r="32" spans="1:50" ht="23.25" customHeight="1" x14ac:dyDescent="0.15">
      <c r="A32" s="408"/>
      <c r="B32" s="406"/>
      <c r="C32" s="406"/>
      <c r="D32" s="406"/>
      <c r="E32" s="406"/>
      <c r="F32" s="407"/>
      <c r="G32" s="572" t="s">
        <v>585</v>
      </c>
      <c r="H32" s="573"/>
      <c r="I32" s="573"/>
      <c r="J32" s="573"/>
      <c r="K32" s="573"/>
      <c r="L32" s="573"/>
      <c r="M32" s="573"/>
      <c r="N32" s="573"/>
      <c r="O32" s="574"/>
      <c r="P32" s="105" t="s">
        <v>586</v>
      </c>
      <c r="Q32" s="105"/>
      <c r="R32" s="105"/>
      <c r="S32" s="105"/>
      <c r="T32" s="105"/>
      <c r="U32" s="105"/>
      <c r="V32" s="105"/>
      <c r="W32" s="105"/>
      <c r="X32" s="106"/>
      <c r="Y32" s="476" t="s">
        <v>12</v>
      </c>
      <c r="Z32" s="536"/>
      <c r="AA32" s="537"/>
      <c r="AB32" s="466" t="s">
        <v>579</v>
      </c>
      <c r="AC32" s="466"/>
      <c r="AD32" s="466"/>
      <c r="AE32" s="218" t="s">
        <v>579</v>
      </c>
      <c r="AF32" s="219"/>
      <c r="AG32" s="219"/>
      <c r="AH32" s="219"/>
      <c r="AI32" s="218" t="s">
        <v>579</v>
      </c>
      <c r="AJ32" s="219"/>
      <c r="AK32" s="219"/>
      <c r="AL32" s="219"/>
      <c r="AM32" s="218" t="s">
        <v>579</v>
      </c>
      <c r="AN32" s="219"/>
      <c r="AO32" s="219"/>
      <c r="AP32" s="219"/>
      <c r="AQ32" s="340" t="s">
        <v>579</v>
      </c>
      <c r="AR32" s="207"/>
      <c r="AS32" s="207"/>
      <c r="AT32" s="341"/>
      <c r="AU32" s="219" t="s">
        <v>587</v>
      </c>
      <c r="AV32" s="219"/>
      <c r="AW32" s="219"/>
      <c r="AX32" s="221"/>
    </row>
    <row r="33" spans="1:50" ht="23.25" customHeight="1" x14ac:dyDescent="0.15">
      <c r="A33" s="409"/>
      <c r="B33" s="410"/>
      <c r="C33" s="410"/>
      <c r="D33" s="410"/>
      <c r="E33" s="410"/>
      <c r="F33" s="411"/>
      <c r="G33" s="575"/>
      <c r="H33" s="576"/>
      <c r="I33" s="576"/>
      <c r="J33" s="576"/>
      <c r="K33" s="576"/>
      <c r="L33" s="576"/>
      <c r="M33" s="576"/>
      <c r="N33" s="576"/>
      <c r="O33" s="577"/>
      <c r="P33" s="108"/>
      <c r="Q33" s="108"/>
      <c r="R33" s="108"/>
      <c r="S33" s="108"/>
      <c r="T33" s="108"/>
      <c r="U33" s="108"/>
      <c r="V33" s="108"/>
      <c r="W33" s="108"/>
      <c r="X33" s="109"/>
      <c r="Y33" s="420" t="s">
        <v>54</v>
      </c>
      <c r="Z33" s="421"/>
      <c r="AA33" s="422"/>
      <c r="AB33" s="528" t="s">
        <v>579</v>
      </c>
      <c r="AC33" s="528"/>
      <c r="AD33" s="528"/>
      <c r="AE33" s="218" t="s">
        <v>579</v>
      </c>
      <c r="AF33" s="219"/>
      <c r="AG33" s="219"/>
      <c r="AH33" s="219"/>
      <c r="AI33" s="218" t="s">
        <v>579</v>
      </c>
      <c r="AJ33" s="219"/>
      <c r="AK33" s="219"/>
      <c r="AL33" s="219"/>
      <c r="AM33" s="218" t="s">
        <v>579</v>
      </c>
      <c r="AN33" s="219"/>
      <c r="AO33" s="219"/>
      <c r="AP33" s="219"/>
      <c r="AQ33" s="340" t="s">
        <v>579</v>
      </c>
      <c r="AR33" s="207"/>
      <c r="AS33" s="207"/>
      <c r="AT33" s="341"/>
      <c r="AU33" s="219" t="s">
        <v>588</v>
      </c>
      <c r="AV33" s="219"/>
      <c r="AW33" s="219"/>
      <c r="AX33" s="221"/>
    </row>
    <row r="34" spans="1:50" ht="23.25" customHeight="1" x14ac:dyDescent="0.15">
      <c r="A34" s="408"/>
      <c r="B34" s="406"/>
      <c r="C34" s="406"/>
      <c r="D34" s="406"/>
      <c r="E34" s="406"/>
      <c r="F34" s="407"/>
      <c r="G34" s="578"/>
      <c r="H34" s="579"/>
      <c r="I34" s="579"/>
      <c r="J34" s="579"/>
      <c r="K34" s="579"/>
      <c r="L34" s="579"/>
      <c r="M34" s="579"/>
      <c r="N34" s="579"/>
      <c r="O34" s="580"/>
      <c r="P34" s="111"/>
      <c r="Q34" s="111"/>
      <c r="R34" s="111"/>
      <c r="S34" s="111"/>
      <c r="T34" s="111"/>
      <c r="U34" s="111"/>
      <c r="V34" s="111"/>
      <c r="W34" s="111"/>
      <c r="X34" s="112"/>
      <c r="Y34" s="420" t="s">
        <v>13</v>
      </c>
      <c r="Z34" s="421"/>
      <c r="AA34" s="422"/>
      <c r="AB34" s="564" t="s">
        <v>301</v>
      </c>
      <c r="AC34" s="564"/>
      <c r="AD34" s="564"/>
      <c r="AE34" s="218" t="s">
        <v>588</v>
      </c>
      <c r="AF34" s="219"/>
      <c r="AG34" s="219"/>
      <c r="AH34" s="219"/>
      <c r="AI34" s="218" t="s">
        <v>589</v>
      </c>
      <c r="AJ34" s="219"/>
      <c r="AK34" s="219"/>
      <c r="AL34" s="219"/>
      <c r="AM34" s="218" t="s">
        <v>579</v>
      </c>
      <c r="AN34" s="219"/>
      <c r="AO34" s="219"/>
      <c r="AP34" s="219"/>
      <c r="AQ34" s="340" t="s">
        <v>582</v>
      </c>
      <c r="AR34" s="207"/>
      <c r="AS34" s="207"/>
      <c r="AT34" s="341"/>
      <c r="AU34" s="219" t="s">
        <v>579</v>
      </c>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473</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6" t="s">
        <v>253</v>
      </c>
      <c r="AV37" s="416"/>
      <c r="AW37" s="416"/>
      <c r="AX37" s="918"/>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8"/>
      <c r="AR38" s="200"/>
      <c r="AS38" s="133" t="s">
        <v>355</v>
      </c>
      <c r="AT38" s="134"/>
      <c r="AU38" s="199"/>
      <c r="AV38" s="199"/>
      <c r="AW38" s="403" t="s">
        <v>300</v>
      </c>
      <c r="AX38" s="404"/>
    </row>
    <row r="39" spans="1:50" ht="23.25" hidden="1" customHeight="1" x14ac:dyDescent="0.15">
      <c r="A39" s="408"/>
      <c r="B39" s="406"/>
      <c r="C39" s="406"/>
      <c r="D39" s="406"/>
      <c r="E39" s="406"/>
      <c r="F39" s="407"/>
      <c r="G39" s="572"/>
      <c r="H39" s="573"/>
      <c r="I39" s="573"/>
      <c r="J39" s="573"/>
      <c r="K39" s="573"/>
      <c r="L39" s="573"/>
      <c r="M39" s="573"/>
      <c r="N39" s="573"/>
      <c r="O39" s="574"/>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5"/>
      <c r="H40" s="576"/>
      <c r="I40" s="576"/>
      <c r="J40" s="576"/>
      <c r="K40" s="576"/>
      <c r="L40" s="576"/>
      <c r="M40" s="576"/>
      <c r="N40" s="576"/>
      <c r="O40" s="577"/>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8"/>
      <c r="H41" s="579"/>
      <c r="I41" s="579"/>
      <c r="J41" s="579"/>
      <c r="K41" s="579"/>
      <c r="L41" s="579"/>
      <c r="M41" s="579"/>
      <c r="N41" s="579"/>
      <c r="O41" s="580"/>
      <c r="P41" s="111"/>
      <c r="Q41" s="111"/>
      <c r="R41" s="111"/>
      <c r="S41" s="111"/>
      <c r="T41" s="111"/>
      <c r="U41" s="111"/>
      <c r="V41" s="111"/>
      <c r="W41" s="111"/>
      <c r="X41" s="112"/>
      <c r="Y41" s="420" t="s">
        <v>13</v>
      </c>
      <c r="Z41" s="421"/>
      <c r="AA41" s="422"/>
      <c r="AB41" s="564" t="s">
        <v>301</v>
      </c>
      <c r="AC41" s="564"/>
      <c r="AD41" s="56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473</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6" t="s">
        <v>253</v>
      </c>
      <c r="AV44" s="416"/>
      <c r="AW44" s="416"/>
      <c r="AX44" s="918"/>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3" t="s">
        <v>300</v>
      </c>
      <c r="AX45" s="404"/>
    </row>
    <row r="46" spans="1:50" ht="23.25" hidden="1" customHeight="1" x14ac:dyDescent="0.15">
      <c r="A46" s="408"/>
      <c r="B46" s="406"/>
      <c r="C46" s="406"/>
      <c r="D46" s="406"/>
      <c r="E46" s="406"/>
      <c r="F46" s="407"/>
      <c r="G46" s="572"/>
      <c r="H46" s="573"/>
      <c r="I46" s="573"/>
      <c r="J46" s="573"/>
      <c r="K46" s="573"/>
      <c r="L46" s="573"/>
      <c r="M46" s="573"/>
      <c r="N46" s="573"/>
      <c r="O46" s="574"/>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5"/>
      <c r="H47" s="576"/>
      <c r="I47" s="576"/>
      <c r="J47" s="576"/>
      <c r="K47" s="576"/>
      <c r="L47" s="576"/>
      <c r="M47" s="576"/>
      <c r="N47" s="576"/>
      <c r="O47" s="577"/>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8"/>
      <c r="H48" s="579"/>
      <c r="I48" s="579"/>
      <c r="J48" s="579"/>
      <c r="K48" s="579"/>
      <c r="L48" s="579"/>
      <c r="M48" s="579"/>
      <c r="N48" s="579"/>
      <c r="O48" s="580"/>
      <c r="P48" s="111"/>
      <c r="Q48" s="111"/>
      <c r="R48" s="111"/>
      <c r="S48" s="111"/>
      <c r="T48" s="111"/>
      <c r="U48" s="111"/>
      <c r="V48" s="111"/>
      <c r="W48" s="111"/>
      <c r="X48" s="112"/>
      <c r="Y48" s="420" t="s">
        <v>13</v>
      </c>
      <c r="Z48" s="421"/>
      <c r="AA48" s="422"/>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3" t="s">
        <v>300</v>
      </c>
      <c r="AX52" s="404"/>
    </row>
    <row r="53" spans="1:50" ht="23.25" hidden="1" customHeight="1" x14ac:dyDescent="0.15">
      <c r="A53" s="408"/>
      <c r="B53" s="406"/>
      <c r="C53" s="406"/>
      <c r="D53" s="406"/>
      <c r="E53" s="406"/>
      <c r="F53" s="407"/>
      <c r="G53" s="572"/>
      <c r="H53" s="573"/>
      <c r="I53" s="573"/>
      <c r="J53" s="573"/>
      <c r="K53" s="573"/>
      <c r="L53" s="573"/>
      <c r="M53" s="573"/>
      <c r="N53" s="573"/>
      <c r="O53" s="574"/>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5"/>
      <c r="H54" s="576"/>
      <c r="I54" s="576"/>
      <c r="J54" s="576"/>
      <c r="K54" s="576"/>
      <c r="L54" s="576"/>
      <c r="M54" s="576"/>
      <c r="N54" s="576"/>
      <c r="O54" s="577"/>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8"/>
      <c r="H55" s="579"/>
      <c r="I55" s="579"/>
      <c r="J55" s="579"/>
      <c r="K55" s="579"/>
      <c r="L55" s="579"/>
      <c r="M55" s="579"/>
      <c r="N55" s="579"/>
      <c r="O55" s="580"/>
      <c r="P55" s="111"/>
      <c r="Q55" s="111"/>
      <c r="R55" s="111"/>
      <c r="S55" s="111"/>
      <c r="T55" s="111"/>
      <c r="U55" s="111"/>
      <c r="V55" s="111"/>
      <c r="W55" s="111"/>
      <c r="X55" s="112"/>
      <c r="Y55" s="420" t="s">
        <v>13</v>
      </c>
      <c r="Z55" s="421"/>
      <c r="AA55" s="422"/>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3" t="s">
        <v>300</v>
      </c>
      <c r="AX59" s="404"/>
    </row>
    <row r="60" spans="1:50" ht="23.25" hidden="1" customHeight="1" x14ac:dyDescent="0.15">
      <c r="A60" s="408"/>
      <c r="B60" s="406"/>
      <c r="C60" s="406"/>
      <c r="D60" s="406"/>
      <c r="E60" s="406"/>
      <c r="F60" s="407"/>
      <c r="G60" s="572"/>
      <c r="H60" s="573"/>
      <c r="I60" s="573"/>
      <c r="J60" s="573"/>
      <c r="K60" s="573"/>
      <c r="L60" s="573"/>
      <c r="M60" s="573"/>
      <c r="N60" s="573"/>
      <c r="O60" s="574"/>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5"/>
      <c r="H61" s="576"/>
      <c r="I61" s="576"/>
      <c r="J61" s="576"/>
      <c r="K61" s="576"/>
      <c r="L61" s="576"/>
      <c r="M61" s="576"/>
      <c r="N61" s="576"/>
      <c r="O61" s="577"/>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8"/>
      <c r="H62" s="579"/>
      <c r="I62" s="579"/>
      <c r="J62" s="579"/>
      <c r="K62" s="579"/>
      <c r="L62" s="579"/>
      <c r="M62" s="579"/>
      <c r="N62" s="579"/>
      <c r="O62" s="580"/>
      <c r="P62" s="111"/>
      <c r="Q62" s="111"/>
      <c r="R62" s="111"/>
      <c r="S62" s="111"/>
      <c r="T62" s="111"/>
      <c r="U62" s="111"/>
      <c r="V62" s="111"/>
      <c r="W62" s="111"/>
      <c r="X62" s="112"/>
      <c r="Y62" s="420" t="s">
        <v>13</v>
      </c>
      <c r="Z62" s="421"/>
      <c r="AA62" s="422"/>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4"/>
      <c r="B75" s="515"/>
      <c r="C75" s="515"/>
      <c r="D75" s="515"/>
      <c r="E75" s="515"/>
      <c r="F75" s="516"/>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9"/>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5"/>
      <c r="I78" s="596"/>
      <c r="J78" s="596"/>
      <c r="K78" s="596"/>
      <c r="L78" s="596"/>
      <c r="M78" s="596"/>
      <c r="N78" s="596"/>
      <c r="O78" s="597"/>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468</v>
      </c>
      <c r="AP79" s="279"/>
      <c r="AQ79" s="279"/>
      <c r="AR79" s="81" t="s">
        <v>466</v>
      </c>
      <c r="AS79" s="278"/>
      <c r="AT79" s="279"/>
      <c r="AU79" s="279"/>
      <c r="AV79" s="279"/>
      <c r="AW79" s="279"/>
      <c r="AX79" s="955"/>
    </row>
    <row r="80" spans="1:50" ht="18.75" customHeight="1" x14ac:dyDescent="0.15">
      <c r="A80" s="872"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560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customHeight="1" x14ac:dyDescent="0.15">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customHeight="1" x14ac:dyDescent="0.15">
      <c r="A82" s="873"/>
      <c r="B82" s="532"/>
      <c r="C82" s="433"/>
      <c r="D82" s="433"/>
      <c r="E82" s="433"/>
      <c r="F82" s="434"/>
      <c r="G82" s="684" t="s">
        <v>687</v>
      </c>
      <c r="H82" s="684"/>
      <c r="I82" s="684"/>
      <c r="J82" s="684"/>
      <c r="K82" s="684"/>
      <c r="L82" s="684"/>
      <c r="M82" s="684"/>
      <c r="N82" s="684"/>
      <c r="O82" s="684"/>
      <c r="P82" s="684"/>
      <c r="Q82" s="684"/>
      <c r="R82" s="684"/>
      <c r="S82" s="684"/>
      <c r="T82" s="684"/>
      <c r="U82" s="684"/>
      <c r="V82" s="684"/>
      <c r="W82" s="684"/>
      <c r="X82" s="684"/>
      <c r="Y82" s="684"/>
      <c r="Z82" s="684"/>
      <c r="AA82" s="685"/>
      <c r="AB82" s="892" t="s">
        <v>676</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customHeight="1" x14ac:dyDescent="0.15">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customHeight="1" x14ac:dyDescent="0.15">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15">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5" t="s">
        <v>11</v>
      </c>
      <c r="AC85" s="566"/>
      <c r="AD85" s="567"/>
      <c r="AE85" s="244" t="s">
        <v>535</v>
      </c>
      <c r="AF85" s="245"/>
      <c r="AG85" s="245"/>
      <c r="AH85" s="246"/>
      <c r="AI85" s="244" t="s">
        <v>532</v>
      </c>
      <c r="AJ85" s="245"/>
      <c r="AK85" s="245"/>
      <c r="AL85" s="246"/>
      <c r="AM85" s="250" t="s">
        <v>527</v>
      </c>
      <c r="AN85" s="250"/>
      <c r="AO85" s="250"/>
      <c r="AP85" s="244"/>
      <c r="AQ85" s="159" t="s">
        <v>354</v>
      </c>
      <c r="AR85" s="130"/>
      <c r="AS85" s="130"/>
      <c r="AT85" s="131"/>
      <c r="AU85" s="538" t="s">
        <v>253</v>
      </c>
      <c r="AV85" s="538"/>
      <c r="AW85" s="538"/>
      <c r="AX85" s="539"/>
      <c r="AY85" s="10"/>
      <c r="AZ85" s="10"/>
      <c r="BA85" s="10"/>
      <c r="BB85" s="10"/>
      <c r="BC85" s="10"/>
    </row>
    <row r="86" spans="1:60" ht="18.75" customHeight="1" x14ac:dyDescent="0.15">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t="s">
        <v>596</v>
      </c>
      <c r="AR86" s="199"/>
      <c r="AS86" s="133" t="s">
        <v>355</v>
      </c>
      <c r="AT86" s="134"/>
      <c r="AU86" s="199">
        <v>31</v>
      </c>
      <c r="AV86" s="199"/>
      <c r="AW86" s="403" t="s">
        <v>300</v>
      </c>
      <c r="AX86" s="404"/>
      <c r="AY86" s="10"/>
      <c r="AZ86" s="10"/>
      <c r="BA86" s="10"/>
      <c r="BB86" s="10"/>
      <c r="BC86" s="10"/>
      <c r="BD86" s="10"/>
      <c r="BE86" s="10"/>
      <c r="BF86" s="10"/>
      <c r="BG86" s="10"/>
      <c r="BH86" s="10"/>
    </row>
    <row r="87" spans="1:60" ht="23.25" customHeight="1" x14ac:dyDescent="0.15">
      <c r="A87" s="873"/>
      <c r="B87" s="433"/>
      <c r="C87" s="433"/>
      <c r="D87" s="433"/>
      <c r="E87" s="433"/>
      <c r="F87" s="434"/>
      <c r="G87" s="104" t="s">
        <v>692</v>
      </c>
      <c r="H87" s="105"/>
      <c r="I87" s="105"/>
      <c r="J87" s="105"/>
      <c r="K87" s="105"/>
      <c r="L87" s="105"/>
      <c r="M87" s="105"/>
      <c r="N87" s="105"/>
      <c r="O87" s="106"/>
      <c r="P87" s="105" t="s">
        <v>677</v>
      </c>
      <c r="Q87" s="519"/>
      <c r="R87" s="519"/>
      <c r="S87" s="519"/>
      <c r="T87" s="519"/>
      <c r="U87" s="519"/>
      <c r="V87" s="519"/>
      <c r="W87" s="519"/>
      <c r="X87" s="520"/>
      <c r="Y87" s="569" t="s">
        <v>62</v>
      </c>
      <c r="Z87" s="570"/>
      <c r="AA87" s="571"/>
      <c r="AB87" s="466" t="s">
        <v>601</v>
      </c>
      <c r="AC87" s="466"/>
      <c r="AD87" s="466"/>
      <c r="AE87" s="218">
        <v>27.5</v>
      </c>
      <c r="AF87" s="219"/>
      <c r="AG87" s="219"/>
      <c r="AH87" s="219"/>
      <c r="AI87" s="218">
        <v>27.2</v>
      </c>
      <c r="AJ87" s="219"/>
      <c r="AK87" s="219"/>
      <c r="AL87" s="219"/>
      <c r="AM87" s="218" t="s">
        <v>603</v>
      </c>
      <c r="AN87" s="219"/>
      <c r="AO87" s="219"/>
      <c r="AP87" s="219"/>
      <c r="AQ87" s="340" t="s">
        <v>602</v>
      </c>
      <c r="AR87" s="207"/>
      <c r="AS87" s="207"/>
      <c r="AT87" s="341"/>
      <c r="AU87" s="219" t="s">
        <v>603</v>
      </c>
      <c r="AV87" s="219"/>
      <c r="AW87" s="219"/>
      <c r="AX87" s="221"/>
    </row>
    <row r="88" spans="1:60" ht="23.25" customHeight="1" x14ac:dyDescent="0.15">
      <c r="A88" s="873"/>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t="s">
        <v>601</v>
      </c>
      <c r="AC88" s="528"/>
      <c r="AD88" s="528"/>
      <c r="AE88" s="218">
        <v>27.9</v>
      </c>
      <c r="AF88" s="219"/>
      <c r="AG88" s="219"/>
      <c r="AH88" s="219"/>
      <c r="AI88" s="218">
        <v>27.5</v>
      </c>
      <c r="AJ88" s="219"/>
      <c r="AK88" s="219"/>
      <c r="AL88" s="219"/>
      <c r="AM88" s="218">
        <v>27.2</v>
      </c>
      <c r="AN88" s="219"/>
      <c r="AO88" s="219"/>
      <c r="AP88" s="219"/>
      <c r="AQ88" s="340" t="s">
        <v>603</v>
      </c>
      <c r="AR88" s="207"/>
      <c r="AS88" s="207"/>
      <c r="AT88" s="341"/>
      <c r="AU88" s="219" t="s">
        <v>602</v>
      </c>
      <c r="AV88" s="219"/>
      <c r="AW88" s="219"/>
      <c r="AX88" s="221"/>
      <c r="AY88" s="10"/>
      <c r="AZ88" s="10"/>
      <c r="BA88" s="10"/>
      <c r="BB88" s="10"/>
      <c r="BC88" s="10"/>
    </row>
    <row r="89" spans="1:60" ht="24.75" customHeight="1" thickBot="1" x14ac:dyDescent="0.2">
      <c r="A89" s="873"/>
      <c r="B89" s="534"/>
      <c r="C89" s="534"/>
      <c r="D89" s="534"/>
      <c r="E89" s="534"/>
      <c r="F89" s="535"/>
      <c r="G89" s="110"/>
      <c r="H89" s="111"/>
      <c r="I89" s="111"/>
      <c r="J89" s="111"/>
      <c r="K89" s="111"/>
      <c r="L89" s="111"/>
      <c r="M89" s="111"/>
      <c r="N89" s="111"/>
      <c r="O89" s="112"/>
      <c r="P89" s="176"/>
      <c r="Q89" s="176"/>
      <c r="R89" s="176"/>
      <c r="S89" s="176"/>
      <c r="T89" s="176"/>
      <c r="U89" s="176"/>
      <c r="V89" s="176"/>
      <c r="W89" s="176"/>
      <c r="X89" s="568"/>
      <c r="Y89" s="463" t="s">
        <v>13</v>
      </c>
      <c r="Z89" s="464"/>
      <c r="AA89" s="465"/>
      <c r="AB89" s="602" t="s">
        <v>14</v>
      </c>
      <c r="AC89" s="602"/>
      <c r="AD89" s="602"/>
      <c r="AE89" s="218">
        <v>101.4</v>
      </c>
      <c r="AF89" s="219"/>
      <c r="AG89" s="219"/>
      <c r="AH89" s="219"/>
      <c r="AI89" s="218">
        <v>101.1</v>
      </c>
      <c r="AJ89" s="219"/>
      <c r="AK89" s="219"/>
      <c r="AL89" s="219"/>
      <c r="AM89" s="218" t="s">
        <v>602</v>
      </c>
      <c r="AN89" s="219"/>
      <c r="AO89" s="219"/>
      <c r="AP89" s="219"/>
      <c r="AQ89" s="340" t="s">
        <v>579</v>
      </c>
      <c r="AR89" s="207"/>
      <c r="AS89" s="207"/>
      <c r="AT89" s="341"/>
      <c r="AU89" s="219" t="s">
        <v>603</v>
      </c>
      <c r="AV89" s="219"/>
      <c r="AW89" s="219"/>
      <c r="AX89" s="221"/>
      <c r="AY89" s="10"/>
      <c r="AZ89" s="10"/>
      <c r="BA89" s="10"/>
      <c r="BB89" s="10"/>
      <c r="BC89" s="10"/>
      <c r="BD89" s="10"/>
      <c r="BE89" s="10"/>
      <c r="BF89" s="10"/>
      <c r="BG89" s="10"/>
      <c r="BH89" s="10"/>
    </row>
    <row r="90" spans="1:60" ht="18.75" hidden="1" customHeight="1" x14ac:dyDescent="0.15">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5" t="s">
        <v>11</v>
      </c>
      <c r="AC90" s="566"/>
      <c r="AD90" s="567"/>
      <c r="AE90" s="244" t="s">
        <v>535</v>
      </c>
      <c r="AF90" s="245"/>
      <c r="AG90" s="245"/>
      <c r="AH90" s="246"/>
      <c r="AI90" s="244" t="s">
        <v>532</v>
      </c>
      <c r="AJ90" s="245"/>
      <c r="AK90" s="245"/>
      <c r="AL90" s="246"/>
      <c r="AM90" s="250" t="s">
        <v>527</v>
      </c>
      <c r="AN90" s="250"/>
      <c r="AO90" s="250"/>
      <c r="AP90" s="244"/>
      <c r="AQ90" s="159" t="s">
        <v>354</v>
      </c>
      <c r="AR90" s="130"/>
      <c r="AS90" s="130"/>
      <c r="AT90" s="131"/>
      <c r="AU90" s="538" t="s">
        <v>253</v>
      </c>
      <c r="AV90" s="538"/>
      <c r="AW90" s="538"/>
      <c r="AX90" s="539"/>
    </row>
    <row r="91" spans="1:60" ht="18.75" hidden="1" customHeight="1" x14ac:dyDescent="0.15">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3"/>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9" t="s">
        <v>62</v>
      </c>
      <c r="Z92" s="570"/>
      <c r="AA92" s="571"/>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4"/>
      <c r="C94" s="534"/>
      <c r="D94" s="534"/>
      <c r="E94" s="534"/>
      <c r="F94" s="535"/>
      <c r="G94" s="110"/>
      <c r="H94" s="111"/>
      <c r="I94" s="111"/>
      <c r="J94" s="111"/>
      <c r="K94" s="111"/>
      <c r="L94" s="111"/>
      <c r="M94" s="111"/>
      <c r="N94" s="111"/>
      <c r="O94" s="112"/>
      <c r="P94" s="176"/>
      <c r="Q94" s="176"/>
      <c r="R94" s="176"/>
      <c r="S94" s="176"/>
      <c r="T94" s="176"/>
      <c r="U94" s="176"/>
      <c r="V94" s="176"/>
      <c r="W94" s="176"/>
      <c r="X94" s="568"/>
      <c r="Y94" s="463" t="s">
        <v>13</v>
      </c>
      <c r="Z94" s="464"/>
      <c r="AA94" s="465"/>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5" t="s">
        <v>11</v>
      </c>
      <c r="AC95" s="566"/>
      <c r="AD95" s="567"/>
      <c r="AE95" s="244" t="s">
        <v>535</v>
      </c>
      <c r="AF95" s="245"/>
      <c r="AG95" s="245"/>
      <c r="AH95" s="246"/>
      <c r="AI95" s="244" t="s">
        <v>532</v>
      </c>
      <c r="AJ95" s="245"/>
      <c r="AK95" s="245"/>
      <c r="AL95" s="246"/>
      <c r="AM95" s="250" t="s">
        <v>527</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3"/>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9" t="s">
        <v>62</v>
      </c>
      <c r="Z97" s="570"/>
      <c r="AA97" s="571"/>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5"/>
      <c r="C99" s="435"/>
      <c r="D99" s="435"/>
      <c r="E99" s="435"/>
      <c r="F99" s="436"/>
      <c r="G99" s="588"/>
      <c r="H99" s="215"/>
      <c r="I99" s="215"/>
      <c r="J99" s="215"/>
      <c r="K99" s="215"/>
      <c r="L99" s="215"/>
      <c r="M99" s="215"/>
      <c r="N99" s="215"/>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535</v>
      </c>
      <c r="AF100" s="545"/>
      <c r="AG100" s="545"/>
      <c r="AH100" s="546"/>
      <c r="AI100" s="544" t="s">
        <v>532</v>
      </c>
      <c r="AJ100" s="545"/>
      <c r="AK100" s="545"/>
      <c r="AL100" s="546"/>
      <c r="AM100" s="544" t="s">
        <v>528</v>
      </c>
      <c r="AN100" s="545"/>
      <c r="AO100" s="545"/>
      <c r="AP100" s="546"/>
      <c r="AQ100" s="320" t="s">
        <v>521</v>
      </c>
      <c r="AR100" s="321"/>
      <c r="AS100" s="321"/>
      <c r="AT100" s="322"/>
      <c r="AU100" s="320" t="s">
        <v>518</v>
      </c>
      <c r="AV100" s="321"/>
      <c r="AW100" s="321"/>
      <c r="AX100" s="323"/>
    </row>
    <row r="101" spans="1:60" ht="23.25" customHeight="1" x14ac:dyDescent="0.15">
      <c r="A101" s="427"/>
      <c r="B101" s="428"/>
      <c r="C101" s="428"/>
      <c r="D101" s="428"/>
      <c r="E101" s="428"/>
      <c r="F101" s="429"/>
      <c r="G101" s="105" t="s">
        <v>681</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590</v>
      </c>
      <c r="AC101" s="466"/>
      <c r="AD101" s="466"/>
      <c r="AE101" s="218">
        <v>96</v>
      </c>
      <c r="AF101" s="219"/>
      <c r="AG101" s="219"/>
      <c r="AH101" s="220"/>
      <c r="AI101" s="218">
        <v>259</v>
      </c>
      <c r="AJ101" s="219"/>
      <c r="AK101" s="219"/>
      <c r="AL101" s="220"/>
      <c r="AM101" s="218" t="s">
        <v>579</v>
      </c>
      <c r="AN101" s="219"/>
      <c r="AO101" s="219"/>
      <c r="AP101" s="220"/>
      <c r="AQ101" s="218" t="s">
        <v>591</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590</v>
      </c>
      <c r="AC102" s="466"/>
      <c r="AD102" s="466"/>
      <c r="AE102" s="423">
        <v>500</v>
      </c>
      <c r="AF102" s="423"/>
      <c r="AG102" s="423"/>
      <c r="AH102" s="423"/>
      <c r="AI102" s="423">
        <v>499</v>
      </c>
      <c r="AJ102" s="423"/>
      <c r="AK102" s="423"/>
      <c r="AL102" s="423"/>
      <c r="AM102" s="423">
        <v>631</v>
      </c>
      <c r="AN102" s="423"/>
      <c r="AO102" s="423"/>
      <c r="AP102" s="423"/>
      <c r="AQ102" s="273" t="s">
        <v>579</v>
      </c>
      <c r="AR102" s="274"/>
      <c r="AS102" s="274"/>
      <c r="AT102" s="319"/>
      <c r="AU102" s="273"/>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535</v>
      </c>
      <c r="AF103" s="421"/>
      <c r="AG103" s="421"/>
      <c r="AH103" s="422"/>
      <c r="AI103" s="420" t="s">
        <v>532</v>
      </c>
      <c r="AJ103" s="421"/>
      <c r="AK103" s="421"/>
      <c r="AL103" s="422"/>
      <c r="AM103" s="420" t="s">
        <v>528</v>
      </c>
      <c r="AN103" s="421"/>
      <c r="AO103" s="421"/>
      <c r="AP103" s="422"/>
      <c r="AQ103" s="284" t="s">
        <v>521</v>
      </c>
      <c r="AR103" s="285"/>
      <c r="AS103" s="285"/>
      <c r="AT103" s="324"/>
      <c r="AU103" s="284" t="s">
        <v>518</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3"/>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6"/>
      <c r="AA105" s="557"/>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535</v>
      </c>
      <c r="AF106" s="421"/>
      <c r="AG106" s="421"/>
      <c r="AH106" s="422"/>
      <c r="AI106" s="420" t="s">
        <v>532</v>
      </c>
      <c r="AJ106" s="421"/>
      <c r="AK106" s="421"/>
      <c r="AL106" s="422"/>
      <c r="AM106" s="420" t="s">
        <v>527</v>
      </c>
      <c r="AN106" s="421"/>
      <c r="AO106" s="421"/>
      <c r="AP106" s="422"/>
      <c r="AQ106" s="284" t="s">
        <v>521</v>
      </c>
      <c r="AR106" s="285"/>
      <c r="AS106" s="285"/>
      <c r="AT106" s="324"/>
      <c r="AU106" s="284" t="s">
        <v>518</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3"/>
      <c r="AC107" s="554"/>
      <c r="AD107" s="555"/>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6"/>
      <c r="AA108" s="557"/>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535</v>
      </c>
      <c r="AF109" s="421"/>
      <c r="AG109" s="421"/>
      <c r="AH109" s="422"/>
      <c r="AI109" s="420" t="s">
        <v>532</v>
      </c>
      <c r="AJ109" s="421"/>
      <c r="AK109" s="421"/>
      <c r="AL109" s="422"/>
      <c r="AM109" s="420" t="s">
        <v>528</v>
      </c>
      <c r="AN109" s="421"/>
      <c r="AO109" s="421"/>
      <c r="AP109" s="422"/>
      <c r="AQ109" s="284" t="s">
        <v>521</v>
      </c>
      <c r="AR109" s="285"/>
      <c r="AS109" s="285"/>
      <c r="AT109" s="324"/>
      <c r="AU109" s="284" t="s">
        <v>518</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3"/>
      <c r="AC110" s="554"/>
      <c r="AD110" s="555"/>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6"/>
      <c r="AA111" s="557"/>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535</v>
      </c>
      <c r="AF112" s="421"/>
      <c r="AG112" s="421"/>
      <c r="AH112" s="422"/>
      <c r="AI112" s="420" t="s">
        <v>532</v>
      </c>
      <c r="AJ112" s="421"/>
      <c r="AK112" s="421"/>
      <c r="AL112" s="422"/>
      <c r="AM112" s="420" t="s">
        <v>527</v>
      </c>
      <c r="AN112" s="421"/>
      <c r="AO112" s="421"/>
      <c r="AP112" s="422"/>
      <c r="AQ112" s="284" t="s">
        <v>521</v>
      </c>
      <c r="AR112" s="285"/>
      <c r="AS112" s="285"/>
      <c r="AT112" s="324"/>
      <c r="AU112" s="284" t="s">
        <v>518</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3"/>
      <c r="AC113" s="554"/>
      <c r="AD113" s="555"/>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6"/>
      <c r="AA114" s="557"/>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535</v>
      </c>
      <c r="AF115" s="421"/>
      <c r="AG115" s="421"/>
      <c r="AH115" s="422"/>
      <c r="AI115" s="420" t="s">
        <v>532</v>
      </c>
      <c r="AJ115" s="421"/>
      <c r="AK115" s="421"/>
      <c r="AL115" s="422"/>
      <c r="AM115" s="420" t="s">
        <v>527</v>
      </c>
      <c r="AN115" s="421"/>
      <c r="AO115" s="421"/>
      <c r="AP115" s="422"/>
      <c r="AQ115" s="599" t="s">
        <v>522</v>
      </c>
      <c r="AR115" s="600"/>
      <c r="AS115" s="600"/>
      <c r="AT115" s="600"/>
      <c r="AU115" s="600"/>
      <c r="AV115" s="600"/>
      <c r="AW115" s="600"/>
      <c r="AX115" s="601"/>
    </row>
    <row r="116" spans="1:50" ht="23.25" customHeight="1" x14ac:dyDescent="0.15">
      <c r="A116" s="444"/>
      <c r="B116" s="445"/>
      <c r="C116" s="445"/>
      <c r="D116" s="445"/>
      <c r="E116" s="445"/>
      <c r="F116" s="446"/>
      <c r="G116" s="398" t="s">
        <v>682</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50" t="s">
        <v>686</v>
      </c>
      <c r="AC116" s="551"/>
      <c r="AD116" s="552"/>
      <c r="AE116" s="423">
        <f>ROUND(35232000/96,0)</f>
        <v>367000</v>
      </c>
      <c r="AF116" s="423"/>
      <c r="AG116" s="423"/>
      <c r="AH116" s="423"/>
      <c r="AI116" s="423">
        <f>ROUND(59891000/259,0)</f>
        <v>231239</v>
      </c>
      <c r="AJ116" s="423"/>
      <c r="AK116" s="423"/>
      <c r="AL116" s="423"/>
      <c r="AM116" s="423" t="s">
        <v>579</v>
      </c>
      <c r="AN116" s="423"/>
      <c r="AO116" s="423"/>
      <c r="AP116" s="423"/>
      <c r="AQ116" s="218">
        <v>250810</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59" t="s">
        <v>674</v>
      </c>
      <c r="AF117" s="559"/>
      <c r="AG117" s="559"/>
      <c r="AH117" s="559"/>
      <c r="AI117" s="559" t="s">
        <v>675</v>
      </c>
      <c r="AJ117" s="559"/>
      <c r="AK117" s="559"/>
      <c r="AL117" s="559"/>
      <c r="AM117" s="559" t="s">
        <v>579</v>
      </c>
      <c r="AN117" s="559"/>
      <c r="AO117" s="559"/>
      <c r="AP117" s="559"/>
      <c r="AQ117" s="559" t="s">
        <v>688</v>
      </c>
      <c r="AR117" s="559"/>
      <c r="AS117" s="559"/>
      <c r="AT117" s="559"/>
      <c r="AU117" s="559"/>
      <c r="AV117" s="559"/>
      <c r="AW117" s="559"/>
      <c r="AX117" s="560"/>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535</v>
      </c>
      <c r="AF118" s="421"/>
      <c r="AG118" s="421"/>
      <c r="AH118" s="422"/>
      <c r="AI118" s="420" t="s">
        <v>532</v>
      </c>
      <c r="AJ118" s="421"/>
      <c r="AK118" s="421"/>
      <c r="AL118" s="422"/>
      <c r="AM118" s="420" t="s">
        <v>527</v>
      </c>
      <c r="AN118" s="421"/>
      <c r="AO118" s="421"/>
      <c r="AP118" s="422"/>
      <c r="AQ118" s="599" t="s">
        <v>522</v>
      </c>
      <c r="AR118" s="600"/>
      <c r="AS118" s="600"/>
      <c r="AT118" s="600"/>
      <c r="AU118" s="600"/>
      <c r="AV118" s="600"/>
      <c r="AW118" s="600"/>
      <c r="AX118" s="601"/>
    </row>
    <row r="119" spans="1:50" ht="23.25" hidden="1" customHeight="1" x14ac:dyDescent="0.15">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482</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535</v>
      </c>
      <c r="AF121" s="421"/>
      <c r="AG121" s="421"/>
      <c r="AH121" s="422"/>
      <c r="AI121" s="420" t="s">
        <v>532</v>
      </c>
      <c r="AJ121" s="421"/>
      <c r="AK121" s="421"/>
      <c r="AL121" s="422"/>
      <c r="AM121" s="420" t="s">
        <v>527</v>
      </c>
      <c r="AN121" s="421"/>
      <c r="AO121" s="421"/>
      <c r="AP121" s="422"/>
      <c r="AQ121" s="599" t="s">
        <v>522</v>
      </c>
      <c r="AR121" s="600"/>
      <c r="AS121" s="600"/>
      <c r="AT121" s="600"/>
      <c r="AU121" s="600"/>
      <c r="AV121" s="600"/>
      <c r="AW121" s="600"/>
      <c r="AX121" s="601"/>
    </row>
    <row r="122" spans="1:50" ht="23.25" hidden="1" customHeight="1" x14ac:dyDescent="0.15">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485</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536</v>
      </c>
      <c r="AF124" s="421"/>
      <c r="AG124" s="421"/>
      <c r="AH124" s="422"/>
      <c r="AI124" s="420" t="s">
        <v>532</v>
      </c>
      <c r="AJ124" s="421"/>
      <c r="AK124" s="421"/>
      <c r="AL124" s="422"/>
      <c r="AM124" s="420" t="s">
        <v>527</v>
      </c>
      <c r="AN124" s="421"/>
      <c r="AO124" s="421"/>
      <c r="AP124" s="422"/>
      <c r="AQ124" s="599" t="s">
        <v>522</v>
      </c>
      <c r="AR124" s="600"/>
      <c r="AS124" s="600"/>
      <c r="AT124" s="600"/>
      <c r="AU124" s="600"/>
      <c r="AV124" s="600"/>
      <c r="AW124" s="600"/>
      <c r="AX124" s="601"/>
    </row>
    <row r="125" spans="1:50" ht="23.25" hidden="1" customHeight="1" x14ac:dyDescent="0.15">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37"/>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8"/>
      <c r="Y126" s="476" t="s">
        <v>49</v>
      </c>
      <c r="Z126" s="451"/>
      <c r="AA126" s="452"/>
      <c r="AB126" s="477" t="s">
        <v>482</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0" t="s">
        <v>535</v>
      </c>
      <c r="AF127" s="421"/>
      <c r="AG127" s="421"/>
      <c r="AH127" s="422"/>
      <c r="AI127" s="420" t="s">
        <v>532</v>
      </c>
      <c r="AJ127" s="421"/>
      <c r="AK127" s="421"/>
      <c r="AL127" s="422"/>
      <c r="AM127" s="420" t="s">
        <v>527</v>
      </c>
      <c r="AN127" s="421"/>
      <c r="AO127" s="421"/>
      <c r="AP127" s="422"/>
      <c r="AQ127" s="599" t="s">
        <v>522</v>
      </c>
      <c r="AR127" s="600"/>
      <c r="AS127" s="600"/>
      <c r="AT127" s="600"/>
      <c r="AU127" s="600"/>
      <c r="AV127" s="600"/>
      <c r="AW127" s="600"/>
      <c r="AX127" s="601"/>
    </row>
    <row r="128" spans="1:50" ht="23.25" hidden="1" customHeight="1" x14ac:dyDescent="0.15">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36.7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7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5.2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customHeight="1" x14ac:dyDescent="0.15">
      <c r="A430" s="189"/>
      <c r="B430" s="186"/>
      <c r="C430" s="178" t="s">
        <v>561</v>
      </c>
      <c r="D430" s="939"/>
      <c r="E430" s="174" t="s">
        <v>545</v>
      </c>
      <c r="F430" s="906"/>
      <c r="G430" s="907" t="s">
        <v>374</v>
      </c>
      <c r="H430" s="123"/>
      <c r="I430" s="123"/>
      <c r="J430" s="908" t="s">
        <v>579</v>
      </c>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8"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595</v>
      </c>
      <c r="AC433" s="213"/>
      <c r="AD433" s="213"/>
      <c r="AE433" s="340" t="s">
        <v>579</v>
      </c>
      <c r="AF433" s="207"/>
      <c r="AG433" s="207"/>
      <c r="AH433" s="207"/>
      <c r="AI433" s="340" t="s">
        <v>579</v>
      </c>
      <c r="AJ433" s="207"/>
      <c r="AK433" s="207"/>
      <c r="AL433" s="207"/>
      <c r="AM433" s="340" t="s">
        <v>595</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595</v>
      </c>
      <c r="AF434" s="207"/>
      <c r="AG434" s="207"/>
      <c r="AH434" s="341"/>
      <c r="AI434" s="340" t="s">
        <v>582</v>
      </c>
      <c r="AJ434" s="207"/>
      <c r="AK434" s="207"/>
      <c r="AL434" s="207"/>
      <c r="AM434" s="340" t="s">
        <v>595</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8" t="s">
        <v>579</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599</v>
      </c>
      <c r="AJ458" s="207"/>
      <c r="AK458" s="207"/>
      <c r="AL458" s="207"/>
      <c r="AM458" s="340" t="s">
        <v>598</v>
      </c>
      <c r="AN458" s="207"/>
      <c r="AO458" s="207"/>
      <c r="AP458" s="341"/>
      <c r="AQ458" s="340" t="s">
        <v>599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598</v>
      </c>
      <c r="AJ459" s="207"/>
      <c r="AK459" s="207"/>
      <c r="AL459" s="207"/>
      <c r="AM459" s="340" t="s">
        <v>600</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0" t="s">
        <v>596</v>
      </c>
      <c r="AF460" s="207"/>
      <c r="AG460" s="207"/>
      <c r="AH460" s="341"/>
      <c r="AI460" s="340" t="s">
        <v>600</v>
      </c>
      <c r="AJ460" s="207"/>
      <c r="AK460" s="207"/>
      <c r="AL460" s="207"/>
      <c r="AM460" s="340" t="s">
        <v>582</v>
      </c>
      <c r="AN460" s="207"/>
      <c r="AO460" s="207"/>
      <c r="AP460" s="341"/>
      <c r="AQ460" s="340" t="s">
        <v>579</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2.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34.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31.5"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0" ht="46.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574</v>
      </c>
      <c r="AE702" s="346"/>
      <c r="AF702" s="346"/>
      <c r="AG702" s="390" t="s">
        <v>664</v>
      </c>
      <c r="AH702" s="391"/>
      <c r="AI702" s="391"/>
      <c r="AJ702" s="391"/>
      <c r="AK702" s="391"/>
      <c r="AL702" s="391"/>
      <c r="AM702" s="391"/>
      <c r="AN702" s="391"/>
      <c r="AO702" s="391"/>
      <c r="AP702" s="391"/>
      <c r="AQ702" s="391"/>
      <c r="AR702" s="391"/>
      <c r="AS702" s="391"/>
      <c r="AT702" s="391"/>
      <c r="AU702" s="391"/>
      <c r="AV702" s="391"/>
      <c r="AW702" s="391"/>
      <c r="AX702" s="392"/>
    </row>
    <row r="703" spans="1:50" ht="45.7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8" t="s">
        <v>574</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43" t="s">
        <v>574</v>
      </c>
      <c r="AE704" s="844"/>
      <c r="AF704" s="844"/>
      <c r="AG704" s="167" t="s">
        <v>689</v>
      </c>
      <c r="AH704" s="108"/>
      <c r="AI704" s="108"/>
      <c r="AJ704" s="108"/>
      <c r="AK704" s="108"/>
      <c r="AL704" s="108"/>
      <c r="AM704" s="108"/>
      <c r="AN704" s="108"/>
      <c r="AO704" s="108"/>
      <c r="AP704" s="108"/>
      <c r="AQ704" s="108"/>
      <c r="AR704" s="108"/>
      <c r="AS704" s="108"/>
      <c r="AT704" s="108"/>
      <c r="AU704" s="108"/>
      <c r="AV704" s="108"/>
      <c r="AW704" s="108"/>
      <c r="AX704" s="168"/>
    </row>
    <row r="705" spans="1:50" ht="23.25" customHeight="1" x14ac:dyDescent="0.15">
      <c r="A705" s="648" t="s">
        <v>39</v>
      </c>
      <c r="B705" s="649"/>
      <c r="C705" s="827" t="s">
        <v>41</v>
      </c>
      <c r="D705" s="828"/>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9"/>
      <c r="AD705" s="722" t="s">
        <v>604</v>
      </c>
      <c r="AE705" s="723"/>
      <c r="AF705" s="723"/>
      <c r="AG705" s="125" t="s">
        <v>690</v>
      </c>
      <c r="AH705" s="105"/>
      <c r="AI705" s="105"/>
      <c r="AJ705" s="105"/>
      <c r="AK705" s="105"/>
      <c r="AL705" s="105"/>
      <c r="AM705" s="105"/>
      <c r="AN705" s="105"/>
      <c r="AO705" s="105"/>
      <c r="AP705" s="105"/>
      <c r="AQ705" s="105"/>
      <c r="AR705" s="105"/>
      <c r="AS705" s="105"/>
      <c r="AT705" s="105"/>
      <c r="AU705" s="105"/>
      <c r="AV705" s="105"/>
      <c r="AW705" s="105"/>
      <c r="AX705" s="126"/>
    </row>
    <row r="706" spans="1:50" ht="36" customHeight="1" x14ac:dyDescent="0.15">
      <c r="A706" s="650"/>
      <c r="B706" s="651"/>
      <c r="C706" s="800"/>
      <c r="D706" s="801"/>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605</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4" customHeight="1" x14ac:dyDescent="0.15">
      <c r="A707" s="650"/>
      <c r="B707" s="651"/>
      <c r="C707" s="802"/>
      <c r="D707" s="803"/>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605</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6.5" customHeight="1" x14ac:dyDescent="0.15">
      <c r="A708" s="650"/>
      <c r="B708" s="652"/>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2" t="s">
        <v>574</v>
      </c>
      <c r="AE708" s="613"/>
      <c r="AF708" s="613"/>
      <c r="AG708" s="750" t="s">
        <v>666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574</v>
      </c>
      <c r="AE709" s="329"/>
      <c r="AF709" s="329"/>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2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604</v>
      </c>
      <c r="AE710" s="329"/>
      <c r="AF710" s="329"/>
      <c r="AG710" s="101" t="s">
        <v>669</v>
      </c>
      <c r="AH710" s="102"/>
      <c r="AI710" s="102"/>
      <c r="AJ710" s="102"/>
      <c r="AK710" s="102"/>
      <c r="AL710" s="102"/>
      <c r="AM710" s="102"/>
      <c r="AN710" s="102"/>
      <c r="AO710" s="102"/>
      <c r="AP710" s="102"/>
      <c r="AQ710" s="102"/>
      <c r="AR710" s="102"/>
      <c r="AS710" s="102"/>
      <c r="AT710" s="102"/>
      <c r="AU710" s="102"/>
      <c r="AV710" s="102"/>
      <c r="AW710" s="102"/>
      <c r="AX710" s="103"/>
    </row>
    <row r="711" spans="1:50" ht="31.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8" t="s">
        <v>574</v>
      </c>
      <c r="AE711" s="329"/>
      <c r="AF711" s="329"/>
      <c r="AG711" s="101" t="s">
        <v>670</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50"/>
      <c r="B712" s="652"/>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328" t="s">
        <v>604</v>
      </c>
      <c r="AE712" s="329"/>
      <c r="AF712" s="329"/>
      <c r="AG712" s="816" t="s">
        <v>691</v>
      </c>
      <c r="AH712" s="817"/>
      <c r="AI712" s="817"/>
      <c r="AJ712" s="817"/>
      <c r="AK712" s="817"/>
      <c r="AL712" s="817"/>
      <c r="AM712" s="817"/>
      <c r="AN712" s="817"/>
      <c r="AO712" s="817"/>
      <c r="AP712" s="817"/>
      <c r="AQ712" s="817"/>
      <c r="AR712" s="817"/>
      <c r="AS712" s="817"/>
      <c r="AT712" s="817"/>
      <c r="AU712" s="817"/>
      <c r="AV712" s="817"/>
      <c r="AW712" s="817"/>
      <c r="AX712" s="818"/>
    </row>
    <row r="713" spans="1:50" ht="24" customHeight="1" x14ac:dyDescent="0.15">
      <c r="A713" s="650"/>
      <c r="B713" s="652"/>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604</v>
      </c>
      <c r="AE713" s="329"/>
      <c r="AF713" s="671"/>
      <c r="AG713" s="101" t="s">
        <v>691</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3" t="s">
        <v>574</v>
      </c>
      <c r="AE714" s="814"/>
      <c r="AF714" s="815"/>
      <c r="AG714" s="744" t="s">
        <v>671</v>
      </c>
      <c r="AH714" s="745"/>
      <c r="AI714" s="745"/>
      <c r="AJ714" s="745"/>
      <c r="AK714" s="745"/>
      <c r="AL714" s="745"/>
      <c r="AM714" s="745"/>
      <c r="AN714" s="745"/>
      <c r="AO714" s="745"/>
      <c r="AP714" s="745"/>
      <c r="AQ714" s="745"/>
      <c r="AR714" s="745"/>
      <c r="AS714" s="745"/>
      <c r="AT714" s="745"/>
      <c r="AU714" s="745"/>
      <c r="AV714" s="745"/>
      <c r="AW714" s="745"/>
      <c r="AX714" s="746"/>
    </row>
    <row r="715" spans="1:50" ht="24" customHeight="1" x14ac:dyDescent="0.15">
      <c r="A715" s="648"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2" t="s">
        <v>574</v>
      </c>
      <c r="AE715" s="613"/>
      <c r="AF715" s="664"/>
      <c r="AG715" s="750" t="s">
        <v>684</v>
      </c>
      <c r="AH715" s="751"/>
      <c r="AI715" s="751"/>
      <c r="AJ715" s="751"/>
      <c r="AK715" s="751"/>
      <c r="AL715" s="751"/>
      <c r="AM715" s="751"/>
      <c r="AN715" s="751"/>
      <c r="AO715" s="751"/>
      <c r="AP715" s="751"/>
      <c r="AQ715" s="751"/>
      <c r="AR715" s="751"/>
      <c r="AS715" s="751"/>
      <c r="AT715" s="751"/>
      <c r="AU715" s="751"/>
      <c r="AV715" s="751"/>
      <c r="AW715" s="751"/>
      <c r="AX715" s="752"/>
    </row>
    <row r="716" spans="1:50" ht="36.7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604</v>
      </c>
      <c r="AE716" s="635"/>
      <c r="AF716" s="635"/>
      <c r="AG716" s="101" t="s">
        <v>668</v>
      </c>
      <c r="AH716" s="102"/>
      <c r="AI716" s="102"/>
      <c r="AJ716" s="102"/>
      <c r="AK716" s="102"/>
      <c r="AL716" s="102"/>
      <c r="AM716" s="102"/>
      <c r="AN716" s="102"/>
      <c r="AO716" s="102"/>
      <c r="AP716" s="102"/>
      <c r="AQ716" s="102"/>
      <c r="AR716" s="102"/>
      <c r="AS716" s="102"/>
      <c r="AT716" s="102"/>
      <c r="AU716" s="102"/>
      <c r="AV716" s="102"/>
      <c r="AW716" s="102"/>
      <c r="AX716" s="103"/>
    </row>
    <row r="717" spans="1:50" ht="69" customHeight="1" x14ac:dyDescent="0.15">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574</v>
      </c>
      <c r="AE717" s="329"/>
      <c r="AF717" s="329"/>
      <c r="AG717" s="101" t="s">
        <v>678</v>
      </c>
      <c r="AH717" s="102"/>
      <c r="AI717" s="102"/>
      <c r="AJ717" s="102"/>
      <c r="AK717" s="102"/>
      <c r="AL717" s="102"/>
      <c r="AM717" s="102"/>
      <c r="AN717" s="102"/>
      <c r="AO717" s="102"/>
      <c r="AP717" s="102"/>
      <c r="AQ717" s="102"/>
      <c r="AR717" s="102"/>
      <c r="AS717" s="102"/>
      <c r="AT717" s="102"/>
      <c r="AU717" s="102"/>
      <c r="AV717" s="102"/>
      <c r="AW717" s="102"/>
      <c r="AX717" s="103"/>
    </row>
    <row r="718" spans="1:50" ht="27.75"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574</v>
      </c>
      <c r="AE718" s="329"/>
      <c r="AF718" s="329"/>
      <c r="AG718" s="127" t="s">
        <v>672</v>
      </c>
      <c r="AH718" s="111"/>
      <c r="AI718" s="111"/>
      <c r="AJ718" s="111"/>
      <c r="AK718" s="111"/>
      <c r="AL718" s="111"/>
      <c r="AM718" s="111"/>
      <c r="AN718" s="111"/>
      <c r="AO718" s="111"/>
      <c r="AP718" s="111"/>
      <c r="AQ718" s="111"/>
      <c r="AR718" s="111"/>
      <c r="AS718" s="111"/>
      <c r="AT718" s="111"/>
      <c r="AU718" s="111"/>
      <c r="AV718" s="111"/>
      <c r="AW718" s="111"/>
      <c r="AX718" s="128"/>
    </row>
    <row r="719" spans="1:50" ht="38.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574</v>
      </c>
      <c r="AE719" s="613"/>
      <c r="AF719" s="613"/>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8.75" customHeight="1" x14ac:dyDescent="0.15">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8.75" customHeight="1" x14ac:dyDescent="0.15">
      <c r="A721" s="786"/>
      <c r="B721" s="787"/>
      <c r="C721" s="296" t="s">
        <v>569</v>
      </c>
      <c r="D721" s="297"/>
      <c r="E721" s="297"/>
      <c r="F721" s="298"/>
      <c r="G721" s="287"/>
      <c r="H721" s="288"/>
      <c r="I721" s="83" t="str">
        <f>IF(OR(G721="　", G721=""), "", "-")</f>
        <v/>
      </c>
      <c r="J721" s="291">
        <v>307</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8.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8.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8.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8.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9" customHeight="1" x14ac:dyDescent="0.15">
      <c r="A726" s="648" t="s">
        <v>48</v>
      </c>
      <c r="B726" s="808"/>
      <c r="C726" s="821" t="s">
        <v>53</v>
      </c>
      <c r="D726" s="845"/>
      <c r="E726" s="845"/>
      <c r="F726" s="846"/>
      <c r="G726" s="585" t="s">
        <v>685</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3.75" customHeight="1" thickBot="1" x14ac:dyDescent="0.2">
      <c r="A727" s="809"/>
      <c r="B727" s="810"/>
      <c r="C727" s="756" t="s">
        <v>57</v>
      </c>
      <c r="D727" s="757"/>
      <c r="E727" s="757"/>
      <c r="F727" s="758"/>
      <c r="G727" s="583" t="s">
        <v>673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30"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0" customHeight="1" thickBot="1" x14ac:dyDescent="0.2">
      <c r="A729" s="642" t="s">
        <v>608</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30"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0" customHeight="1" thickBot="1" x14ac:dyDescent="0.2">
      <c r="A731" s="805"/>
      <c r="B731" s="806"/>
      <c r="C731" s="806"/>
      <c r="D731" s="806"/>
      <c r="E731" s="807"/>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30"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0.75"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30"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0"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3.25" customHeight="1" x14ac:dyDescent="0.15">
      <c r="A737" s="999" t="s">
        <v>549</v>
      </c>
      <c r="B737" s="210"/>
      <c r="C737" s="210"/>
      <c r="D737" s="211"/>
      <c r="E737" s="998" t="s">
        <v>609</v>
      </c>
      <c r="F737" s="998"/>
      <c r="G737" s="998"/>
      <c r="H737" s="998"/>
      <c r="I737" s="998"/>
      <c r="J737" s="998"/>
      <c r="K737" s="998"/>
      <c r="L737" s="998"/>
      <c r="M737" s="998"/>
      <c r="N737" s="365" t="s">
        <v>542</v>
      </c>
      <c r="O737" s="365"/>
      <c r="P737" s="365"/>
      <c r="Q737" s="365"/>
      <c r="R737" s="998" t="s">
        <v>610</v>
      </c>
      <c r="S737" s="998"/>
      <c r="T737" s="998"/>
      <c r="U737" s="998"/>
      <c r="V737" s="998"/>
      <c r="W737" s="998"/>
      <c r="X737" s="998"/>
      <c r="Y737" s="998"/>
      <c r="Z737" s="998"/>
      <c r="AA737" s="365" t="s">
        <v>541</v>
      </c>
      <c r="AB737" s="365"/>
      <c r="AC737" s="365"/>
      <c r="AD737" s="365"/>
      <c r="AE737" s="998" t="s">
        <v>611</v>
      </c>
      <c r="AF737" s="998"/>
      <c r="AG737" s="998"/>
      <c r="AH737" s="998"/>
      <c r="AI737" s="998"/>
      <c r="AJ737" s="998"/>
      <c r="AK737" s="998"/>
      <c r="AL737" s="998"/>
      <c r="AM737" s="998"/>
      <c r="AN737" s="365" t="s">
        <v>540</v>
      </c>
      <c r="AO737" s="365"/>
      <c r="AP737" s="365"/>
      <c r="AQ737" s="365"/>
      <c r="AR737" s="990" t="s">
        <v>612</v>
      </c>
      <c r="AS737" s="991"/>
      <c r="AT737" s="991"/>
      <c r="AU737" s="991"/>
      <c r="AV737" s="991"/>
      <c r="AW737" s="991"/>
      <c r="AX737" s="992"/>
      <c r="AY737" s="89"/>
      <c r="AZ737" s="89"/>
    </row>
    <row r="738" spans="1:52" ht="23.25" customHeight="1" x14ac:dyDescent="0.15">
      <c r="A738" s="999" t="s">
        <v>539</v>
      </c>
      <c r="B738" s="210"/>
      <c r="C738" s="210"/>
      <c r="D738" s="211"/>
      <c r="E738" s="998" t="s">
        <v>613</v>
      </c>
      <c r="F738" s="998"/>
      <c r="G738" s="998"/>
      <c r="H738" s="998"/>
      <c r="I738" s="998"/>
      <c r="J738" s="998"/>
      <c r="K738" s="998"/>
      <c r="L738" s="998"/>
      <c r="M738" s="998"/>
      <c r="N738" s="365" t="s">
        <v>538</v>
      </c>
      <c r="O738" s="365"/>
      <c r="P738" s="365"/>
      <c r="Q738" s="365"/>
      <c r="R738" s="998" t="s">
        <v>614</v>
      </c>
      <c r="S738" s="998"/>
      <c r="T738" s="998"/>
      <c r="U738" s="998"/>
      <c r="V738" s="998"/>
      <c r="W738" s="998"/>
      <c r="X738" s="998"/>
      <c r="Y738" s="998"/>
      <c r="Z738" s="998"/>
      <c r="AA738" s="365" t="s">
        <v>537</v>
      </c>
      <c r="AB738" s="365"/>
      <c r="AC738" s="365"/>
      <c r="AD738" s="365"/>
      <c r="AE738" s="998" t="s">
        <v>615</v>
      </c>
      <c r="AF738" s="998"/>
      <c r="AG738" s="998"/>
      <c r="AH738" s="998"/>
      <c r="AI738" s="998"/>
      <c r="AJ738" s="998"/>
      <c r="AK738" s="998"/>
      <c r="AL738" s="998"/>
      <c r="AM738" s="998"/>
      <c r="AN738" s="365" t="s">
        <v>533</v>
      </c>
      <c r="AO738" s="365"/>
      <c r="AP738" s="365"/>
      <c r="AQ738" s="365"/>
      <c r="AR738" s="990" t="s">
        <v>616</v>
      </c>
      <c r="AS738" s="991"/>
      <c r="AT738" s="991"/>
      <c r="AU738" s="991"/>
      <c r="AV738" s="991"/>
      <c r="AW738" s="991"/>
      <c r="AX738" s="992"/>
    </row>
    <row r="739" spans="1:52" ht="23.25" customHeight="1" thickBot="1" x14ac:dyDescent="0.2">
      <c r="A739" s="1000" t="s">
        <v>529</v>
      </c>
      <c r="B739" s="1001"/>
      <c r="C739" s="1001"/>
      <c r="D739" s="1002"/>
      <c r="E739" s="1003"/>
      <c r="F739" s="993"/>
      <c r="G739" s="993"/>
      <c r="H739" s="93" t="str">
        <f>IF(E739="", "", "(")</f>
        <v/>
      </c>
      <c r="I739" s="993"/>
      <c r="J739" s="993"/>
      <c r="K739" s="93" t="str">
        <f>IF(OR(I739="　", I739=""), "", "-")</f>
        <v/>
      </c>
      <c r="L739" s="994">
        <v>305</v>
      </c>
      <c r="M739" s="994"/>
      <c r="N739" s="94" t="str">
        <f>IF(O739="", "", "-")</f>
        <v/>
      </c>
      <c r="O739" s="95"/>
      <c r="P739" s="94" t="str">
        <f>IF(E739="", "", ")")</f>
        <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3" t="s">
        <v>627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799"/>
    </row>
    <row r="780" spans="1:50" ht="24.75" customHeight="1" x14ac:dyDescent="0.15">
      <c r="A780" s="639"/>
      <c r="B780" s="640"/>
      <c r="C780" s="640"/>
      <c r="D780" s="640"/>
      <c r="E780" s="640"/>
      <c r="F780" s="641"/>
      <c r="G780" s="821"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4"/>
      <c r="AC780" s="821"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617</v>
      </c>
      <c r="H781" s="679"/>
      <c r="I781" s="679"/>
      <c r="J781" s="679"/>
      <c r="K781" s="680"/>
      <c r="L781" s="672" t="s">
        <v>618</v>
      </c>
      <c r="M781" s="673"/>
      <c r="N781" s="673"/>
      <c r="O781" s="673"/>
      <c r="P781" s="673"/>
      <c r="Q781" s="673"/>
      <c r="R781" s="673"/>
      <c r="S781" s="673"/>
      <c r="T781" s="673"/>
      <c r="U781" s="673"/>
      <c r="V781" s="673"/>
      <c r="W781" s="673"/>
      <c r="X781" s="674"/>
      <c r="Y781" s="393">
        <v>19</v>
      </c>
      <c r="Z781" s="394"/>
      <c r="AA781" s="394"/>
      <c r="AB781" s="811"/>
      <c r="AC781" s="678" t="s">
        <v>619</v>
      </c>
      <c r="AD781" s="679"/>
      <c r="AE781" s="679"/>
      <c r="AF781" s="679"/>
      <c r="AG781" s="680"/>
      <c r="AH781" s="672" t="s">
        <v>620</v>
      </c>
      <c r="AI781" s="673"/>
      <c r="AJ781" s="673"/>
      <c r="AK781" s="673"/>
      <c r="AL781" s="673"/>
      <c r="AM781" s="673"/>
      <c r="AN781" s="673"/>
      <c r="AO781" s="673"/>
      <c r="AP781" s="673"/>
      <c r="AQ781" s="673"/>
      <c r="AR781" s="673"/>
      <c r="AS781" s="673"/>
      <c r="AT781" s="674"/>
      <c r="AU781" s="393">
        <v>11</v>
      </c>
      <c r="AV781" s="394"/>
      <c r="AW781" s="394"/>
      <c r="AX781" s="395"/>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2" t="s">
        <v>20</v>
      </c>
      <c r="H791" s="833"/>
      <c r="I791" s="833"/>
      <c r="J791" s="833"/>
      <c r="K791" s="833"/>
      <c r="L791" s="834"/>
      <c r="M791" s="835"/>
      <c r="N791" s="835"/>
      <c r="O791" s="835"/>
      <c r="P791" s="835"/>
      <c r="Q791" s="835"/>
      <c r="R791" s="835"/>
      <c r="S791" s="835"/>
      <c r="T791" s="835"/>
      <c r="U791" s="835"/>
      <c r="V791" s="835"/>
      <c r="W791" s="835"/>
      <c r="X791" s="836"/>
      <c r="Y791" s="837">
        <f>SUM(Y781:AB790)</f>
        <v>19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11</v>
      </c>
      <c r="AV791" s="838"/>
      <c r="AW791" s="838"/>
      <c r="AX791" s="840"/>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799"/>
    </row>
    <row r="793" spans="1:50" ht="24.75" hidden="1" customHeight="1" x14ac:dyDescent="0.15">
      <c r="A793" s="639"/>
      <c r="B793" s="640"/>
      <c r="C793" s="640"/>
      <c r="D793" s="640"/>
      <c r="E793" s="640"/>
      <c r="F793" s="641"/>
      <c r="G793" s="821"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4"/>
      <c r="AC793" s="821"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1"/>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799"/>
    </row>
    <row r="806" spans="1:50" ht="24.75" hidden="1" customHeight="1" x14ac:dyDescent="0.15">
      <c r="A806" s="639"/>
      <c r="B806" s="640"/>
      <c r="C806" s="640"/>
      <c r="D806" s="640"/>
      <c r="E806" s="640"/>
      <c r="F806" s="641"/>
      <c r="G806" s="821"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4"/>
      <c r="AC806" s="821"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1"/>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799"/>
    </row>
    <row r="819" spans="1:50" ht="24.75" hidden="1" customHeight="1" x14ac:dyDescent="0.15">
      <c r="A819" s="639"/>
      <c r="B819" s="640"/>
      <c r="C819" s="640"/>
      <c r="D819" s="640"/>
      <c r="E819" s="640"/>
      <c r="F819" s="641"/>
      <c r="G819" s="821"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4"/>
      <c r="AC819" s="821"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1"/>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61" t="s">
        <v>626</v>
      </c>
      <c r="D837" s="347"/>
      <c r="E837" s="347"/>
      <c r="F837" s="347"/>
      <c r="G837" s="347"/>
      <c r="H837" s="347"/>
      <c r="I837" s="347"/>
      <c r="J837" s="348">
        <v>7000020010006</v>
      </c>
      <c r="K837" s="349"/>
      <c r="L837" s="349"/>
      <c r="M837" s="349"/>
      <c r="N837" s="349"/>
      <c r="O837" s="349"/>
      <c r="P837" s="362" t="s">
        <v>623</v>
      </c>
      <c r="Q837" s="350"/>
      <c r="R837" s="350"/>
      <c r="S837" s="350"/>
      <c r="T837" s="350"/>
      <c r="U837" s="350"/>
      <c r="V837" s="350"/>
      <c r="W837" s="350"/>
      <c r="X837" s="350"/>
      <c r="Y837" s="351">
        <v>19</v>
      </c>
      <c r="Z837" s="352"/>
      <c r="AA837" s="352"/>
      <c r="AB837" s="353"/>
      <c r="AC837" s="363" t="s">
        <v>621</v>
      </c>
      <c r="AD837" s="371"/>
      <c r="AE837" s="371"/>
      <c r="AF837" s="371"/>
      <c r="AG837" s="371"/>
      <c r="AH837" s="372" t="s">
        <v>579</v>
      </c>
      <c r="AI837" s="373"/>
      <c r="AJ837" s="373"/>
      <c r="AK837" s="373"/>
      <c r="AL837" s="357" t="s">
        <v>579</v>
      </c>
      <c r="AM837" s="358"/>
      <c r="AN837" s="358"/>
      <c r="AO837" s="359"/>
      <c r="AP837" s="360" t="s">
        <v>622</v>
      </c>
      <c r="AQ837" s="360"/>
      <c r="AR837" s="360"/>
      <c r="AS837" s="360"/>
      <c r="AT837" s="360"/>
      <c r="AU837" s="360"/>
      <c r="AV837" s="360"/>
      <c r="AW837" s="360"/>
      <c r="AX837" s="360"/>
    </row>
    <row r="838" spans="1:50" ht="40.5" customHeight="1" x14ac:dyDescent="0.15">
      <c r="A838" s="376">
        <v>2</v>
      </c>
      <c r="B838" s="376">
        <v>1</v>
      </c>
      <c r="C838" s="361" t="s">
        <v>628</v>
      </c>
      <c r="D838" s="347"/>
      <c r="E838" s="347"/>
      <c r="F838" s="347"/>
      <c r="G838" s="347"/>
      <c r="H838" s="347"/>
      <c r="I838" s="347"/>
      <c r="J838" s="348">
        <v>7000020070009</v>
      </c>
      <c r="K838" s="349"/>
      <c r="L838" s="349"/>
      <c r="M838" s="349"/>
      <c r="N838" s="349"/>
      <c r="O838" s="349"/>
      <c r="P838" s="362" t="s">
        <v>623</v>
      </c>
      <c r="Q838" s="350"/>
      <c r="R838" s="350"/>
      <c r="S838" s="350"/>
      <c r="T838" s="350"/>
      <c r="U838" s="350"/>
      <c r="V838" s="350"/>
      <c r="W838" s="350"/>
      <c r="X838" s="350"/>
      <c r="Y838" s="351">
        <v>12</v>
      </c>
      <c r="Z838" s="352"/>
      <c r="AA838" s="352"/>
      <c r="AB838" s="353"/>
      <c r="AC838" s="363" t="s">
        <v>621</v>
      </c>
      <c r="AD838" s="371"/>
      <c r="AE838" s="371"/>
      <c r="AF838" s="371"/>
      <c r="AG838" s="371"/>
      <c r="AH838" s="372" t="s">
        <v>579</v>
      </c>
      <c r="AI838" s="373"/>
      <c r="AJ838" s="373"/>
      <c r="AK838" s="373"/>
      <c r="AL838" s="357" t="s">
        <v>579</v>
      </c>
      <c r="AM838" s="358"/>
      <c r="AN838" s="358"/>
      <c r="AO838" s="359"/>
      <c r="AP838" s="360" t="s">
        <v>622</v>
      </c>
      <c r="AQ838" s="360"/>
      <c r="AR838" s="360"/>
      <c r="AS838" s="360"/>
      <c r="AT838" s="360"/>
      <c r="AU838" s="360"/>
      <c r="AV838" s="360"/>
      <c r="AW838" s="360"/>
      <c r="AX838" s="360"/>
    </row>
    <row r="839" spans="1:50" ht="40.5" customHeight="1" x14ac:dyDescent="0.15">
      <c r="A839" s="376">
        <v>3</v>
      </c>
      <c r="B839" s="376">
        <v>1</v>
      </c>
      <c r="C839" s="361" t="s">
        <v>629</v>
      </c>
      <c r="D839" s="347"/>
      <c r="E839" s="347"/>
      <c r="F839" s="347"/>
      <c r="G839" s="347"/>
      <c r="H839" s="347"/>
      <c r="I839" s="347"/>
      <c r="J839" s="348">
        <v>8000020190004</v>
      </c>
      <c r="K839" s="349"/>
      <c r="L839" s="349"/>
      <c r="M839" s="349"/>
      <c r="N839" s="349"/>
      <c r="O839" s="349"/>
      <c r="P839" s="362" t="s">
        <v>623</v>
      </c>
      <c r="Q839" s="350"/>
      <c r="R839" s="350"/>
      <c r="S839" s="350"/>
      <c r="T839" s="350"/>
      <c r="U839" s="350"/>
      <c r="V839" s="350"/>
      <c r="W839" s="350"/>
      <c r="X839" s="350"/>
      <c r="Y839" s="351">
        <v>10</v>
      </c>
      <c r="Z839" s="352"/>
      <c r="AA839" s="352"/>
      <c r="AB839" s="353"/>
      <c r="AC839" s="363" t="s">
        <v>621</v>
      </c>
      <c r="AD839" s="371"/>
      <c r="AE839" s="371"/>
      <c r="AF839" s="371"/>
      <c r="AG839" s="371"/>
      <c r="AH839" s="372" t="s">
        <v>579</v>
      </c>
      <c r="AI839" s="373"/>
      <c r="AJ839" s="373"/>
      <c r="AK839" s="373"/>
      <c r="AL839" s="357" t="s">
        <v>579</v>
      </c>
      <c r="AM839" s="358"/>
      <c r="AN839" s="358"/>
      <c r="AO839" s="359"/>
      <c r="AP839" s="360" t="s">
        <v>622</v>
      </c>
      <c r="AQ839" s="360"/>
      <c r="AR839" s="360"/>
      <c r="AS839" s="360"/>
      <c r="AT839" s="360"/>
      <c r="AU839" s="360"/>
      <c r="AV839" s="360"/>
      <c r="AW839" s="360"/>
      <c r="AX839" s="360"/>
    </row>
    <row r="840" spans="1:50" ht="40.5" customHeight="1" x14ac:dyDescent="0.15">
      <c r="A840" s="376">
        <v>4</v>
      </c>
      <c r="B840" s="376">
        <v>1</v>
      </c>
      <c r="C840" s="361" t="s">
        <v>630</v>
      </c>
      <c r="D840" s="347"/>
      <c r="E840" s="347"/>
      <c r="F840" s="347"/>
      <c r="G840" s="347"/>
      <c r="H840" s="347"/>
      <c r="I840" s="347"/>
      <c r="J840" s="348">
        <v>1000020140007</v>
      </c>
      <c r="K840" s="349"/>
      <c r="L840" s="349"/>
      <c r="M840" s="349"/>
      <c r="N840" s="349"/>
      <c r="O840" s="349"/>
      <c r="P840" s="362" t="s">
        <v>623</v>
      </c>
      <c r="Q840" s="350"/>
      <c r="R840" s="350"/>
      <c r="S840" s="350"/>
      <c r="T840" s="350"/>
      <c r="U840" s="350"/>
      <c r="V840" s="350"/>
      <c r="W840" s="350"/>
      <c r="X840" s="350"/>
      <c r="Y840" s="351">
        <v>10</v>
      </c>
      <c r="Z840" s="352"/>
      <c r="AA840" s="352"/>
      <c r="AB840" s="353"/>
      <c r="AC840" s="363" t="s">
        <v>621</v>
      </c>
      <c r="AD840" s="371"/>
      <c r="AE840" s="371"/>
      <c r="AF840" s="371"/>
      <c r="AG840" s="371"/>
      <c r="AH840" s="372" t="s">
        <v>579</v>
      </c>
      <c r="AI840" s="373"/>
      <c r="AJ840" s="373"/>
      <c r="AK840" s="373"/>
      <c r="AL840" s="357" t="s">
        <v>579</v>
      </c>
      <c r="AM840" s="358"/>
      <c r="AN840" s="358"/>
      <c r="AO840" s="359"/>
      <c r="AP840" s="360" t="s">
        <v>622</v>
      </c>
      <c r="AQ840" s="360"/>
      <c r="AR840" s="360"/>
      <c r="AS840" s="360"/>
      <c r="AT840" s="360"/>
      <c r="AU840" s="360"/>
      <c r="AV840" s="360"/>
      <c r="AW840" s="360"/>
      <c r="AX840" s="360"/>
    </row>
    <row r="841" spans="1:50" ht="40.5" customHeight="1" x14ac:dyDescent="0.15">
      <c r="A841" s="376">
        <v>5</v>
      </c>
      <c r="B841" s="376">
        <v>1</v>
      </c>
      <c r="C841" s="361" t="s">
        <v>631</v>
      </c>
      <c r="D841" s="347"/>
      <c r="E841" s="347"/>
      <c r="F841" s="347"/>
      <c r="G841" s="347"/>
      <c r="H841" s="347"/>
      <c r="I841" s="347"/>
      <c r="J841" s="348">
        <v>8000020280003</v>
      </c>
      <c r="K841" s="349"/>
      <c r="L841" s="349"/>
      <c r="M841" s="349"/>
      <c r="N841" s="349"/>
      <c r="O841" s="349"/>
      <c r="P841" s="362" t="s">
        <v>623</v>
      </c>
      <c r="Q841" s="350"/>
      <c r="R841" s="350"/>
      <c r="S841" s="350"/>
      <c r="T841" s="350"/>
      <c r="U841" s="350"/>
      <c r="V841" s="350"/>
      <c r="W841" s="350"/>
      <c r="X841" s="350"/>
      <c r="Y841" s="351">
        <v>9</v>
      </c>
      <c r="Z841" s="352"/>
      <c r="AA841" s="352"/>
      <c r="AB841" s="353"/>
      <c r="AC841" s="363" t="s">
        <v>621</v>
      </c>
      <c r="AD841" s="371"/>
      <c r="AE841" s="371"/>
      <c r="AF841" s="371"/>
      <c r="AG841" s="371"/>
      <c r="AH841" s="372" t="s">
        <v>579</v>
      </c>
      <c r="AI841" s="373"/>
      <c r="AJ841" s="373"/>
      <c r="AK841" s="373"/>
      <c r="AL841" s="357" t="s">
        <v>579</v>
      </c>
      <c r="AM841" s="358"/>
      <c r="AN841" s="358"/>
      <c r="AO841" s="359"/>
      <c r="AP841" s="360" t="s">
        <v>622</v>
      </c>
      <c r="AQ841" s="360"/>
      <c r="AR841" s="360"/>
      <c r="AS841" s="360"/>
      <c r="AT841" s="360"/>
      <c r="AU841" s="360"/>
      <c r="AV841" s="360"/>
      <c r="AW841" s="360"/>
      <c r="AX841" s="360"/>
    </row>
    <row r="842" spans="1:50" ht="40.5" customHeight="1" x14ac:dyDescent="0.15">
      <c r="A842" s="376">
        <v>6</v>
      </c>
      <c r="B842" s="376">
        <v>1</v>
      </c>
      <c r="C842" s="361" t="s">
        <v>632</v>
      </c>
      <c r="D842" s="347"/>
      <c r="E842" s="347"/>
      <c r="F842" s="347"/>
      <c r="G842" s="347"/>
      <c r="H842" s="347"/>
      <c r="I842" s="347"/>
      <c r="J842" s="348">
        <v>1000020320005</v>
      </c>
      <c r="K842" s="349"/>
      <c r="L842" s="349"/>
      <c r="M842" s="349"/>
      <c r="N842" s="349"/>
      <c r="O842" s="349"/>
      <c r="P842" s="362" t="s">
        <v>623</v>
      </c>
      <c r="Q842" s="350"/>
      <c r="R842" s="350"/>
      <c r="S842" s="350"/>
      <c r="T842" s="350"/>
      <c r="U842" s="350"/>
      <c r="V842" s="350"/>
      <c r="W842" s="350"/>
      <c r="X842" s="350"/>
      <c r="Y842" s="351">
        <v>9</v>
      </c>
      <c r="Z842" s="352"/>
      <c r="AA842" s="352"/>
      <c r="AB842" s="353"/>
      <c r="AC842" s="363" t="s">
        <v>621</v>
      </c>
      <c r="AD842" s="371"/>
      <c r="AE842" s="371"/>
      <c r="AF842" s="371"/>
      <c r="AG842" s="371"/>
      <c r="AH842" s="372" t="s">
        <v>579</v>
      </c>
      <c r="AI842" s="373"/>
      <c r="AJ842" s="373"/>
      <c r="AK842" s="373"/>
      <c r="AL842" s="357" t="s">
        <v>579</v>
      </c>
      <c r="AM842" s="358"/>
      <c r="AN842" s="358"/>
      <c r="AO842" s="359"/>
      <c r="AP842" s="360" t="s">
        <v>622</v>
      </c>
      <c r="AQ842" s="360"/>
      <c r="AR842" s="360"/>
      <c r="AS842" s="360"/>
      <c r="AT842" s="360"/>
      <c r="AU842" s="360"/>
      <c r="AV842" s="360"/>
      <c r="AW842" s="360"/>
      <c r="AX842" s="360"/>
    </row>
    <row r="843" spans="1:50" ht="40.5" customHeight="1" x14ac:dyDescent="0.15">
      <c r="A843" s="376">
        <v>7</v>
      </c>
      <c r="B843" s="376">
        <v>1</v>
      </c>
      <c r="C843" s="361" t="s">
        <v>633</v>
      </c>
      <c r="D843" s="347"/>
      <c r="E843" s="347"/>
      <c r="F843" s="347"/>
      <c r="G843" s="347"/>
      <c r="H843" s="347"/>
      <c r="I843" s="347"/>
      <c r="J843" s="348">
        <v>1000020380008</v>
      </c>
      <c r="K843" s="349"/>
      <c r="L843" s="349"/>
      <c r="M843" s="349"/>
      <c r="N843" s="349"/>
      <c r="O843" s="349"/>
      <c r="P843" s="362" t="s">
        <v>623</v>
      </c>
      <c r="Q843" s="350"/>
      <c r="R843" s="350"/>
      <c r="S843" s="350"/>
      <c r="T843" s="350"/>
      <c r="U843" s="350"/>
      <c r="V843" s="350"/>
      <c r="W843" s="350"/>
      <c r="X843" s="350"/>
      <c r="Y843" s="351">
        <v>6</v>
      </c>
      <c r="Z843" s="352"/>
      <c r="AA843" s="352"/>
      <c r="AB843" s="353"/>
      <c r="AC843" s="363" t="s">
        <v>621</v>
      </c>
      <c r="AD843" s="371"/>
      <c r="AE843" s="371"/>
      <c r="AF843" s="371"/>
      <c r="AG843" s="371"/>
      <c r="AH843" s="372" t="s">
        <v>579</v>
      </c>
      <c r="AI843" s="373"/>
      <c r="AJ843" s="373"/>
      <c r="AK843" s="373"/>
      <c r="AL843" s="357" t="s">
        <v>579</v>
      </c>
      <c r="AM843" s="358"/>
      <c r="AN843" s="358"/>
      <c r="AO843" s="359"/>
      <c r="AP843" s="360" t="s">
        <v>622</v>
      </c>
      <c r="AQ843" s="360"/>
      <c r="AR843" s="360"/>
      <c r="AS843" s="360"/>
      <c r="AT843" s="360"/>
      <c r="AU843" s="360"/>
      <c r="AV843" s="360"/>
      <c r="AW843" s="360"/>
      <c r="AX843" s="360"/>
    </row>
    <row r="844" spans="1:50" ht="40.5" customHeight="1" x14ac:dyDescent="0.15">
      <c r="A844" s="376">
        <v>8</v>
      </c>
      <c r="B844" s="376">
        <v>1</v>
      </c>
      <c r="C844" s="361" t="s">
        <v>634</v>
      </c>
      <c r="D844" s="347"/>
      <c r="E844" s="347"/>
      <c r="F844" s="347"/>
      <c r="G844" s="347"/>
      <c r="H844" s="347"/>
      <c r="I844" s="347"/>
      <c r="J844" s="348">
        <v>5000020390003</v>
      </c>
      <c r="K844" s="349"/>
      <c r="L844" s="349"/>
      <c r="M844" s="349"/>
      <c r="N844" s="349"/>
      <c r="O844" s="349"/>
      <c r="P844" s="362" t="s">
        <v>623</v>
      </c>
      <c r="Q844" s="350"/>
      <c r="R844" s="350"/>
      <c r="S844" s="350"/>
      <c r="T844" s="350"/>
      <c r="U844" s="350"/>
      <c r="V844" s="350"/>
      <c r="W844" s="350"/>
      <c r="X844" s="350"/>
      <c r="Y844" s="351">
        <v>5</v>
      </c>
      <c r="Z844" s="352"/>
      <c r="AA844" s="352"/>
      <c r="AB844" s="353"/>
      <c r="AC844" s="363" t="s">
        <v>621</v>
      </c>
      <c r="AD844" s="371"/>
      <c r="AE844" s="371"/>
      <c r="AF844" s="371"/>
      <c r="AG844" s="371"/>
      <c r="AH844" s="372" t="s">
        <v>579</v>
      </c>
      <c r="AI844" s="373"/>
      <c r="AJ844" s="373"/>
      <c r="AK844" s="373"/>
      <c r="AL844" s="357" t="s">
        <v>579</v>
      </c>
      <c r="AM844" s="358"/>
      <c r="AN844" s="358"/>
      <c r="AO844" s="359"/>
      <c r="AP844" s="360" t="s">
        <v>622</v>
      </c>
      <c r="AQ844" s="360"/>
      <c r="AR844" s="360"/>
      <c r="AS844" s="360"/>
      <c r="AT844" s="360"/>
      <c r="AU844" s="360"/>
      <c r="AV844" s="360"/>
      <c r="AW844" s="360"/>
      <c r="AX844" s="360"/>
    </row>
    <row r="845" spans="1:50" ht="40.5" customHeight="1" x14ac:dyDescent="0.15">
      <c r="A845" s="376">
        <v>9</v>
      </c>
      <c r="B845" s="376">
        <v>1</v>
      </c>
      <c r="C845" s="361" t="s">
        <v>635</v>
      </c>
      <c r="D845" s="347"/>
      <c r="E845" s="347"/>
      <c r="F845" s="347"/>
      <c r="G845" s="347"/>
      <c r="H845" s="347"/>
      <c r="I845" s="347"/>
      <c r="J845" s="348">
        <v>4000020330001</v>
      </c>
      <c r="K845" s="349"/>
      <c r="L845" s="349"/>
      <c r="M845" s="349"/>
      <c r="N845" s="349"/>
      <c r="O845" s="349"/>
      <c r="P845" s="362" t="s">
        <v>623</v>
      </c>
      <c r="Q845" s="350"/>
      <c r="R845" s="350"/>
      <c r="S845" s="350"/>
      <c r="T845" s="350"/>
      <c r="U845" s="350"/>
      <c r="V845" s="350"/>
      <c r="W845" s="350"/>
      <c r="X845" s="350"/>
      <c r="Y845" s="351">
        <v>4</v>
      </c>
      <c r="Z845" s="352"/>
      <c r="AA845" s="352"/>
      <c r="AB845" s="353"/>
      <c r="AC845" s="363" t="s">
        <v>621</v>
      </c>
      <c r="AD845" s="371"/>
      <c r="AE845" s="371"/>
      <c r="AF845" s="371"/>
      <c r="AG845" s="371"/>
      <c r="AH845" s="372" t="s">
        <v>579</v>
      </c>
      <c r="AI845" s="373"/>
      <c r="AJ845" s="373"/>
      <c r="AK845" s="373"/>
      <c r="AL845" s="357" t="s">
        <v>579</v>
      </c>
      <c r="AM845" s="358"/>
      <c r="AN845" s="358"/>
      <c r="AO845" s="359"/>
      <c r="AP845" s="360" t="s">
        <v>622</v>
      </c>
      <c r="AQ845" s="360"/>
      <c r="AR845" s="360"/>
      <c r="AS845" s="360"/>
      <c r="AT845" s="360"/>
      <c r="AU845" s="360"/>
      <c r="AV845" s="360"/>
      <c r="AW845" s="360"/>
      <c r="AX845" s="360"/>
    </row>
    <row r="846" spans="1:50" ht="40.5" customHeight="1" x14ac:dyDescent="0.15">
      <c r="A846" s="376">
        <v>10</v>
      </c>
      <c r="B846" s="376">
        <v>1</v>
      </c>
      <c r="C846" s="361" t="s">
        <v>636</v>
      </c>
      <c r="D846" s="347"/>
      <c r="E846" s="347"/>
      <c r="F846" s="347"/>
      <c r="G846" s="347"/>
      <c r="H846" s="347"/>
      <c r="I846" s="347"/>
      <c r="J846" s="348">
        <v>6000020400009</v>
      </c>
      <c r="K846" s="349"/>
      <c r="L846" s="349"/>
      <c r="M846" s="349"/>
      <c r="N846" s="349"/>
      <c r="O846" s="349"/>
      <c r="P846" s="362" t="s">
        <v>623</v>
      </c>
      <c r="Q846" s="350"/>
      <c r="R846" s="350"/>
      <c r="S846" s="350"/>
      <c r="T846" s="350"/>
      <c r="U846" s="350"/>
      <c r="V846" s="350"/>
      <c r="W846" s="350"/>
      <c r="X846" s="350"/>
      <c r="Y846" s="351">
        <v>0.2</v>
      </c>
      <c r="Z846" s="352"/>
      <c r="AA846" s="352"/>
      <c r="AB846" s="353"/>
      <c r="AC846" s="363" t="s">
        <v>621</v>
      </c>
      <c r="AD846" s="371"/>
      <c r="AE846" s="371"/>
      <c r="AF846" s="371"/>
      <c r="AG846" s="371"/>
      <c r="AH846" s="372" t="s">
        <v>579</v>
      </c>
      <c r="AI846" s="373"/>
      <c r="AJ846" s="373"/>
      <c r="AK846" s="373"/>
      <c r="AL846" s="357" t="s">
        <v>579</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0.5" customHeight="1" x14ac:dyDescent="0.15">
      <c r="A870" s="376">
        <v>1</v>
      </c>
      <c r="B870" s="376">
        <v>1</v>
      </c>
      <c r="C870" s="377" t="s">
        <v>662</v>
      </c>
      <c r="D870" s="385" t="s">
        <v>637</v>
      </c>
      <c r="E870" s="385" t="s">
        <v>637</v>
      </c>
      <c r="F870" s="385" t="s">
        <v>637</v>
      </c>
      <c r="G870" s="385" t="s">
        <v>637</v>
      </c>
      <c r="H870" s="385" t="s">
        <v>637</v>
      </c>
      <c r="I870" s="386" t="s">
        <v>637</v>
      </c>
      <c r="J870" s="348">
        <v>4430005001450</v>
      </c>
      <c r="K870" s="349"/>
      <c r="L870" s="349"/>
      <c r="M870" s="349"/>
      <c r="N870" s="349"/>
      <c r="O870" s="349"/>
      <c r="P870" s="362" t="s">
        <v>623</v>
      </c>
      <c r="Q870" s="350"/>
      <c r="R870" s="350"/>
      <c r="S870" s="350"/>
      <c r="T870" s="350"/>
      <c r="U870" s="350"/>
      <c r="V870" s="350"/>
      <c r="W870" s="350"/>
      <c r="X870" s="350"/>
      <c r="Y870" s="351">
        <v>11</v>
      </c>
      <c r="Z870" s="352">
        <v>11111</v>
      </c>
      <c r="AA870" s="352">
        <v>11111</v>
      </c>
      <c r="AB870" s="353">
        <v>11111</v>
      </c>
      <c r="AC870" s="363" t="s">
        <v>621</v>
      </c>
      <c r="AD870" s="371"/>
      <c r="AE870" s="371"/>
      <c r="AF870" s="371"/>
      <c r="AG870" s="371"/>
      <c r="AH870" s="372" t="s">
        <v>579</v>
      </c>
      <c r="AI870" s="373"/>
      <c r="AJ870" s="373"/>
      <c r="AK870" s="373"/>
      <c r="AL870" s="357" t="s">
        <v>579</v>
      </c>
      <c r="AM870" s="358"/>
      <c r="AN870" s="358"/>
      <c r="AO870" s="359"/>
      <c r="AP870" s="360" t="s">
        <v>622</v>
      </c>
      <c r="AQ870" s="360"/>
      <c r="AR870" s="360"/>
      <c r="AS870" s="360"/>
      <c r="AT870" s="360"/>
      <c r="AU870" s="360"/>
      <c r="AV870" s="360"/>
      <c r="AW870" s="360"/>
      <c r="AX870" s="360"/>
    </row>
    <row r="871" spans="1:50" ht="40.5" customHeight="1" x14ac:dyDescent="0.15">
      <c r="A871" s="376">
        <v>2</v>
      </c>
      <c r="B871" s="376">
        <v>1</v>
      </c>
      <c r="C871" s="377" t="s">
        <v>650</v>
      </c>
      <c r="D871" s="385" t="s">
        <v>638</v>
      </c>
      <c r="E871" s="385" t="s">
        <v>638</v>
      </c>
      <c r="F871" s="385" t="s">
        <v>638</v>
      </c>
      <c r="G871" s="385" t="s">
        <v>638</v>
      </c>
      <c r="H871" s="385" t="s">
        <v>638</v>
      </c>
      <c r="I871" s="386" t="s">
        <v>638</v>
      </c>
      <c r="J871" s="348">
        <v>1090005000028</v>
      </c>
      <c r="K871" s="349"/>
      <c r="L871" s="349"/>
      <c r="M871" s="349"/>
      <c r="N871" s="349"/>
      <c r="O871" s="349"/>
      <c r="P871" s="362" t="s">
        <v>623</v>
      </c>
      <c r="Q871" s="350"/>
      <c r="R871" s="350"/>
      <c r="S871" s="350"/>
      <c r="T871" s="350"/>
      <c r="U871" s="350"/>
      <c r="V871" s="350"/>
      <c r="W871" s="350"/>
      <c r="X871" s="350"/>
      <c r="Y871" s="351">
        <v>10</v>
      </c>
      <c r="Z871" s="352">
        <v>10185</v>
      </c>
      <c r="AA871" s="352">
        <v>10185</v>
      </c>
      <c r="AB871" s="353">
        <v>10185</v>
      </c>
      <c r="AC871" s="363" t="s">
        <v>621</v>
      </c>
      <c r="AD871" s="371"/>
      <c r="AE871" s="371"/>
      <c r="AF871" s="371"/>
      <c r="AG871" s="371"/>
      <c r="AH871" s="372" t="s">
        <v>579</v>
      </c>
      <c r="AI871" s="373"/>
      <c r="AJ871" s="373"/>
      <c r="AK871" s="373"/>
      <c r="AL871" s="357" t="s">
        <v>579</v>
      </c>
      <c r="AM871" s="358"/>
      <c r="AN871" s="358"/>
      <c r="AO871" s="359"/>
      <c r="AP871" s="360" t="s">
        <v>622</v>
      </c>
      <c r="AQ871" s="360"/>
      <c r="AR871" s="360"/>
      <c r="AS871" s="360"/>
      <c r="AT871" s="360"/>
      <c r="AU871" s="360"/>
      <c r="AV871" s="360"/>
      <c r="AW871" s="360"/>
      <c r="AX871" s="360"/>
    </row>
    <row r="872" spans="1:50" ht="40.5" customHeight="1" x14ac:dyDescent="0.15">
      <c r="A872" s="376">
        <v>3</v>
      </c>
      <c r="B872" s="376">
        <v>1</v>
      </c>
      <c r="C872" s="377" t="s">
        <v>651</v>
      </c>
      <c r="D872" s="385" t="s">
        <v>639</v>
      </c>
      <c r="E872" s="385" t="s">
        <v>639</v>
      </c>
      <c r="F872" s="385" t="s">
        <v>639</v>
      </c>
      <c r="G872" s="385" t="s">
        <v>639</v>
      </c>
      <c r="H872" s="385" t="s">
        <v>639</v>
      </c>
      <c r="I872" s="386" t="s">
        <v>639</v>
      </c>
      <c r="J872" s="348">
        <v>6280005005597</v>
      </c>
      <c r="K872" s="349"/>
      <c r="L872" s="349"/>
      <c r="M872" s="349"/>
      <c r="N872" s="349"/>
      <c r="O872" s="349"/>
      <c r="P872" s="362" t="s">
        <v>623</v>
      </c>
      <c r="Q872" s="350"/>
      <c r="R872" s="350"/>
      <c r="S872" s="350"/>
      <c r="T872" s="350"/>
      <c r="U872" s="350"/>
      <c r="V872" s="350"/>
      <c r="W872" s="350"/>
      <c r="X872" s="350"/>
      <c r="Y872" s="351">
        <v>9</v>
      </c>
      <c r="Z872" s="352">
        <v>9259</v>
      </c>
      <c r="AA872" s="352">
        <v>9259</v>
      </c>
      <c r="AB872" s="353">
        <v>9259</v>
      </c>
      <c r="AC872" s="363" t="s">
        <v>621</v>
      </c>
      <c r="AD872" s="371"/>
      <c r="AE872" s="371"/>
      <c r="AF872" s="371"/>
      <c r="AG872" s="371"/>
      <c r="AH872" s="372" t="s">
        <v>579</v>
      </c>
      <c r="AI872" s="373"/>
      <c r="AJ872" s="373"/>
      <c r="AK872" s="373"/>
      <c r="AL872" s="357" t="s">
        <v>579</v>
      </c>
      <c r="AM872" s="358"/>
      <c r="AN872" s="358"/>
      <c r="AO872" s="359"/>
      <c r="AP872" s="360" t="s">
        <v>622</v>
      </c>
      <c r="AQ872" s="360"/>
      <c r="AR872" s="360"/>
      <c r="AS872" s="360"/>
      <c r="AT872" s="360"/>
      <c r="AU872" s="360"/>
      <c r="AV872" s="360"/>
      <c r="AW872" s="360"/>
      <c r="AX872" s="360"/>
    </row>
    <row r="873" spans="1:50" ht="40.5" customHeight="1" x14ac:dyDescent="0.15">
      <c r="A873" s="376">
        <v>4</v>
      </c>
      <c r="B873" s="376">
        <v>1</v>
      </c>
      <c r="C873" s="377" t="s">
        <v>652</v>
      </c>
      <c r="D873" s="385" t="s">
        <v>640</v>
      </c>
      <c r="E873" s="385" t="s">
        <v>640</v>
      </c>
      <c r="F873" s="385" t="s">
        <v>640</v>
      </c>
      <c r="G873" s="385" t="s">
        <v>640</v>
      </c>
      <c r="H873" s="385" t="s">
        <v>640</v>
      </c>
      <c r="I873" s="386" t="s">
        <v>640</v>
      </c>
      <c r="J873" s="348">
        <v>9140005007398</v>
      </c>
      <c r="K873" s="349"/>
      <c r="L873" s="349"/>
      <c r="M873" s="349"/>
      <c r="N873" s="349"/>
      <c r="O873" s="349"/>
      <c r="P873" s="362" t="s">
        <v>623</v>
      </c>
      <c r="Q873" s="350"/>
      <c r="R873" s="350"/>
      <c r="S873" s="350"/>
      <c r="T873" s="350"/>
      <c r="U873" s="350"/>
      <c r="V873" s="350"/>
      <c r="W873" s="350"/>
      <c r="X873" s="350"/>
      <c r="Y873" s="351">
        <v>9</v>
      </c>
      <c r="Z873" s="352">
        <v>9259</v>
      </c>
      <c r="AA873" s="352">
        <v>9259</v>
      </c>
      <c r="AB873" s="353">
        <v>9259</v>
      </c>
      <c r="AC873" s="363" t="s">
        <v>621</v>
      </c>
      <c r="AD873" s="371"/>
      <c r="AE873" s="371"/>
      <c r="AF873" s="371"/>
      <c r="AG873" s="371"/>
      <c r="AH873" s="372" t="s">
        <v>579</v>
      </c>
      <c r="AI873" s="373"/>
      <c r="AJ873" s="373"/>
      <c r="AK873" s="373"/>
      <c r="AL873" s="357" t="s">
        <v>579</v>
      </c>
      <c r="AM873" s="358"/>
      <c r="AN873" s="358"/>
      <c r="AO873" s="359"/>
      <c r="AP873" s="360" t="s">
        <v>622</v>
      </c>
      <c r="AQ873" s="360"/>
      <c r="AR873" s="360"/>
      <c r="AS873" s="360"/>
      <c r="AT873" s="360"/>
      <c r="AU873" s="360"/>
      <c r="AV873" s="360"/>
      <c r="AW873" s="360"/>
      <c r="AX873" s="360"/>
    </row>
    <row r="874" spans="1:50" ht="40.5" customHeight="1" x14ac:dyDescent="0.15">
      <c r="A874" s="376">
        <v>5</v>
      </c>
      <c r="B874" s="376">
        <v>1</v>
      </c>
      <c r="C874" s="377" t="s">
        <v>653</v>
      </c>
      <c r="D874" s="385" t="s">
        <v>641</v>
      </c>
      <c r="E874" s="385" t="s">
        <v>641</v>
      </c>
      <c r="F874" s="385" t="s">
        <v>641</v>
      </c>
      <c r="G874" s="385" t="s">
        <v>641</v>
      </c>
      <c r="H874" s="385" t="s">
        <v>641</v>
      </c>
      <c r="I874" s="386" t="s">
        <v>641</v>
      </c>
      <c r="J874" s="348">
        <v>2460005000393</v>
      </c>
      <c r="K874" s="349"/>
      <c r="L874" s="349"/>
      <c r="M874" s="349"/>
      <c r="N874" s="349"/>
      <c r="O874" s="349"/>
      <c r="P874" s="362" t="s">
        <v>623</v>
      </c>
      <c r="Q874" s="350"/>
      <c r="R874" s="350"/>
      <c r="S874" s="350"/>
      <c r="T874" s="350"/>
      <c r="U874" s="350"/>
      <c r="V874" s="350"/>
      <c r="W874" s="350"/>
      <c r="X874" s="350"/>
      <c r="Y874" s="351">
        <v>8</v>
      </c>
      <c r="Z874" s="352">
        <v>8333</v>
      </c>
      <c r="AA874" s="352">
        <v>8333</v>
      </c>
      <c r="AB874" s="353">
        <v>8333</v>
      </c>
      <c r="AC874" s="363" t="s">
        <v>621</v>
      </c>
      <c r="AD874" s="371"/>
      <c r="AE874" s="371"/>
      <c r="AF874" s="371"/>
      <c r="AG874" s="371"/>
      <c r="AH874" s="372" t="s">
        <v>579</v>
      </c>
      <c r="AI874" s="373"/>
      <c r="AJ874" s="373"/>
      <c r="AK874" s="373"/>
      <c r="AL874" s="357" t="s">
        <v>579</v>
      </c>
      <c r="AM874" s="358"/>
      <c r="AN874" s="358"/>
      <c r="AO874" s="359"/>
      <c r="AP874" s="360" t="s">
        <v>622</v>
      </c>
      <c r="AQ874" s="360"/>
      <c r="AR874" s="360"/>
      <c r="AS874" s="360"/>
      <c r="AT874" s="360"/>
      <c r="AU874" s="360"/>
      <c r="AV874" s="360"/>
      <c r="AW874" s="360"/>
      <c r="AX874" s="360"/>
    </row>
    <row r="875" spans="1:50" ht="40.5" customHeight="1" x14ac:dyDescent="0.15">
      <c r="A875" s="376">
        <v>6</v>
      </c>
      <c r="B875" s="376">
        <v>1</v>
      </c>
      <c r="C875" s="377" t="s">
        <v>661</v>
      </c>
      <c r="D875" s="385" t="s">
        <v>642</v>
      </c>
      <c r="E875" s="385" t="s">
        <v>642</v>
      </c>
      <c r="F875" s="385" t="s">
        <v>642</v>
      </c>
      <c r="G875" s="385" t="s">
        <v>642</v>
      </c>
      <c r="H875" s="385" t="s">
        <v>642</v>
      </c>
      <c r="I875" s="386" t="s">
        <v>642</v>
      </c>
      <c r="J875" s="348">
        <v>8021005005784</v>
      </c>
      <c r="K875" s="349"/>
      <c r="L875" s="349"/>
      <c r="M875" s="349"/>
      <c r="N875" s="349"/>
      <c r="O875" s="349"/>
      <c r="P875" s="362" t="s">
        <v>623</v>
      </c>
      <c r="Q875" s="350"/>
      <c r="R875" s="350"/>
      <c r="S875" s="350"/>
      <c r="T875" s="350"/>
      <c r="U875" s="350"/>
      <c r="V875" s="350"/>
      <c r="W875" s="350"/>
      <c r="X875" s="350"/>
      <c r="Y875" s="351">
        <v>7</v>
      </c>
      <c r="Z875" s="352">
        <v>6885</v>
      </c>
      <c r="AA875" s="352">
        <v>6885</v>
      </c>
      <c r="AB875" s="353">
        <v>6885</v>
      </c>
      <c r="AC875" s="363" t="s">
        <v>621</v>
      </c>
      <c r="AD875" s="371"/>
      <c r="AE875" s="371"/>
      <c r="AF875" s="371"/>
      <c r="AG875" s="371"/>
      <c r="AH875" s="372" t="s">
        <v>579</v>
      </c>
      <c r="AI875" s="373"/>
      <c r="AJ875" s="373"/>
      <c r="AK875" s="373"/>
      <c r="AL875" s="357" t="s">
        <v>579</v>
      </c>
      <c r="AM875" s="358"/>
      <c r="AN875" s="358"/>
      <c r="AO875" s="359"/>
      <c r="AP875" s="360" t="s">
        <v>622</v>
      </c>
      <c r="AQ875" s="360"/>
      <c r="AR875" s="360"/>
      <c r="AS875" s="360"/>
      <c r="AT875" s="360"/>
      <c r="AU875" s="360"/>
      <c r="AV875" s="360"/>
      <c r="AW875" s="360"/>
      <c r="AX875" s="360"/>
    </row>
    <row r="876" spans="1:50" ht="40.5" customHeight="1" x14ac:dyDescent="0.15">
      <c r="A876" s="376">
        <v>7</v>
      </c>
      <c r="B876" s="376">
        <v>1</v>
      </c>
      <c r="C876" s="377" t="s">
        <v>654</v>
      </c>
      <c r="D876" s="385" t="s">
        <v>643</v>
      </c>
      <c r="E876" s="385" t="s">
        <v>643</v>
      </c>
      <c r="F876" s="385" t="s">
        <v>643</v>
      </c>
      <c r="G876" s="385" t="s">
        <v>643</v>
      </c>
      <c r="H876" s="385" t="s">
        <v>643</v>
      </c>
      <c r="I876" s="386" t="s">
        <v>643</v>
      </c>
      <c r="J876" s="348">
        <v>9380005005725</v>
      </c>
      <c r="K876" s="349"/>
      <c r="L876" s="349"/>
      <c r="M876" s="349"/>
      <c r="N876" s="349"/>
      <c r="O876" s="349"/>
      <c r="P876" s="362" t="s">
        <v>623</v>
      </c>
      <c r="Q876" s="350"/>
      <c r="R876" s="350"/>
      <c r="S876" s="350"/>
      <c r="T876" s="350"/>
      <c r="U876" s="350"/>
      <c r="V876" s="350"/>
      <c r="W876" s="350"/>
      <c r="X876" s="350"/>
      <c r="Y876" s="351">
        <v>6</v>
      </c>
      <c r="Z876" s="352">
        <v>6461</v>
      </c>
      <c r="AA876" s="352">
        <v>6461</v>
      </c>
      <c r="AB876" s="353">
        <v>6461</v>
      </c>
      <c r="AC876" s="363" t="s">
        <v>621</v>
      </c>
      <c r="AD876" s="371"/>
      <c r="AE876" s="371"/>
      <c r="AF876" s="371"/>
      <c r="AG876" s="371"/>
      <c r="AH876" s="372" t="s">
        <v>579</v>
      </c>
      <c r="AI876" s="373"/>
      <c r="AJ876" s="373"/>
      <c r="AK876" s="373"/>
      <c r="AL876" s="357" t="s">
        <v>579</v>
      </c>
      <c r="AM876" s="358"/>
      <c r="AN876" s="358"/>
      <c r="AO876" s="359"/>
      <c r="AP876" s="360" t="s">
        <v>622</v>
      </c>
      <c r="AQ876" s="360"/>
      <c r="AR876" s="360"/>
      <c r="AS876" s="360"/>
      <c r="AT876" s="360"/>
      <c r="AU876" s="360"/>
      <c r="AV876" s="360"/>
      <c r="AW876" s="360"/>
      <c r="AX876" s="360"/>
    </row>
    <row r="877" spans="1:50" ht="40.5" customHeight="1" x14ac:dyDescent="0.15">
      <c r="A877" s="376">
        <v>8</v>
      </c>
      <c r="B877" s="376">
        <v>1</v>
      </c>
      <c r="C877" s="377" t="s">
        <v>655</v>
      </c>
      <c r="D877" s="385" t="s">
        <v>644</v>
      </c>
      <c r="E877" s="385" t="s">
        <v>644</v>
      </c>
      <c r="F877" s="385" t="s">
        <v>644</v>
      </c>
      <c r="G877" s="385" t="s">
        <v>644</v>
      </c>
      <c r="H877" s="385" t="s">
        <v>644</v>
      </c>
      <c r="I877" s="386" t="s">
        <v>644</v>
      </c>
      <c r="J877" s="348">
        <v>3500005003614</v>
      </c>
      <c r="K877" s="349"/>
      <c r="L877" s="349"/>
      <c r="M877" s="349"/>
      <c r="N877" s="349"/>
      <c r="O877" s="349"/>
      <c r="P877" s="362" t="s">
        <v>623</v>
      </c>
      <c r="Q877" s="350"/>
      <c r="R877" s="350"/>
      <c r="S877" s="350"/>
      <c r="T877" s="350"/>
      <c r="U877" s="350"/>
      <c r="V877" s="350"/>
      <c r="W877" s="350"/>
      <c r="X877" s="350"/>
      <c r="Y877" s="351">
        <v>6</v>
      </c>
      <c r="Z877" s="352">
        <v>5740</v>
      </c>
      <c r="AA877" s="352">
        <v>5740</v>
      </c>
      <c r="AB877" s="353">
        <v>5740</v>
      </c>
      <c r="AC877" s="363" t="s">
        <v>621</v>
      </c>
      <c r="AD877" s="371"/>
      <c r="AE877" s="371"/>
      <c r="AF877" s="371"/>
      <c r="AG877" s="371"/>
      <c r="AH877" s="372" t="s">
        <v>579</v>
      </c>
      <c r="AI877" s="373"/>
      <c r="AJ877" s="373"/>
      <c r="AK877" s="373"/>
      <c r="AL877" s="357" t="s">
        <v>579</v>
      </c>
      <c r="AM877" s="358"/>
      <c r="AN877" s="358"/>
      <c r="AO877" s="359"/>
      <c r="AP877" s="360" t="s">
        <v>622</v>
      </c>
      <c r="AQ877" s="360"/>
      <c r="AR877" s="360"/>
      <c r="AS877" s="360"/>
      <c r="AT877" s="360"/>
      <c r="AU877" s="360"/>
      <c r="AV877" s="360"/>
      <c r="AW877" s="360"/>
      <c r="AX877" s="360"/>
    </row>
    <row r="878" spans="1:50" ht="40.5" customHeight="1" x14ac:dyDescent="0.15">
      <c r="A878" s="376">
        <v>9</v>
      </c>
      <c r="B878" s="376">
        <v>1</v>
      </c>
      <c r="C878" s="377" t="s">
        <v>656</v>
      </c>
      <c r="D878" s="378" t="s">
        <v>645</v>
      </c>
      <c r="E878" s="378" t="s">
        <v>645</v>
      </c>
      <c r="F878" s="378" t="s">
        <v>645</v>
      </c>
      <c r="G878" s="378" t="s">
        <v>645</v>
      </c>
      <c r="H878" s="378" t="s">
        <v>645</v>
      </c>
      <c r="I878" s="379" t="s">
        <v>645</v>
      </c>
      <c r="J878" s="348">
        <v>5380005006966</v>
      </c>
      <c r="K878" s="349"/>
      <c r="L878" s="349"/>
      <c r="M878" s="349"/>
      <c r="N878" s="349"/>
      <c r="O878" s="349"/>
      <c r="P878" s="362" t="s">
        <v>623</v>
      </c>
      <c r="Q878" s="350"/>
      <c r="R878" s="350"/>
      <c r="S878" s="350"/>
      <c r="T878" s="350"/>
      <c r="U878" s="350"/>
      <c r="V878" s="350"/>
      <c r="W878" s="350"/>
      <c r="X878" s="350"/>
      <c r="Y878" s="351">
        <v>6</v>
      </c>
      <c r="Z878" s="352">
        <v>5612</v>
      </c>
      <c r="AA878" s="352">
        <v>5612</v>
      </c>
      <c r="AB878" s="353">
        <v>5612</v>
      </c>
      <c r="AC878" s="363" t="s">
        <v>621</v>
      </c>
      <c r="AD878" s="371"/>
      <c r="AE878" s="371"/>
      <c r="AF878" s="371"/>
      <c r="AG878" s="371"/>
      <c r="AH878" s="372" t="s">
        <v>579</v>
      </c>
      <c r="AI878" s="373"/>
      <c r="AJ878" s="373"/>
      <c r="AK878" s="373"/>
      <c r="AL878" s="357" t="s">
        <v>579</v>
      </c>
      <c r="AM878" s="358"/>
      <c r="AN878" s="358"/>
      <c r="AO878" s="359"/>
      <c r="AP878" s="360" t="s">
        <v>622</v>
      </c>
      <c r="AQ878" s="360"/>
      <c r="AR878" s="360"/>
      <c r="AS878" s="360"/>
      <c r="AT878" s="360"/>
      <c r="AU878" s="360"/>
      <c r="AV878" s="360"/>
      <c r="AW878" s="360"/>
      <c r="AX878" s="360"/>
    </row>
    <row r="879" spans="1:50" ht="40.5" customHeight="1" x14ac:dyDescent="0.15">
      <c r="A879" s="376">
        <v>10</v>
      </c>
      <c r="B879" s="376">
        <v>1</v>
      </c>
      <c r="C879" s="377" t="s">
        <v>657</v>
      </c>
      <c r="D879" s="378" t="s">
        <v>646</v>
      </c>
      <c r="E879" s="378" t="s">
        <v>646</v>
      </c>
      <c r="F879" s="378" t="s">
        <v>646</v>
      </c>
      <c r="G879" s="378" t="s">
        <v>646</v>
      </c>
      <c r="H879" s="378" t="s">
        <v>646</v>
      </c>
      <c r="I879" s="379" t="s">
        <v>646</v>
      </c>
      <c r="J879" s="348">
        <v>7490005003752</v>
      </c>
      <c r="K879" s="349"/>
      <c r="L879" s="349"/>
      <c r="M879" s="349"/>
      <c r="N879" s="349"/>
      <c r="O879" s="349"/>
      <c r="P879" s="362" t="s">
        <v>623</v>
      </c>
      <c r="Q879" s="350"/>
      <c r="R879" s="350"/>
      <c r="S879" s="350"/>
      <c r="T879" s="350"/>
      <c r="U879" s="350"/>
      <c r="V879" s="350"/>
      <c r="W879" s="350"/>
      <c r="X879" s="350"/>
      <c r="Y879" s="351">
        <v>5</v>
      </c>
      <c r="Z879" s="352">
        <v>5000</v>
      </c>
      <c r="AA879" s="352">
        <v>5000</v>
      </c>
      <c r="AB879" s="353">
        <v>5000</v>
      </c>
      <c r="AC879" s="363" t="s">
        <v>621</v>
      </c>
      <c r="AD879" s="371"/>
      <c r="AE879" s="371"/>
      <c r="AF879" s="371"/>
      <c r="AG879" s="371"/>
      <c r="AH879" s="372" t="s">
        <v>579</v>
      </c>
      <c r="AI879" s="373"/>
      <c r="AJ879" s="373"/>
      <c r="AK879" s="373"/>
      <c r="AL879" s="357" t="s">
        <v>579</v>
      </c>
      <c r="AM879" s="358"/>
      <c r="AN879" s="358"/>
      <c r="AO879" s="359"/>
      <c r="AP879" s="360" t="s">
        <v>622</v>
      </c>
      <c r="AQ879" s="360"/>
      <c r="AR879" s="360"/>
      <c r="AS879" s="360"/>
      <c r="AT879" s="360"/>
      <c r="AU879" s="360"/>
      <c r="AV879" s="360"/>
      <c r="AW879" s="360"/>
      <c r="AX879" s="360"/>
    </row>
    <row r="880" spans="1:50" ht="30" hidden="1" customHeight="1" x14ac:dyDescent="0.15">
      <c r="A880" s="376">
        <v>11</v>
      </c>
      <c r="B880" s="376">
        <v>1</v>
      </c>
      <c r="C880" s="377" t="s">
        <v>658</v>
      </c>
      <c r="D880" s="378" t="s">
        <v>647</v>
      </c>
      <c r="E880" s="378" t="s">
        <v>647</v>
      </c>
      <c r="F880" s="378" t="s">
        <v>647</v>
      </c>
      <c r="G880" s="378" t="s">
        <v>647</v>
      </c>
      <c r="H880" s="378" t="s">
        <v>647</v>
      </c>
      <c r="I880" s="379" t="s">
        <v>647</v>
      </c>
      <c r="J880" s="348">
        <v>2260005005818</v>
      </c>
      <c r="K880" s="349"/>
      <c r="L880" s="349"/>
      <c r="M880" s="349"/>
      <c r="N880" s="349"/>
      <c r="O880" s="349"/>
      <c r="P880" s="362" t="s">
        <v>623</v>
      </c>
      <c r="Q880" s="350"/>
      <c r="R880" s="350"/>
      <c r="S880" s="350"/>
      <c r="T880" s="350"/>
      <c r="U880" s="350"/>
      <c r="V880" s="350"/>
      <c r="W880" s="350"/>
      <c r="X880" s="350"/>
      <c r="Y880" s="351">
        <v>3611</v>
      </c>
      <c r="Z880" s="352">
        <v>3611</v>
      </c>
      <c r="AA880" s="352">
        <v>3611</v>
      </c>
      <c r="AB880" s="353">
        <v>3611</v>
      </c>
      <c r="AC880" s="363" t="s">
        <v>621</v>
      </c>
      <c r="AD880" s="371"/>
      <c r="AE880" s="371"/>
      <c r="AF880" s="371"/>
      <c r="AG880" s="371"/>
      <c r="AH880" s="372" t="s">
        <v>579</v>
      </c>
      <c r="AI880" s="373"/>
      <c r="AJ880" s="373"/>
      <c r="AK880" s="373"/>
      <c r="AL880" s="357" t="s">
        <v>579</v>
      </c>
      <c r="AM880" s="358"/>
      <c r="AN880" s="358"/>
      <c r="AO880" s="359"/>
      <c r="AP880" s="360" t="s">
        <v>622</v>
      </c>
      <c r="AQ880" s="360"/>
      <c r="AR880" s="360"/>
      <c r="AS880" s="360"/>
      <c r="AT880" s="360"/>
      <c r="AU880" s="360"/>
      <c r="AV880" s="360"/>
      <c r="AW880" s="360"/>
      <c r="AX880" s="360"/>
    </row>
    <row r="881" spans="1:50" ht="30" hidden="1" customHeight="1" x14ac:dyDescent="0.15">
      <c r="A881" s="376">
        <v>12</v>
      </c>
      <c r="B881" s="376">
        <v>1</v>
      </c>
      <c r="C881" s="377" t="s">
        <v>659</v>
      </c>
      <c r="D881" s="378" t="s">
        <v>648</v>
      </c>
      <c r="E881" s="378" t="s">
        <v>648</v>
      </c>
      <c r="F881" s="378" t="s">
        <v>648</v>
      </c>
      <c r="G881" s="378" t="s">
        <v>648</v>
      </c>
      <c r="H881" s="378" t="s">
        <v>648</v>
      </c>
      <c r="I881" s="379" t="s">
        <v>648</v>
      </c>
      <c r="J881" s="348">
        <v>1021005004322</v>
      </c>
      <c r="K881" s="349"/>
      <c r="L881" s="349"/>
      <c r="M881" s="349"/>
      <c r="N881" s="349"/>
      <c r="O881" s="349"/>
      <c r="P881" s="362" t="s">
        <v>623</v>
      </c>
      <c r="Q881" s="350"/>
      <c r="R881" s="350"/>
      <c r="S881" s="350"/>
      <c r="T881" s="350"/>
      <c r="U881" s="350"/>
      <c r="V881" s="350"/>
      <c r="W881" s="350"/>
      <c r="X881" s="350"/>
      <c r="Y881" s="351">
        <v>3222</v>
      </c>
      <c r="Z881" s="352">
        <v>3222</v>
      </c>
      <c r="AA881" s="352">
        <v>3222</v>
      </c>
      <c r="AB881" s="353">
        <v>3222</v>
      </c>
      <c r="AC881" s="363" t="s">
        <v>621</v>
      </c>
      <c r="AD881" s="371"/>
      <c r="AE881" s="371"/>
      <c r="AF881" s="371"/>
      <c r="AG881" s="371"/>
      <c r="AH881" s="372" t="s">
        <v>579</v>
      </c>
      <c r="AI881" s="373"/>
      <c r="AJ881" s="373"/>
      <c r="AK881" s="373"/>
      <c r="AL881" s="357" t="s">
        <v>579</v>
      </c>
      <c r="AM881" s="358"/>
      <c r="AN881" s="358"/>
      <c r="AO881" s="359"/>
      <c r="AP881" s="360" t="s">
        <v>622</v>
      </c>
      <c r="AQ881" s="360"/>
      <c r="AR881" s="360"/>
      <c r="AS881" s="360"/>
      <c r="AT881" s="360"/>
      <c r="AU881" s="360"/>
      <c r="AV881" s="360"/>
      <c r="AW881" s="360"/>
      <c r="AX881" s="360"/>
    </row>
    <row r="882" spans="1:50" ht="30" hidden="1" customHeight="1" x14ac:dyDescent="0.15">
      <c r="A882" s="376">
        <v>13</v>
      </c>
      <c r="B882" s="376">
        <v>1</v>
      </c>
      <c r="C882" s="377" t="s">
        <v>660</v>
      </c>
      <c r="D882" s="378" t="s">
        <v>649</v>
      </c>
      <c r="E882" s="378" t="s">
        <v>649</v>
      </c>
      <c r="F882" s="378" t="s">
        <v>649</v>
      </c>
      <c r="G882" s="378" t="s">
        <v>649</v>
      </c>
      <c r="H882" s="378" t="s">
        <v>649</v>
      </c>
      <c r="I882" s="379" t="s">
        <v>649</v>
      </c>
      <c r="J882" s="348">
        <v>7290005001842</v>
      </c>
      <c r="K882" s="349"/>
      <c r="L882" s="349"/>
      <c r="M882" s="349"/>
      <c r="N882" s="349"/>
      <c r="O882" s="349"/>
      <c r="P882" s="362" t="s">
        <v>623</v>
      </c>
      <c r="Q882" s="350"/>
      <c r="R882" s="350"/>
      <c r="S882" s="350"/>
      <c r="T882" s="350"/>
      <c r="U882" s="350"/>
      <c r="V882" s="350"/>
      <c r="W882" s="350"/>
      <c r="X882" s="350"/>
      <c r="Y882" s="351">
        <v>269</v>
      </c>
      <c r="Z882" s="352">
        <v>269</v>
      </c>
      <c r="AA882" s="352">
        <v>269</v>
      </c>
      <c r="AB882" s="353">
        <v>269</v>
      </c>
      <c r="AC882" s="363" t="s">
        <v>621</v>
      </c>
      <c r="AD882" s="371"/>
      <c r="AE882" s="371"/>
      <c r="AF882" s="371"/>
      <c r="AG882" s="371"/>
      <c r="AH882" s="372" t="s">
        <v>579</v>
      </c>
      <c r="AI882" s="373"/>
      <c r="AJ882" s="373"/>
      <c r="AK882" s="373"/>
      <c r="AL882" s="357" t="s">
        <v>579</v>
      </c>
      <c r="AM882" s="358"/>
      <c r="AN882" s="358"/>
      <c r="AO882" s="359"/>
      <c r="AP882" s="360" t="s">
        <v>622</v>
      </c>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29.25" customHeight="1" x14ac:dyDescent="0.15">
      <c r="A1102" s="376">
        <v>1</v>
      </c>
      <c r="B1102" s="376">
        <v>1</v>
      </c>
      <c r="C1102" s="374"/>
      <c r="D1102" s="374"/>
      <c r="E1102" s="147" t="s">
        <v>579</v>
      </c>
      <c r="F1102" s="375"/>
      <c r="G1102" s="375"/>
      <c r="H1102" s="375"/>
      <c r="I1102" s="375"/>
      <c r="J1102" s="348" t="s">
        <v>624</v>
      </c>
      <c r="K1102" s="349"/>
      <c r="L1102" s="349"/>
      <c r="M1102" s="349"/>
      <c r="N1102" s="349"/>
      <c r="O1102" s="349"/>
      <c r="P1102" s="362" t="s">
        <v>585</v>
      </c>
      <c r="Q1102" s="350"/>
      <c r="R1102" s="350"/>
      <c r="S1102" s="350"/>
      <c r="T1102" s="350"/>
      <c r="U1102" s="350"/>
      <c r="V1102" s="350"/>
      <c r="W1102" s="350"/>
      <c r="X1102" s="350"/>
      <c r="Y1102" s="351" t="s">
        <v>625</v>
      </c>
      <c r="Z1102" s="352"/>
      <c r="AA1102" s="352"/>
      <c r="AB1102" s="353"/>
      <c r="AC1102" s="354"/>
      <c r="AD1102" s="354"/>
      <c r="AE1102" s="354"/>
      <c r="AF1102" s="354"/>
      <c r="AG1102" s="354"/>
      <c r="AH1102" s="355" t="s">
        <v>625</v>
      </c>
      <c r="AI1102" s="356"/>
      <c r="AJ1102" s="356"/>
      <c r="AK1102" s="356"/>
      <c r="AL1102" s="357" t="s">
        <v>579</v>
      </c>
      <c r="AM1102" s="358"/>
      <c r="AN1102" s="358"/>
      <c r="AO1102" s="359"/>
      <c r="AP1102" s="360" t="s">
        <v>585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66">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46">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899">
    <cfRule type="expression" dxfId="2059" priority="2077">
      <formula>IF(RIGHT(TEXT(Y880,"0.#"),1)=".",FALSE,TRUE)</formula>
    </cfRule>
    <cfRule type="expression" dxfId="2058" priority="2078">
      <formula>IF(RIGHT(TEXT(Y880,"0.#"),1)=".",TRUE,FALSE)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3:AO899">
    <cfRule type="expression" dxfId="1963" priority="2079">
      <formula>IF(AND(AL883&gt;=0, RIGHT(TEXT(AL883,"0.#"),1)&lt;&gt;"."),TRUE,FALSE)</formula>
    </cfRule>
    <cfRule type="expression" dxfId="1962" priority="2080">
      <formula>IF(AND(AL883&gt;=0, RIGHT(TEXT(AL883,"0.#"),1)="."),TRUE,FALSE)</formula>
    </cfRule>
    <cfRule type="expression" dxfId="1961" priority="2081">
      <formula>IF(AND(AL883&lt;0, RIGHT(TEXT(AL883,"0.#"),1)&lt;&gt;"."),TRUE,FALSE)</formula>
    </cfRule>
    <cfRule type="expression" dxfId="1960" priority="2082">
      <formula>IF(AND(AL883&lt;0, RIGHT(TEXT(AL883,"0.#"),1)="."),TRUE,FALSE)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AL870:AO882">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35" max="49" man="1"/>
    <brk id="8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0"/>
      <c r="Z2" s="835"/>
      <c r="AA2" s="836"/>
      <c r="AB2" s="1034" t="s">
        <v>11</v>
      </c>
      <c r="AC2" s="1035"/>
      <c r="AD2" s="1036"/>
      <c r="AE2" s="1040" t="s">
        <v>556</v>
      </c>
      <c r="AF2" s="1040"/>
      <c r="AG2" s="1040"/>
      <c r="AH2" s="1040"/>
      <c r="AI2" s="1040" t="s">
        <v>553</v>
      </c>
      <c r="AJ2" s="1040"/>
      <c r="AK2" s="1040"/>
      <c r="AL2" s="1040"/>
      <c r="AM2" s="1040" t="s">
        <v>527</v>
      </c>
      <c r="AN2" s="1040"/>
      <c r="AO2" s="1040"/>
      <c r="AP2" s="565"/>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72"/>
      <c r="H4" s="1007"/>
      <c r="I4" s="1007"/>
      <c r="J4" s="1007"/>
      <c r="K4" s="1007"/>
      <c r="L4" s="1007"/>
      <c r="M4" s="1007"/>
      <c r="N4" s="1007"/>
      <c r="O4" s="1008"/>
      <c r="P4" s="105"/>
      <c r="Q4" s="1015"/>
      <c r="R4" s="1015"/>
      <c r="S4" s="1015"/>
      <c r="T4" s="1015"/>
      <c r="U4" s="1015"/>
      <c r="V4" s="1015"/>
      <c r="W4" s="1015"/>
      <c r="X4" s="1016"/>
      <c r="Y4" s="1025" t="s">
        <v>12</v>
      </c>
      <c r="Z4" s="1026"/>
      <c r="AA4" s="1027"/>
      <c r="AB4" s="466"/>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9"/>
      <c r="H5" s="1010"/>
      <c r="I5" s="1010"/>
      <c r="J5" s="1010"/>
      <c r="K5" s="1010"/>
      <c r="L5" s="1010"/>
      <c r="M5" s="1010"/>
      <c r="N5" s="1010"/>
      <c r="O5" s="1011"/>
      <c r="P5" s="1017"/>
      <c r="Q5" s="1017"/>
      <c r="R5" s="1017"/>
      <c r="S5" s="1017"/>
      <c r="T5" s="1017"/>
      <c r="U5" s="1017"/>
      <c r="V5" s="1017"/>
      <c r="W5" s="1017"/>
      <c r="X5" s="1018"/>
      <c r="Y5" s="420" t="s">
        <v>54</v>
      </c>
      <c r="Z5" s="1022"/>
      <c r="AA5" s="1023"/>
      <c r="AB5" s="528"/>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0"/>
      <c r="Z9" s="835"/>
      <c r="AA9" s="836"/>
      <c r="AB9" s="1034" t="s">
        <v>11</v>
      </c>
      <c r="AC9" s="1035"/>
      <c r="AD9" s="1036"/>
      <c r="AE9" s="1040" t="s">
        <v>557</v>
      </c>
      <c r="AF9" s="1040"/>
      <c r="AG9" s="1040"/>
      <c r="AH9" s="1040"/>
      <c r="AI9" s="1040" t="s">
        <v>553</v>
      </c>
      <c r="AJ9" s="1040"/>
      <c r="AK9" s="1040"/>
      <c r="AL9" s="1040"/>
      <c r="AM9" s="1040" t="s">
        <v>527</v>
      </c>
      <c r="AN9" s="1040"/>
      <c r="AO9" s="1040"/>
      <c r="AP9" s="565"/>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72"/>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6"/>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9"/>
      <c r="H12" s="1010"/>
      <c r="I12" s="1010"/>
      <c r="J12" s="1010"/>
      <c r="K12" s="1010"/>
      <c r="L12" s="1010"/>
      <c r="M12" s="1010"/>
      <c r="N12" s="1010"/>
      <c r="O12" s="1011"/>
      <c r="P12" s="1017"/>
      <c r="Q12" s="1017"/>
      <c r="R12" s="1017"/>
      <c r="S12" s="1017"/>
      <c r="T12" s="1017"/>
      <c r="U12" s="1017"/>
      <c r="V12" s="1017"/>
      <c r="W12" s="1017"/>
      <c r="X12" s="1018"/>
      <c r="Y12" s="420" t="s">
        <v>54</v>
      </c>
      <c r="Z12" s="1022"/>
      <c r="AA12" s="1023"/>
      <c r="AB12" s="528"/>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0"/>
      <c r="Z16" s="835"/>
      <c r="AA16" s="836"/>
      <c r="AB16" s="1034" t="s">
        <v>11</v>
      </c>
      <c r="AC16" s="1035"/>
      <c r="AD16" s="1036"/>
      <c r="AE16" s="1040" t="s">
        <v>556</v>
      </c>
      <c r="AF16" s="1040"/>
      <c r="AG16" s="1040"/>
      <c r="AH16" s="1040"/>
      <c r="AI16" s="1040" t="s">
        <v>554</v>
      </c>
      <c r="AJ16" s="1040"/>
      <c r="AK16" s="1040"/>
      <c r="AL16" s="1040"/>
      <c r="AM16" s="1040" t="s">
        <v>527</v>
      </c>
      <c r="AN16" s="1040"/>
      <c r="AO16" s="1040"/>
      <c r="AP16" s="565"/>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72"/>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6"/>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9"/>
      <c r="H19" s="1010"/>
      <c r="I19" s="1010"/>
      <c r="J19" s="1010"/>
      <c r="K19" s="1010"/>
      <c r="L19" s="1010"/>
      <c r="M19" s="1010"/>
      <c r="N19" s="1010"/>
      <c r="O19" s="1011"/>
      <c r="P19" s="1017"/>
      <c r="Q19" s="1017"/>
      <c r="R19" s="1017"/>
      <c r="S19" s="1017"/>
      <c r="T19" s="1017"/>
      <c r="U19" s="1017"/>
      <c r="V19" s="1017"/>
      <c r="W19" s="1017"/>
      <c r="X19" s="1018"/>
      <c r="Y19" s="420" t="s">
        <v>54</v>
      </c>
      <c r="Z19" s="1022"/>
      <c r="AA19" s="1023"/>
      <c r="AB19" s="528"/>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0"/>
      <c r="Z23" s="835"/>
      <c r="AA23" s="836"/>
      <c r="AB23" s="1034" t="s">
        <v>11</v>
      </c>
      <c r="AC23" s="1035"/>
      <c r="AD23" s="1036"/>
      <c r="AE23" s="1040" t="s">
        <v>558</v>
      </c>
      <c r="AF23" s="1040"/>
      <c r="AG23" s="1040"/>
      <c r="AH23" s="1040"/>
      <c r="AI23" s="1040" t="s">
        <v>553</v>
      </c>
      <c r="AJ23" s="1040"/>
      <c r="AK23" s="1040"/>
      <c r="AL23" s="1040"/>
      <c r="AM23" s="1040" t="s">
        <v>527</v>
      </c>
      <c r="AN23" s="1040"/>
      <c r="AO23" s="1040"/>
      <c r="AP23" s="565"/>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72"/>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6"/>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9"/>
      <c r="H26" s="1010"/>
      <c r="I26" s="1010"/>
      <c r="J26" s="1010"/>
      <c r="K26" s="1010"/>
      <c r="L26" s="1010"/>
      <c r="M26" s="1010"/>
      <c r="N26" s="1010"/>
      <c r="O26" s="1011"/>
      <c r="P26" s="1017"/>
      <c r="Q26" s="1017"/>
      <c r="R26" s="1017"/>
      <c r="S26" s="1017"/>
      <c r="T26" s="1017"/>
      <c r="U26" s="1017"/>
      <c r="V26" s="1017"/>
      <c r="W26" s="1017"/>
      <c r="X26" s="1018"/>
      <c r="Y26" s="420" t="s">
        <v>54</v>
      </c>
      <c r="Z26" s="1022"/>
      <c r="AA26" s="1023"/>
      <c r="AB26" s="528"/>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0"/>
      <c r="Z30" s="835"/>
      <c r="AA30" s="836"/>
      <c r="AB30" s="1034" t="s">
        <v>11</v>
      </c>
      <c r="AC30" s="1035"/>
      <c r="AD30" s="1036"/>
      <c r="AE30" s="1040" t="s">
        <v>556</v>
      </c>
      <c r="AF30" s="1040"/>
      <c r="AG30" s="1040"/>
      <c r="AH30" s="1040"/>
      <c r="AI30" s="1040" t="s">
        <v>553</v>
      </c>
      <c r="AJ30" s="1040"/>
      <c r="AK30" s="1040"/>
      <c r="AL30" s="1040"/>
      <c r="AM30" s="1040" t="s">
        <v>551</v>
      </c>
      <c r="AN30" s="1040"/>
      <c r="AO30" s="1040"/>
      <c r="AP30" s="565"/>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72"/>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6"/>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9"/>
      <c r="H33" s="1010"/>
      <c r="I33" s="1010"/>
      <c r="J33" s="1010"/>
      <c r="K33" s="1010"/>
      <c r="L33" s="1010"/>
      <c r="M33" s="1010"/>
      <c r="N33" s="1010"/>
      <c r="O33" s="1011"/>
      <c r="P33" s="1017"/>
      <c r="Q33" s="1017"/>
      <c r="R33" s="1017"/>
      <c r="S33" s="1017"/>
      <c r="T33" s="1017"/>
      <c r="U33" s="1017"/>
      <c r="V33" s="1017"/>
      <c r="W33" s="1017"/>
      <c r="X33" s="1018"/>
      <c r="Y33" s="420" t="s">
        <v>54</v>
      </c>
      <c r="Z33" s="1022"/>
      <c r="AA33" s="1023"/>
      <c r="AB33" s="528"/>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0"/>
      <c r="Z37" s="835"/>
      <c r="AA37" s="836"/>
      <c r="AB37" s="1034" t="s">
        <v>11</v>
      </c>
      <c r="AC37" s="1035"/>
      <c r="AD37" s="1036"/>
      <c r="AE37" s="1040" t="s">
        <v>558</v>
      </c>
      <c r="AF37" s="1040"/>
      <c r="AG37" s="1040"/>
      <c r="AH37" s="1040"/>
      <c r="AI37" s="1040" t="s">
        <v>555</v>
      </c>
      <c r="AJ37" s="1040"/>
      <c r="AK37" s="1040"/>
      <c r="AL37" s="1040"/>
      <c r="AM37" s="1040" t="s">
        <v>552</v>
      </c>
      <c r="AN37" s="1040"/>
      <c r="AO37" s="1040"/>
      <c r="AP37" s="565"/>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72"/>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6"/>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9"/>
      <c r="H40" s="1010"/>
      <c r="I40" s="1010"/>
      <c r="J40" s="1010"/>
      <c r="K40" s="1010"/>
      <c r="L40" s="1010"/>
      <c r="M40" s="1010"/>
      <c r="N40" s="1010"/>
      <c r="O40" s="1011"/>
      <c r="P40" s="1017"/>
      <c r="Q40" s="1017"/>
      <c r="R40" s="1017"/>
      <c r="S40" s="1017"/>
      <c r="T40" s="1017"/>
      <c r="U40" s="1017"/>
      <c r="V40" s="1017"/>
      <c r="W40" s="1017"/>
      <c r="X40" s="1018"/>
      <c r="Y40" s="420" t="s">
        <v>54</v>
      </c>
      <c r="Z40" s="1022"/>
      <c r="AA40" s="1023"/>
      <c r="AB40" s="528"/>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0"/>
      <c r="Z44" s="835"/>
      <c r="AA44" s="836"/>
      <c r="AB44" s="1034" t="s">
        <v>11</v>
      </c>
      <c r="AC44" s="1035"/>
      <c r="AD44" s="1036"/>
      <c r="AE44" s="1040" t="s">
        <v>556</v>
      </c>
      <c r="AF44" s="1040"/>
      <c r="AG44" s="1040"/>
      <c r="AH44" s="1040"/>
      <c r="AI44" s="1040" t="s">
        <v>553</v>
      </c>
      <c r="AJ44" s="1040"/>
      <c r="AK44" s="1040"/>
      <c r="AL44" s="1040"/>
      <c r="AM44" s="1040" t="s">
        <v>527</v>
      </c>
      <c r="AN44" s="1040"/>
      <c r="AO44" s="1040"/>
      <c r="AP44" s="565"/>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72"/>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6"/>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9"/>
      <c r="H47" s="1010"/>
      <c r="I47" s="1010"/>
      <c r="J47" s="1010"/>
      <c r="K47" s="1010"/>
      <c r="L47" s="1010"/>
      <c r="M47" s="1010"/>
      <c r="N47" s="1010"/>
      <c r="O47" s="1011"/>
      <c r="P47" s="1017"/>
      <c r="Q47" s="1017"/>
      <c r="R47" s="1017"/>
      <c r="S47" s="1017"/>
      <c r="T47" s="1017"/>
      <c r="U47" s="1017"/>
      <c r="V47" s="1017"/>
      <c r="W47" s="1017"/>
      <c r="X47" s="1018"/>
      <c r="Y47" s="420" t="s">
        <v>54</v>
      </c>
      <c r="Z47" s="1022"/>
      <c r="AA47" s="1023"/>
      <c r="AB47" s="528"/>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0"/>
      <c r="Z51" s="835"/>
      <c r="AA51" s="836"/>
      <c r="AB51" s="565" t="s">
        <v>11</v>
      </c>
      <c r="AC51" s="1035"/>
      <c r="AD51" s="1036"/>
      <c r="AE51" s="1040" t="s">
        <v>556</v>
      </c>
      <c r="AF51" s="1040"/>
      <c r="AG51" s="1040"/>
      <c r="AH51" s="1040"/>
      <c r="AI51" s="1040" t="s">
        <v>553</v>
      </c>
      <c r="AJ51" s="1040"/>
      <c r="AK51" s="1040"/>
      <c r="AL51" s="1040"/>
      <c r="AM51" s="1040" t="s">
        <v>527</v>
      </c>
      <c r="AN51" s="1040"/>
      <c r="AO51" s="1040"/>
      <c r="AP51" s="565"/>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72"/>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6"/>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9"/>
      <c r="H54" s="1010"/>
      <c r="I54" s="1010"/>
      <c r="J54" s="1010"/>
      <c r="K54" s="1010"/>
      <c r="L54" s="1010"/>
      <c r="M54" s="1010"/>
      <c r="N54" s="1010"/>
      <c r="O54" s="1011"/>
      <c r="P54" s="1017"/>
      <c r="Q54" s="1017"/>
      <c r="R54" s="1017"/>
      <c r="S54" s="1017"/>
      <c r="T54" s="1017"/>
      <c r="U54" s="1017"/>
      <c r="V54" s="1017"/>
      <c r="W54" s="1017"/>
      <c r="X54" s="1018"/>
      <c r="Y54" s="420" t="s">
        <v>54</v>
      </c>
      <c r="Z54" s="1022"/>
      <c r="AA54" s="1023"/>
      <c r="AB54" s="528"/>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0"/>
      <c r="Z58" s="835"/>
      <c r="AA58" s="836"/>
      <c r="AB58" s="1034" t="s">
        <v>11</v>
      </c>
      <c r="AC58" s="1035"/>
      <c r="AD58" s="1036"/>
      <c r="AE58" s="1040" t="s">
        <v>556</v>
      </c>
      <c r="AF58" s="1040"/>
      <c r="AG58" s="1040"/>
      <c r="AH58" s="1040"/>
      <c r="AI58" s="1040" t="s">
        <v>553</v>
      </c>
      <c r="AJ58" s="1040"/>
      <c r="AK58" s="1040"/>
      <c r="AL58" s="1040"/>
      <c r="AM58" s="1040" t="s">
        <v>527</v>
      </c>
      <c r="AN58" s="1040"/>
      <c r="AO58" s="1040"/>
      <c r="AP58" s="565"/>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72"/>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6"/>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9"/>
      <c r="H61" s="1010"/>
      <c r="I61" s="1010"/>
      <c r="J61" s="1010"/>
      <c r="K61" s="1010"/>
      <c r="L61" s="1010"/>
      <c r="M61" s="1010"/>
      <c r="N61" s="1010"/>
      <c r="O61" s="1011"/>
      <c r="P61" s="1017"/>
      <c r="Q61" s="1017"/>
      <c r="R61" s="1017"/>
      <c r="S61" s="1017"/>
      <c r="T61" s="1017"/>
      <c r="U61" s="1017"/>
      <c r="V61" s="1017"/>
      <c r="W61" s="1017"/>
      <c r="X61" s="1018"/>
      <c r="Y61" s="420" t="s">
        <v>54</v>
      </c>
      <c r="Z61" s="1022"/>
      <c r="AA61" s="1023"/>
      <c r="AB61" s="528"/>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0"/>
      <c r="Z65" s="835"/>
      <c r="AA65" s="836"/>
      <c r="AB65" s="1034" t="s">
        <v>11</v>
      </c>
      <c r="AC65" s="1035"/>
      <c r="AD65" s="1036"/>
      <c r="AE65" s="1040" t="s">
        <v>556</v>
      </c>
      <c r="AF65" s="1040"/>
      <c r="AG65" s="1040"/>
      <c r="AH65" s="1040"/>
      <c r="AI65" s="1040" t="s">
        <v>553</v>
      </c>
      <c r="AJ65" s="1040"/>
      <c r="AK65" s="1040"/>
      <c r="AL65" s="1040"/>
      <c r="AM65" s="1040" t="s">
        <v>527</v>
      </c>
      <c r="AN65" s="1040"/>
      <c r="AO65" s="1040"/>
      <c r="AP65" s="565"/>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72"/>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6"/>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9"/>
      <c r="H68" s="1010"/>
      <c r="I68" s="1010"/>
      <c r="J68" s="1010"/>
      <c r="K68" s="1010"/>
      <c r="L68" s="1010"/>
      <c r="M68" s="1010"/>
      <c r="N68" s="1010"/>
      <c r="O68" s="1011"/>
      <c r="P68" s="1017"/>
      <c r="Q68" s="1017"/>
      <c r="R68" s="1017"/>
      <c r="S68" s="1017"/>
      <c r="T68" s="1017"/>
      <c r="U68" s="1017"/>
      <c r="V68" s="1017"/>
      <c r="W68" s="1017"/>
      <c r="X68" s="1018"/>
      <c r="Y68" s="420" t="s">
        <v>54</v>
      </c>
      <c r="Z68" s="1022"/>
      <c r="AA68" s="1023"/>
      <c r="AB68" s="528"/>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12"/>
      <c r="H69" s="1013"/>
      <c r="I69" s="1013"/>
      <c r="J69" s="1013"/>
      <c r="K69" s="1013"/>
      <c r="L69" s="1013"/>
      <c r="M69" s="1013"/>
      <c r="N69" s="1013"/>
      <c r="O69" s="1014"/>
      <c r="P69" s="1019"/>
      <c r="Q69" s="1019"/>
      <c r="R69" s="1019"/>
      <c r="S69" s="1019"/>
      <c r="T69" s="1019"/>
      <c r="U69" s="1019"/>
      <c r="V69" s="1019"/>
      <c r="W69" s="1019"/>
      <c r="X69" s="1020"/>
      <c r="Y69" s="420" t="s">
        <v>13</v>
      </c>
      <c r="Z69" s="1022"/>
      <c r="AA69" s="1023"/>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1" t="s">
        <v>17</v>
      </c>
      <c r="H3" s="676"/>
      <c r="I3" s="676"/>
      <c r="J3" s="676"/>
      <c r="K3" s="676"/>
      <c r="L3" s="675" t="s">
        <v>18</v>
      </c>
      <c r="M3" s="676"/>
      <c r="N3" s="676"/>
      <c r="O3" s="676"/>
      <c r="P3" s="676"/>
      <c r="Q3" s="676"/>
      <c r="R3" s="676"/>
      <c r="S3" s="676"/>
      <c r="T3" s="676"/>
      <c r="U3" s="676"/>
      <c r="V3" s="676"/>
      <c r="W3" s="676"/>
      <c r="X3" s="677"/>
      <c r="Y3" s="661" t="s">
        <v>19</v>
      </c>
      <c r="Z3" s="662"/>
      <c r="AA3" s="662"/>
      <c r="AB3" s="804"/>
      <c r="AC3" s="821"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3"/>
      <c r="Z4" s="394"/>
      <c r="AA4" s="394"/>
      <c r="AB4" s="811"/>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799"/>
    </row>
    <row r="16" spans="1:50" ht="25.5" customHeight="1" x14ac:dyDescent="0.15">
      <c r="A16" s="1053"/>
      <c r="B16" s="1054"/>
      <c r="C16" s="1054"/>
      <c r="D16" s="1054"/>
      <c r="E16" s="1054"/>
      <c r="F16" s="1055"/>
      <c r="G16" s="821"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4"/>
      <c r="AC16" s="821"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3"/>
      <c r="Z17" s="394"/>
      <c r="AA17" s="394"/>
      <c r="AB17" s="811"/>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799"/>
    </row>
    <row r="29" spans="1:50" ht="24.75" customHeight="1" x14ac:dyDescent="0.15">
      <c r="A29" s="1053"/>
      <c r="B29" s="1054"/>
      <c r="C29" s="1054"/>
      <c r="D29" s="1054"/>
      <c r="E29" s="1054"/>
      <c r="F29" s="1055"/>
      <c r="G29" s="821"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4"/>
      <c r="AC29" s="821"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3"/>
      <c r="Z30" s="394"/>
      <c r="AA30" s="394"/>
      <c r="AB30" s="811"/>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799"/>
    </row>
    <row r="42" spans="1:50" ht="24.75" customHeight="1" x14ac:dyDescent="0.15">
      <c r="A42" s="1053"/>
      <c r="B42" s="1054"/>
      <c r="C42" s="1054"/>
      <c r="D42" s="1054"/>
      <c r="E42" s="1054"/>
      <c r="F42" s="1055"/>
      <c r="G42" s="821"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4"/>
      <c r="AC42" s="821"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3"/>
      <c r="Z43" s="394"/>
      <c r="AA43" s="394"/>
      <c r="AB43" s="811"/>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799"/>
    </row>
    <row r="56" spans="1:50" ht="24.75" customHeight="1" x14ac:dyDescent="0.15">
      <c r="A56" s="1053"/>
      <c r="B56" s="1054"/>
      <c r="C56" s="1054"/>
      <c r="D56" s="1054"/>
      <c r="E56" s="1054"/>
      <c r="F56" s="1055"/>
      <c r="G56" s="821"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4"/>
      <c r="AC56" s="821"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3"/>
      <c r="Z57" s="394"/>
      <c r="AA57" s="394"/>
      <c r="AB57" s="811"/>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799"/>
    </row>
    <row r="69" spans="1:50" ht="25.5" customHeight="1" x14ac:dyDescent="0.15">
      <c r="A69" s="1053"/>
      <c r="B69" s="1054"/>
      <c r="C69" s="1054"/>
      <c r="D69" s="1054"/>
      <c r="E69" s="1054"/>
      <c r="F69" s="1055"/>
      <c r="G69" s="821"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4"/>
      <c r="AC69" s="821"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3"/>
      <c r="Z70" s="394"/>
      <c r="AA70" s="394"/>
      <c r="AB70" s="811"/>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799"/>
    </row>
    <row r="82" spans="1:50" ht="24.75" customHeight="1" x14ac:dyDescent="0.15">
      <c r="A82" s="1053"/>
      <c r="B82" s="1054"/>
      <c r="C82" s="1054"/>
      <c r="D82" s="1054"/>
      <c r="E82" s="1054"/>
      <c r="F82" s="1055"/>
      <c r="G82" s="821"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4"/>
      <c r="AC82" s="821"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3"/>
      <c r="Z83" s="394"/>
      <c r="AA83" s="394"/>
      <c r="AB83" s="811"/>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799"/>
    </row>
    <row r="95" spans="1:50" ht="24.75" customHeight="1" x14ac:dyDescent="0.15">
      <c r="A95" s="1053"/>
      <c r="B95" s="1054"/>
      <c r="C95" s="1054"/>
      <c r="D95" s="1054"/>
      <c r="E95" s="1054"/>
      <c r="F95" s="1055"/>
      <c r="G95" s="821"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4"/>
      <c r="AC95" s="821"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3"/>
      <c r="Z96" s="394"/>
      <c r="AA96" s="394"/>
      <c r="AB96" s="811"/>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799"/>
    </row>
    <row r="109" spans="1:50" ht="24.75" customHeight="1" x14ac:dyDescent="0.15">
      <c r="A109" s="1053"/>
      <c r="B109" s="1054"/>
      <c r="C109" s="1054"/>
      <c r="D109" s="1054"/>
      <c r="E109" s="1054"/>
      <c r="F109" s="1055"/>
      <c r="G109" s="821"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4"/>
      <c r="AC109" s="821"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1"/>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799"/>
    </row>
    <row r="122" spans="1:50" ht="25.5" customHeight="1" x14ac:dyDescent="0.15">
      <c r="A122" s="1053"/>
      <c r="B122" s="1054"/>
      <c r="C122" s="1054"/>
      <c r="D122" s="1054"/>
      <c r="E122" s="1054"/>
      <c r="F122" s="1055"/>
      <c r="G122" s="821"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4"/>
      <c r="AC122" s="821"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1"/>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799"/>
    </row>
    <row r="135" spans="1:50" ht="24.75" customHeight="1" x14ac:dyDescent="0.15">
      <c r="A135" s="1053"/>
      <c r="B135" s="1054"/>
      <c r="C135" s="1054"/>
      <c r="D135" s="1054"/>
      <c r="E135" s="1054"/>
      <c r="F135" s="1055"/>
      <c r="G135" s="821"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4"/>
      <c r="AC135" s="821"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1"/>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799"/>
    </row>
    <row r="148" spans="1:50" ht="24.75" customHeight="1" x14ac:dyDescent="0.15">
      <c r="A148" s="1053"/>
      <c r="B148" s="1054"/>
      <c r="C148" s="1054"/>
      <c r="D148" s="1054"/>
      <c r="E148" s="1054"/>
      <c r="F148" s="1055"/>
      <c r="G148" s="821"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4"/>
      <c r="AC148" s="821"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1"/>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799"/>
    </row>
    <row r="162" spans="1:50" ht="24.75" customHeight="1" x14ac:dyDescent="0.15">
      <c r="A162" s="1053"/>
      <c r="B162" s="1054"/>
      <c r="C162" s="1054"/>
      <c r="D162" s="1054"/>
      <c r="E162" s="1054"/>
      <c r="F162" s="1055"/>
      <c r="G162" s="821"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4"/>
      <c r="AC162" s="821"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1"/>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799"/>
    </row>
    <row r="175" spans="1:50" ht="25.5" customHeight="1" x14ac:dyDescent="0.15">
      <c r="A175" s="1053"/>
      <c r="B175" s="1054"/>
      <c r="C175" s="1054"/>
      <c r="D175" s="1054"/>
      <c r="E175" s="1054"/>
      <c r="F175" s="1055"/>
      <c r="G175" s="821"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4"/>
      <c r="AC175" s="821"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1"/>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799"/>
    </row>
    <row r="188" spans="1:50" ht="24.75" customHeight="1" x14ac:dyDescent="0.15">
      <c r="A188" s="1053"/>
      <c r="B188" s="1054"/>
      <c r="C188" s="1054"/>
      <c r="D188" s="1054"/>
      <c r="E188" s="1054"/>
      <c r="F188" s="1055"/>
      <c r="G188" s="821"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4"/>
      <c r="AC188" s="821"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1"/>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799"/>
    </row>
    <row r="201" spans="1:50" ht="24.75" customHeight="1" x14ac:dyDescent="0.15">
      <c r="A201" s="1053"/>
      <c r="B201" s="1054"/>
      <c r="C201" s="1054"/>
      <c r="D201" s="1054"/>
      <c r="E201" s="1054"/>
      <c r="F201" s="1055"/>
      <c r="G201" s="821"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4"/>
      <c r="AC201" s="821"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1"/>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799"/>
    </row>
    <row r="215" spans="1:50" ht="24.75" customHeight="1" x14ac:dyDescent="0.15">
      <c r="A215" s="1053"/>
      <c r="B215" s="1054"/>
      <c r="C215" s="1054"/>
      <c r="D215" s="1054"/>
      <c r="E215" s="1054"/>
      <c r="F215" s="1055"/>
      <c r="G215" s="821"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4"/>
      <c r="AC215" s="821"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1"/>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799"/>
    </row>
    <row r="228" spans="1:50" ht="25.5" customHeight="1" x14ac:dyDescent="0.15">
      <c r="A228" s="1053"/>
      <c r="B228" s="1054"/>
      <c r="C228" s="1054"/>
      <c r="D228" s="1054"/>
      <c r="E228" s="1054"/>
      <c r="F228" s="1055"/>
      <c r="G228" s="821"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4"/>
      <c r="AC228" s="821"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1"/>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799"/>
    </row>
    <row r="241" spans="1:50" ht="24.75" customHeight="1" x14ac:dyDescent="0.15">
      <c r="A241" s="1053"/>
      <c r="B241" s="1054"/>
      <c r="C241" s="1054"/>
      <c r="D241" s="1054"/>
      <c r="E241" s="1054"/>
      <c r="F241" s="1055"/>
      <c r="G241" s="821"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4"/>
      <c r="AC241" s="821"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1"/>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799"/>
    </row>
    <row r="254" spans="1:50" ht="24.75" customHeight="1" x14ac:dyDescent="0.15">
      <c r="A254" s="1053"/>
      <c r="B254" s="1054"/>
      <c r="C254" s="1054"/>
      <c r="D254" s="1054"/>
      <c r="E254" s="1054"/>
      <c r="F254" s="1055"/>
      <c r="G254" s="821"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4"/>
      <c r="AC254" s="821"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1"/>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2019-05-16T03:01:18Z</cp:lastPrinted>
  <dcterms:created xsi:type="dcterms:W3CDTF">2012-03-13T00:50:25Z</dcterms:created>
  <dcterms:modified xsi:type="dcterms:W3CDTF">2019-05-16T03:01:47Z</dcterms:modified>
</cp:coreProperties>
</file>