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<sst xmlns="http://schemas.openxmlformats.org/spreadsheetml/2006/main" count="2920" uniqueCount="664">
  <si>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</si>
  <si>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</si>
  <si>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</si>
  <si>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</si>
  <si>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</si>
  <si>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</si>
  <si>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</si>
  <si>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</si>
  <si>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</si>
  <si>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</si>
  <si>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</si>
  <si>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</si>
  <si>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</si>
  <si>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</si>
  <si>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</si>
  <si>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</si>
  <si>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</si>
  <si>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</si>
  <si>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</si>
  <si>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</si>
  <si>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</si>
  <si>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</si>
  <si>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</si>
  <si>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</si>
  <si>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</si>
  <si>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</si>
  <si>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</si>
  <si>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</si>
  <si>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</si>
  <si>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</si>
  <si>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</si>
  <si>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</si>
  <si>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</si>
  <si>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</si>
  <si>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</si>
  <si>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</si>
  <si>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</si>
  <si>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</si>
  <si>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</si>
  <si>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</si>
  <si>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</si>
  <si>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</si>
  <si>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</si>
  <si>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</si>
  <si>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</si>
  <si>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</si>
  <si>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</si>
  <si>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</si>
  <si>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</si>
  <si>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</si>
  <si>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</si>
  <si>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</si>
  <si>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</si>
  <si>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</si>
  <si>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</si>
  <si>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</si>
  <si>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</si>
  <si>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</si>
  <si>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</si>
  <si>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</si>
  <si>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</si>
  <si>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</si>
  <si>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</si>
  <si>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</si>
  <si>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</si>
  <si>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</si>
  <si>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</si>
  <si>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</si>
  <si>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</si>
  <si>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</si>
  <si>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</si>
  <si>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</si>
  <si>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</si>
  <si>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</si>
  <si>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</si>
  <si>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</si>
  <si>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</si>
  <si>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</si>
  <si>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</si>
  <si>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</si>
  <si>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</si>
  <si>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</si>
  <si>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</si>
  <si>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</si>
  <si>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</si>
  <si>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</si>
  <si>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</si>
  <si>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</si>
  <si>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</si>
  <si>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</si>
  <si>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</si>
  <si>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</si>
  <si>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</si>
  <si>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</si>
  <si>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</si>
  <si>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</si>
  <si>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</si>
  <si>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</si>
  <si>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</si>
  <si>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</si>
  <si>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</si>
  <si>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</si>
  <si>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</si>
  <si>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</si>
  <si>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</si>
  <si>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</si>
  <si>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</si>
  <si>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</si>
  <si>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</si>
  <si>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</si>
  <si>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</si>
  <si>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</si>
  <si>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</si>
  <si>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</si>
  <si>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</si>
  <si>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</si>
  <si>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</si>
  <si>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</si>
  <si>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</si>
  <si>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</si>
  <si>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</si>
  <si>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</si>
  <si>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</si>
  <si>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</si>
  <si>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</si>
  <si>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</si>
  <si>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</si>
  <si>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</si>
  <si>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</si>
  <si>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</si>
  <si>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</si>
  <si>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</si>
  <si>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</si>
  <si>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</si>
  <si>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</si>
  <si>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</si>
  <si>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</si>
  <si>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</si>
  <si>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</si>
  <si>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</si>
  <si>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</si>
  <si>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</si>
  <si>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</si>
  <si>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</si>
  <si>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</si>
  <si>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</si>
  <si>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</si>
  <si>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</si>
  <si>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</si>
  <si>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</si>
  <si>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</si>
  <si>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</si>
  <si>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</si>
  <si>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</si>
  <si>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</si>
  <si>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</si>
  <si>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</si>
  <si>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</si>
  <si>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</si>
  <si>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</si>
  <si>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</si>
  <si>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</si>
  <si>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</si>
  <si>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</si>
  <si>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</si>
  <si>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</si>
  <si>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</si>
  <si>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</si>
  <si>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</si>
  <si>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</si>
  <si>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</si>
  <si>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</si>
  <si>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</si>
  <si>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</si>
  <si>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</si>
  <si>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</si>
  <si>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</si>
  <si>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</si>
  <si>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</si>
  <si>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</si>
  <si>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</si>
  <si>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</si>
  <si>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</si>
  <si>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</si>
  <si>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</si>
  <si>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</si>
  <si>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</si>
  <si>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</si>
  <si>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</si>
  <si>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</si>
  <si>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</si>
  <si>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</si>
  <si>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</si>
  <si>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</si>
  <si>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</si>
  <si>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</si>
  <si>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</si>
  <si>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</si>
  <si>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</si>
  <si>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</si>
  <si>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</si>
  <si>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</si>
  <si>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</si>
  <si>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</si>
  <si>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</si>
  <si>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</si>
  <si>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</si>
  <si>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</si>
  <si>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</si>
  <si>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</si>
  <si>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</si>
  <si>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</si>
  <si>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</si>
  <si>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</si>
  <si>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</si>
  <si>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</si>
  <si>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</si>
  <si>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</si>
  <si>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</si>
  <si>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</si>
  <si>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</si>
  <si>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</si>
  <si>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</si>
  <si>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</si>
  <si>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</si>
  <si>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</si>
  <si>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</si>
  <si>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</si>
  <si>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</si>
  <si>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</si>
  <si>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</si>
  <si>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</si>
  <si>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</si>
  <si>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</si>
  <si>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</si>
  <si>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</si>
  <si>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</si>
  <si>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</si>
  <si>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</si>
  <si>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</si>
  <si>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</si>
  <si>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</si>
  <si>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</si>
  <si>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</si>
  <si>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</si>
  <si>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</si>
  <si>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</si>
  <si>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</si>
  <si>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</si>
  <si>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</si>
  <si>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</si>
  <si>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</si>
  <si>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</si>
  <si>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</si>
  <si>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</si>
  <si>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</si>
  <si>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</si>
  <si>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</si>
  <si>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</si>
  <si>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</si>
  <si>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</si>
  <si>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</si>
  <si>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</si>
  <si>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</si>
  <si>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</si>
  <si>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</si>
  <si>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</si>
  <si>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</si>
  <si>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</si>
  <si>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</si>
  <si>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</si>
  <si>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</si>
  <si>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</si>
  <si>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</si>
  <si>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</si>
  <si>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</si>
  <si>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</si>
  <si>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</si>
  <si>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</si>
  <si>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</si>
  <si>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</si>
  <si>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</si>
  <si>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</si>
  <si>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</si>
  <si>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</si>
  <si>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</si>
  <si>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</si>
  <si>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</si>
  <si>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</si>
  <si>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</si>
  <si>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</si>
  <si>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</si>
  <si>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</si>
  <si>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</si>
  <si>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</si>
  <si>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</si>
  <si>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</si>
  <si>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</si>
  <si>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</si>
  <si>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</si>
  <si>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</si>
  <si>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</si>
  <si>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</si>
  <si>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</si>
  <si>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</si>
  <si>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</si>
  <si>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</si>
  <si>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</si>
  <si>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</si>
  <si>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</si>
  <si>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</si>
  <si>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</si>
  <si>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</si>
  <si>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</si>
  <si>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</si>
  <si>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</si>
  <si>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</si>
  <si>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</si>
  <si>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</si>
  <si>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</si>
  <si>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</si>
  <si>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</si>
  <si>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</si>
  <si>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</si>
  <si>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</si>
  <si>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</si>
  <si>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</si>
  <si>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</si>
  <si>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</si>
  <si>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</si>
  <si>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</si>
  <si>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</si>
  <si>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</si>
  <si>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</si>
  <si>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</si>
  <si>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</si>
  <si>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</si>
  <si>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</si>
  <si>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</si>
  <si>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</si>
  <si>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</si>
  <si>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</si>
  <si>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</si>
  <si>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</si>
  <si>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</si>
  <si>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</si>
  <si>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</si>
  <si>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</si>
  <si>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</si>
  <si>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</si>
  <si>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</si>
  <si>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</si>
  <si>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</si>
  <si>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</si>
  <si>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</si>
  <si>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</si>
  <si>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</si>
  <si>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</si>
  <si>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</si>
  <si>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</si>
  <si>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</si>
  <si>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</si>
  <si>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</si>
  <si>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</si>
  <si>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</si>
  <si>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</si>
  <si>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</si>
  <si>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</si>
  <si>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</si>
  <si>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</si>
  <si>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</si>
  <si>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</si>
  <si>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</si>
  <si>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</si>
  <si>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</si>
  <si>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</si>
  <si>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</si>
  <si>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</si>
  <si>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</si>
  <si>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</si>
  <si>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</si>
  <si>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</si>
  <si>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</si>
  <si>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</si>
  <si>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</si>
  <si>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</si>
  <si>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</si>
  <si>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</si>
  <si>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</si>
  <si>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</si>
  <si>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</si>
  <si>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</si>
  <si>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</si>
  <si>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</si>
  <si>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</si>
  <si>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</si>
  <si>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</si>
  <si>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</si>
  <si>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</si>
  <si>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</si>
  <si>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</si>
  <si>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</si>
  <si>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</si>
  <si>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</si>
  <si>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</si>
  <si>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</si>
  <si>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</si>
  <si>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</si>
  <si>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</si>
  <si>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</si>
  <si>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</si>
  <si>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</si>
  <si>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</si>
  <si>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</si>
  <si>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</si>
  <si>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</si>
  <si>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</si>
  <si>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</si>
  <si>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</si>
  <si>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</si>
  <si>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</si>
  <si>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</si>
  <si>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</si>
  <si>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</si>
  <si>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</si>
  <si>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</si>
  <si>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</si>
  <si>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</si>
  <si>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</si>
  <si>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</si>
  <si>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</si>
  <si>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</si>
  <si>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</si>
  <si>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</si>
  <si>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</si>
  <si>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</si>
  <si>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</si>
  <si>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</si>
  <si>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</si>
  <si>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</si>
  <si>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</si>
  <si>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</si>
  <si>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</si>
  <si>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</si>
  <si>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</si>
  <si>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</si>
  <si>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</si>
  <si>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</si>
  <si>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</si>
  <si>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</si>
  <si>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</si>
  <si>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</si>
  <si>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</si>
  <si>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</si>
  <si>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</si>
  <si>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</si>
  <si>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</si>
  <si>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</si>
  <si>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</si>
  <si>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</si>
  <si>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</si>
  <si>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</si>
  <si>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</si>
  <si>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</si>
  <si>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</si>
  <si>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</si>
  <si>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</si>
  <si>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</si>
  <si>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</si>
  <si>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</si>
  <si>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</si>
  <si>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</si>
  <si>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</si>
  <si>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</si>
  <si>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</si>
  <si>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</si>
  <si>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</si>
  <si>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</si>
  <si>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</si>
  <si>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</si>
  <si>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</si>
  <si>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</si>
  <si>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</si>
  <si>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</si>
  <si>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</si>
  <si>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</si>
  <si>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</si>
  <si>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</si>
  <si>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</si>
  <si>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</si>
  <si>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</si>
  <si>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</si>
  <si>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</si>
  <si>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</si>
  <si>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</si>
  <si>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</si>
  <si>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</si>
  <si>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</si>
  <si>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</si>
  <si>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</si>
  <si>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</si>
  <si>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</si>
  <si>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</si>
  <si>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</si>
  <si>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</si>
  <si>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</si>
  <si>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</si>
  <si>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</si>
  <si>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</si>
  <si>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</si>
  <si>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</si>
  <si>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</si>
  <si>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</si>
  <si>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</si>
  <si>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</si>
  <si>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</si>
  <si>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</si>
  <si>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</si>
  <si>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</si>
  <si>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</si>
  <si>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</si>
  <si>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</si>
  <si>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</si>
  <si>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</si>
  <si>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</si>
  <si>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</si>
  <si>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</si>
  <si>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</si>
  <si>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</si>
  <si>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</si>
  <si>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</si>
  <si>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</si>
  <si>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</si>
  <si>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</si>
  <si>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</si>
  <si>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</si>
  <si>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</si>
  <si>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</si>
  <si>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</si>
  <si>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</si>
  <si>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</si>
  <si>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</si>
  <si>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</si>
  <si>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</si>
  <si>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</si>
  <si>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</si>
  <si>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</si>
  <si>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</si>
  <si>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</si>
  <si>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</si>
  <si>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</si>
  <si>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</si>
  <si>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</si>
  <si>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</si>
  <si>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</si>
  <si>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</si>
  <si>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</si>
  <si>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</si>
  <si>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</si>
  <si>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</si>
  <si>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</si>
  <si>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</si>
  <si>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</si>
  <si>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</si>
  <si>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</si>
  <si>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</si>
  <si>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DPCデータベース管理運用システム等に要する経費</t>
    <rPh sb="9" eb="11">
      <t>カンリ</t>
    </rPh>
    <rPh sb="11" eb="13">
      <t>ウンヨウ</t>
    </rPh>
    <rPh sb="17" eb="18">
      <t>トウ</t>
    </rPh>
    <rPh sb="19" eb="20">
      <t>ヨウ</t>
    </rPh>
    <rPh sb="22" eb="24">
      <t>ケイヒ</t>
    </rPh>
    <phoneticPr fontId="5"/>
  </si>
  <si>
    <t>厚生労働省</t>
  </si>
  <si>
    <t>保険局</t>
    <rPh sb="0" eb="3">
      <t>ホケンキョク</t>
    </rPh>
    <phoneticPr fontId="5"/>
  </si>
  <si>
    <t>医療課</t>
    <rPh sb="0" eb="3">
      <t>イリョウカ</t>
    </rPh>
    <phoneticPr fontId="5"/>
  </si>
  <si>
    <t>森光　敬子</t>
    <rPh sb="0" eb="2">
      <t>モリミツ</t>
    </rPh>
    <rPh sb="3" eb="5">
      <t>ケイコ</t>
    </rPh>
    <phoneticPr fontId="5"/>
  </si>
  <si>
    <t>○</t>
  </si>
  <si>
    <t>-</t>
  </si>
  <si>
    <t>-</t>
    <phoneticPr fontId="5"/>
  </si>
  <si>
    <t>「日本再興戦略」2016中短期工程表、世界IT国家宣言</t>
    <rPh sb="1" eb="3">
      <t>ニホン</t>
    </rPh>
    <rPh sb="3" eb="5">
      <t>サイコウ</t>
    </rPh>
    <rPh sb="5" eb="7">
      <t>センリャク</t>
    </rPh>
    <rPh sb="12" eb="15">
      <t>チュウタンキ</t>
    </rPh>
    <rPh sb="15" eb="17">
      <t>コウテイ</t>
    </rPh>
    <rPh sb="17" eb="18">
      <t>ヒョウ</t>
    </rPh>
    <rPh sb="19" eb="21">
      <t>セカイ</t>
    </rPh>
    <rPh sb="23" eb="25">
      <t>コッカ</t>
    </rPh>
    <rPh sb="25" eb="27">
      <t>センゲン</t>
    </rPh>
    <phoneticPr fontId="5"/>
  </si>
  <si>
    <t>「日本再興戦略」2016（平成28年６月２日閣議決定）の中短期工程表において、平成29年度より、ＤＰＣデータの一元管理及び利活用を可能とするデータベースのシステム運用を開始し、ＤＰＣデータの第三者提供を行う体制を整備するもの。</t>
    <phoneticPr fontId="5"/>
  </si>
  <si>
    <t>医療給付適正化業務庁費</t>
    <rPh sb="0" eb="2">
      <t>イリョウ</t>
    </rPh>
    <rPh sb="2" eb="4">
      <t>キュウフ</t>
    </rPh>
    <rPh sb="4" eb="7">
      <t>テキセイカ</t>
    </rPh>
    <rPh sb="7" eb="9">
      <t>ギョウム</t>
    </rPh>
    <rPh sb="9" eb="11">
      <t>チョウヒ</t>
    </rPh>
    <phoneticPr fontId="5"/>
  </si>
  <si>
    <t>-</t>
    <phoneticPr fontId="5"/>
  </si>
  <si>
    <t>DPCデータの第三者提供を行う</t>
    <phoneticPr fontId="5"/>
  </si>
  <si>
    <t>提供実績数
（29年度１件以上、30年度以降は前年度以上を目指す）</t>
    <phoneticPr fontId="5"/>
  </si>
  <si>
    <t>件</t>
    <rPh sb="0" eb="1">
      <t>ケン</t>
    </rPh>
    <phoneticPr fontId="5"/>
  </si>
  <si>
    <t>-</t>
    <phoneticPr fontId="5"/>
  </si>
  <si>
    <t>レセプト情報等の提供に関する有識者会議資料</t>
    <rPh sb="4" eb="6">
      <t>ジョウホウ</t>
    </rPh>
    <rPh sb="6" eb="7">
      <t>トウ</t>
    </rPh>
    <rPh sb="8" eb="10">
      <t>テイキョウ</t>
    </rPh>
    <rPh sb="11" eb="12">
      <t>カン</t>
    </rPh>
    <rPh sb="14" eb="17">
      <t>ユウシキシャ</t>
    </rPh>
    <rPh sb="17" eb="19">
      <t>カイギ</t>
    </rPh>
    <rPh sb="19" eb="21">
      <t>シリョウ</t>
    </rPh>
    <phoneticPr fontId="5"/>
  </si>
  <si>
    <t>-</t>
    <phoneticPr fontId="5"/>
  </si>
  <si>
    <t>平成28年度中にデータベースの構築を完了し、平成29年度からデータベースの運用を開始する</t>
    <rPh sb="0" eb="2">
      <t>ヘイセイ</t>
    </rPh>
    <rPh sb="4" eb="6">
      <t>ネンド</t>
    </rPh>
    <rPh sb="6" eb="7">
      <t>チュウ</t>
    </rPh>
    <rPh sb="15" eb="17">
      <t>コウチク</t>
    </rPh>
    <rPh sb="18" eb="20">
      <t>カンリョウ</t>
    </rPh>
    <rPh sb="22" eb="24">
      <t>ヘイセイ</t>
    </rPh>
    <rPh sb="26" eb="28">
      <t>ネンド</t>
    </rPh>
    <rPh sb="37" eb="39">
      <t>ウンヨウ</t>
    </rPh>
    <rPh sb="40" eb="42">
      <t>カイシ</t>
    </rPh>
    <phoneticPr fontId="5"/>
  </si>
  <si>
    <t>-</t>
    <phoneticPr fontId="5"/>
  </si>
  <si>
    <t>DPCデータの取り込み件数</t>
    <rPh sb="7" eb="8">
      <t>ト</t>
    </rPh>
    <rPh sb="9" eb="10">
      <t>コ</t>
    </rPh>
    <rPh sb="11" eb="13">
      <t>ケンスウ</t>
    </rPh>
    <phoneticPr fontId="5"/>
  </si>
  <si>
    <t>定常運用作業件数（稼働監視、ウイルス監視、セキュリティパッチ適用　等）</t>
    <rPh sb="0" eb="2">
      <t>テイジョウ</t>
    </rPh>
    <rPh sb="2" eb="4">
      <t>ウンヨウ</t>
    </rPh>
    <rPh sb="4" eb="6">
      <t>サギョウ</t>
    </rPh>
    <rPh sb="6" eb="8">
      <t>ケンスウ</t>
    </rPh>
    <rPh sb="9" eb="11">
      <t>カドウ</t>
    </rPh>
    <rPh sb="11" eb="13">
      <t>カンシ</t>
    </rPh>
    <rPh sb="18" eb="20">
      <t>カンシ</t>
    </rPh>
    <rPh sb="30" eb="32">
      <t>テキヨウ</t>
    </rPh>
    <rPh sb="33" eb="34">
      <t>トウ</t>
    </rPh>
    <phoneticPr fontId="5"/>
  </si>
  <si>
    <t>百万件</t>
    <rPh sb="0" eb="2">
      <t>ヒャクマン</t>
    </rPh>
    <rPh sb="2" eb="3">
      <t>ケン</t>
    </rPh>
    <phoneticPr fontId="5"/>
  </si>
  <si>
    <t>-</t>
    <phoneticPr fontId="5"/>
  </si>
  <si>
    <t>-</t>
    <phoneticPr fontId="5"/>
  </si>
  <si>
    <t>執行額（X）／データベース数（Y）　　　　　　　　　　　　　　</t>
    <phoneticPr fontId="5"/>
  </si>
  <si>
    <t>百万円</t>
    <rPh sb="0" eb="2">
      <t>ヒャクマン</t>
    </rPh>
    <rPh sb="2" eb="3">
      <t>エン</t>
    </rPh>
    <phoneticPr fontId="5"/>
  </si>
  <si>
    <t>289百万円/1</t>
    <rPh sb="3" eb="5">
      <t>ヒャクマン</t>
    </rPh>
    <rPh sb="5" eb="6">
      <t>エン</t>
    </rPh>
    <phoneticPr fontId="5"/>
  </si>
  <si>
    <t>152百万円/1</t>
    <rPh sb="3" eb="5">
      <t>ヒャクマン</t>
    </rPh>
    <rPh sb="5" eb="6">
      <t>エン</t>
    </rPh>
    <phoneticPr fontId="5"/>
  </si>
  <si>
    <t>145百万円/1</t>
    <rPh sb="3" eb="5">
      <t>ヒャクマン</t>
    </rPh>
    <rPh sb="5" eb="6">
      <t>エン</t>
    </rPh>
    <phoneticPr fontId="5"/>
  </si>
  <si>
    <t>執行額（X）／データ取り込み件数（Y）　</t>
    <phoneticPr fontId="5"/>
  </si>
  <si>
    <t>執行額（X）／定常運用作業件数（Y)　　　　　　　　　　　　　　</t>
    <rPh sb="0" eb="2">
      <t>シッコウ</t>
    </rPh>
    <rPh sb="2" eb="3">
      <t>ガク</t>
    </rPh>
    <rPh sb="7" eb="9">
      <t>テイジョウ</t>
    </rPh>
    <rPh sb="9" eb="11">
      <t>ウンヨウ</t>
    </rPh>
    <rPh sb="11" eb="13">
      <t>サギョウ</t>
    </rPh>
    <rPh sb="13" eb="15">
      <t>ケンスウ</t>
    </rPh>
    <phoneticPr fontId="5"/>
  </si>
  <si>
    <t>152百万円/
15,919百万件</t>
    <rPh sb="3" eb="5">
      <t>ヒャクマン</t>
    </rPh>
    <rPh sb="5" eb="6">
      <t>エン</t>
    </rPh>
    <rPh sb="14" eb="16">
      <t>ヒャクマン</t>
    </rPh>
    <rPh sb="16" eb="17">
      <t>ケン</t>
    </rPh>
    <phoneticPr fontId="5"/>
  </si>
  <si>
    <t>円</t>
    <rPh sb="0" eb="1">
      <t>エン</t>
    </rPh>
    <phoneticPr fontId="5"/>
  </si>
  <si>
    <t>千円</t>
    <rPh sb="0" eb="2">
      <t>センエン</t>
    </rPh>
    <phoneticPr fontId="5"/>
  </si>
  <si>
    <t>-</t>
    <phoneticPr fontId="5"/>
  </si>
  <si>
    <t>152百万円/
4,205件</t>
    <rPh sb="3" eb="5">
      <t>ヒャクマン</t>
    </rPh>
    <rPh sb="5" eb="6">
      <t>エン</t>
    </rPh>
    <rPh sb="13" eb="14">
      <t>ケン</t>
    </rPh>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</si>
  <si>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</si>
  <si>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</si>
  <si>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</si>
  <si>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</si>
  <si>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DPCデータの一元管理及びDPCデータの利活用を可能とするためのデータベースの運用を開始、第三者提供を行う。</t>
    <phoneticPr fontId="5"/>
  </si>
  <si>
    <t>-</t>
    <phoneticPr fontId="5"/>
  </si>
  <si>
    <t>-</t>
    <phoneticPr fontId="5"/>
  </si>
  <si>
    <t>-</t>
    <phoneticPr fontId="5"/>
  </si>
  <si>
    <t>-</t>
    <phoneticPr fontId="5"/>
  </si>
  <si>
    <t>-</t>
    <phoneticPr fontId="5"/>
  </si>
  <si>
    <t>-</t>
    <phoneticPr fontId="5"/>
  </si>
  <si>
    <t>DPCデータの活用は医療の質の向上、効率化等に資することが期待できるため、優先度が高い事業であり、国費を投入して実施すべきである。</t>
    <phoneticPr fontId="5"/>
  </si>
  <si>
    <t>DPCデータは診療報酬改定に向けた議論の基礎資料として収集・分析を行っているものであり、国にデータを蓄積する必要があるため、国が実施すべき事業である。</t>
    <phoneticPr fontId="5"/>
  </si>
  <si>
    <t>DPCデータの第三者提供に向けた体制作りのための手段として位置づけており、優先度が高い事業である。</t>
    <phoneticPr fontId="5"/>
  </si>
  <si>
    <t>無</t>
  </si>
  <si>
    <t>‐</t>
  </si>
  <si>
    <t>-</t>
    <phoneticPr fontId="5"/>
  </si>
  <si>
    <t>事業遂行のための必要な費目・使途に限定されている。</t>
    <phoneticPr fontId="5"/>
  </si>
  <si>
    <t>DPCデータの第三者提供かかる支援業務及び監査業務について、実施件数が見込みを下回ったことから、不用が発生したもの。</t>
    <rPh sb="7" eb="10">
      <t>ダイサンシャ</t>
    </rPh>
    <rPh sb="10" eb="12">
      <t>テイキョウ</t>
    </rPh>
    <rPh sb="15" eb="17">
      <t>シエン</t>
    </rPh>
    <rPh sb="17" eb="19">
      <t>ギョウム</t>
    </rPh>
    <rPh sb="19" eb="20">
      <t>オヨ</t>
    </rPh>
    <rPh sb="21" eb="23">
      <t>カンサ</t>
    </rPh>
    <rPh sb="23" eb="25">
      <t>ギョウム</t>
    </rPh>
    <rPh sb="30" eb="32">
      <t>ジッシ</t>
    </rPh>
    <rPh sb="32" eb="34">
      <t>ケンスウ</t>
    </rPh>
    <rPh sb="35" eb="37">
      <t>ミコ</t>
    </rPh>
    <rPh sb="39" eb="41">
      <t>シタマワ</t>
    </rPh>
    <rPh sb="48" eb="50">
      <t>フヨウ</t>
    </rPh>
    <rPh sb="51" eb="53">
      <t>ハッセイ</t>
    </rPh>
    <phoneticPr fontId="5"/>
  </si>
  <si>
    <t>平成26年度に作成した仕様書をシステム構築に活用し、平成28年度にシステム構築を行い、平成29年度よりシステム運用及びDPCデータの第三者提供を開始したところ。</t>
    <rPh sb="0" eb="2">
      <t>ヘイセイ</t>
    </rPh>
    <rPh sb="4" eb="6">
      <t>ネンド</t>
    </rPh>
    <rPh sb="7" eb="9">
      <t>サクセイ</t>
    </rPh>
    <rPh sb="11" eb="14">
      <t>シヨウショ</t>
    </rPh>
    <rPh sb="19" eb="21">
      <t>コウチク</t>
    </rPh>
    <rPh sb="22" eb="24">
      <t>カツヨウ</t>
    </rPh>
    <rPh sb="26" eb="28">
      <t>ヘイセイ</t>
    </rPh>
    <rPh sb="30" eb="32">
      <t>ネンド</t>
    </rPh>
    <rPh sb="37" eb="39">
      <t>コウチク</t>
    </rPh>
    <rPh sb="40" eb="41">
      <t>オコナ</t>
    </rPh>
    <rPh sb="43" eb="45">
      <t>ヘイセイ</t>
    </rPh>
    <rPh sb="47" eb="49">
      <t>ネンド</t>
    </rPh>
    <rPh sb="55" eb="57">
      <t>ウンヨウ</t>
    </rPh>
    <rPh sb="57" eb="58">
      <t>オヨ</t>
    </rPh>
    <rPh sb="66" eb="69">
      <t>ダイサンシャ</t>
    </rPh>
    <rPh sb="69" eb="71">
      <t>テイキョウ</t>
    </rPh>
    <rPh sb="72" eb="74">
      <t>カイシ</t>
    </rPh>
    <phoneticPr fontId="5"/>
  </si>
  <si>
    <t>診療報酬体系見直し後の評価等に係る調査に必要な経費（「急性期の包括評価に係る調査に要する経費」及び「ＤＰＣ制度の見直しに係る調査経費」）</t>
    <phoneticPr fontId="5"/>
  </si>
  <si>
    <t>新26-023</t>
    <rPh sb="0" eb="1">
      <t>シン</t>
    </rPh>
    <phoneticPr fontId="5"/>
  </si>
  <si>
    <t>291</t>
    <phoneticPr fontId="5"/>
  </si>
  <si>
    <t>290</t>
    <phoneticPr fontId="5"/>
  </si>
  <si>
    <t>296</t>
    <phoneticPr fontId="5"/>
  </si>
  <si>
    <t>A.株式会社　日立製作所</t>
    <rPh sb="2" eb="6">
      <t>カブシキガイシャ</t>
    </rPh>
    <rPh sb="7" eb="9">
      <t>ヒタチ</t>
    </rPh>
    <rPh sb="9" eb="12">
      <t>セイサクショ</t>
    </rPh>
    <phoneticPr fontId="5"/>
  </si>
  <si>
    <t>B.株式会社　ＮＴＴデータ</t>
    <rPh sb="2" eb="6">
      <t>カブシキガイシャ</t>
    </rPh>
    <phoneticPr fontId="5"/>
  </si>
  <si>
    <t>C.ＰｗＣコンサルティング合同会社</t>
    <rPh sb="13" eb="15">
      <t>ゴウドウ</t>
    </rPh>
    <rPh sb="15" eb="17">
      <t>ガイシャ</t>
    </rPh>
    <phoneticPr fontId="5"/>
  </si>
  <si>
    <t>人件費</t>
    <rPh sb="0" eb="3">
      <t>ジンケンヒ</t>
    </rPh>
    <phoneticPr fontId="5"/>
  </si>
  <si>
    <t>データベースの運用・保守に要する人件費</t>
    <rPh sb="7" eb="9">
      <t>ウンヨウ</t>
    </rPh>
    <rPh sb="10" eb="12">
      <t>ホシュ</t>
    </rPh>
    <rPh sb="13" eb="14">
      <t>ヨウ</t>
    </rPh>
    <rPh sb="16" eb="19">
      <t>ジンケンヒ</t>
    </rPh>
    <phoneticPr fontId="5"/>
  </si>
  <si>
    <t>雑役務費</t>
    <rPh sb="0" eb="1">
      <t>ザツ</t>
    </rPh>
    <rPh sb="1" eb="4">
      <t>エキムヒ</t>
    </rPh>
    <phoneticPr fontId="5"/>
  </si>
  <si>
    <t>アプリケーション、ハードウェア・ソフトウェア保守経費　等</t>
    <rPh sb="22" eb="24">
      <t>ホシュ</t>
    </rPh>
    <rPh sb="24" eb="26">
      <t>ケイヒ</t>
    </rPh>
    <rPh sb="27" eb="28">
      <t>トウ</t>
    </rPh>
    <phoneticPr fontId="5"/>
  </si>
  <si>
    <t>施設利用料　等</t>
    <rPh sb="0" eb="2">
      <t>シセツ</t>
    </rPh>
    <rPh sb="2" eb="5">
      <t>リヨウリョウ</t>
    </rPh>
    <rPh sb="6" eb="7">
      <t>トウ</t>
    </rPh>
    <phoneticPr fontId="5"/>
  </si>
  <si>
    <t>第三者提供に係る支援業務</t>
    <rPh sb="0" eb="3">
      <t>ダイサンシャ</t>
    </rPh>
    <rPh sb="3" eb="5">
      <t>テイキョウ</t>
    </rPh>
    <rPh sb="6" eb="7">
      <t>カカ</t>
    </rPh>
    <rPh sb="8" eb="10">
      <t>シエン</t>
    </rPh>
    <rPh sb="10" eb="12">
      <t>ギョウム</t>
    </rPh>
    <phoneticPr fontId="5"/>
  </si>
  <si>
    <t>監査業務</t>
    <rPh sb="0" eb="2">
      <t>カンサ</t>
    </rPh>
    <rPh sb="2" eb="4">
      <t>ギョウム</t>
    </rPh>
    <phoneticPr fontId="5"/>
  </si>
  <si>
    <t>A.</t>
    <phoneticPr fontId="5"/>
  </si>
  <si>
    <t>株式会社　日立製作所</t>
    <rPh sb="0" eb="4">
      <t>カブシキガイシャ</t>
    </rPh>
    <rPh sb="5" eb="7">
      <t>ヒタチ</t>
    </rPh>
    <rPh sb="7" eb="10">
      <t>セイサクショ</t>
    </rPh>
    <phoneticPr fontId="5"/>
  </si>
  <si>
    <t>株式会社　ＮＴＴデータ</t>
    <rPh sb="0" eb="4">
      <t>カブシキガイシャ</t>
    </rPh>
    <phoneticPr fontId="5"/>
  </si>
  <si>
    <t>ＰｗＣコンサルティング合同会社</t>
    <rPh sb="11" eb="15">
      <t>ゴウドウガイシャ</t>
    </rPh>
    <phoneticPr fontId="5"/>
  </si>
  <si>
    <t>ＤＰＣデータの第三者提供にかかる支援業務</t>
    <rPh sb="7" eb="10">
      <t>ダイサンシャ</t>
    </rPh>
    <rPh sb="10" eb="12">
      <t>テイキョウ</t>
    </rPh>
    <rPh sb="16" eb="18">
      <t>シエン</t>
    </rPh>
    <rPh sb="18" eb="20">
      <t>ギョウム</t>
    </rPh>
    <phoneticPr fontId="5"/>
  </si>
  <si>
    <t>ＤＰＣデータベース管理運用システムの運用保守業務</t>
    <rPh sb="9" eb="11">
      <t>カンリ</t>
    </rPh>
    <rPh sb="11" eb="13">
      <t>ウンヨウ</t>
    </rPh>
    <rPh sb="18" eb="20">
      <t>ウンヨウ</t>
    </rPh>
    <rPh sb="20" eb="22">
      <t>ホシュ</t>
    </rPh>
    <rPh sb="22" eb="24">
      <t>ギョウム</t>
    </rPh>
    <phoneticPr fontId="5"/>
  </si>
  <si>
    <t>国庫債務負担行為等</t>
  </si>
  <si>
    <t>ＤＰＣデータの提供依頼申出者に対する実地監査</t>
    <phoneticPr fontId="5"/>
  </si>
  <si>
    <t>147百万円/1</t>
    <rPh sb="3" eb="5">
      <t>ヒャクマン</t>
    </rPh>
    <rPh sb="5" eb="6">
      <t>エン</t>
    </rPh>
    <phoneticPr fontId="5"/>
  </si>
  <si>
    <t>147百万円/
17,227百万件</t>
    <rPh sb="3" eb="5">
      <t>ヒャクマン</t>
    </rPh>
    <rPh sb="5" eb="6">
      <t>エン</t>
    </rPh>
    <rPh sb="14" eb="16">
      <t>ヒャクマン</t>
    </rPh>
    <rPh sb="16" eb="17">
      <t>ケン</t>
    </rPh>
    <phoneticPr fontId="5"/>
  </si>
  <si>
    <t>145百万円/
17,227百万件</t>
    <rPh sb="3" eb="5">
      <t>ヒャクマン</t>
    </rPh>
    <rPh sb="5" eb="6">
      <t>エン</t>
    </rPh>
    <rPh sb="14" eb="16">
      <t>ヒャクマン</t>
    </rPh>
    <rPh sb="16" eb="17">
      <t>ケン</t>
    </rPh>
    <phoneticPr fontId="5"/>
  </si>
  <si>
    <t>147百万円/
4,181件</t>
    <rPh sb="3" eb="5">
      <t>ヒャクマン</t>
    </rPh>
    <rPh sb="5" eb="6">
      <t>エン</t>
    </rPh>
    <rPh sb="13" eb="14">
      <t>ケン</t>
    </rPh>
    <phoneticPr fontId="5"/>
  </si>
  <si>
    <t>145百万円/
4,181件</t>
    <rPh sb="3" eb="5">
      <t>ヒャクマン</t>
    </rPh>
    <rPh sb="5" eb="6">
      <t>エン</t>
    </rPh>
    <rPh sb="13" eb="14">
      <t>ケン</t>
    </rPh>
    <phoneticPr fontId="5"/>
  </si>
  <si>
    <t>「日本再興戦略」2016（平成28年６月２日閣議決定）の中短期工程表において、平成29年度より、ＤＰＣデータ（※１）一元管理及び利活用を可能とするデータベースのシステム運用を開始し、ＤＰＣデータの第三者提供を実施することとしているため、当該データベースに係る運用・保守業務やＤＰＣデータの第三者提供業務等を行うもの。
（※１）DPCデータとは、急性期入院医療を担う医療機関等から厚生労働省に提出される臨床情報等のデータ</t>
    <rPh sb="39" eb="41">
      <t>ヘイセイ</t>
    </rPh>
    <rPh sb="43" eb="45">
      <t>ネンド</t>
    </rPh>
    <rPh sb="151" eb="152">
      <t>トウ</t>
    </rPh>
    <rPh sb="172" eb="175">
      <t>キュウセイキ</t>
    </rPh>
    <rPh sb="175" eb="177">
      <t>ニュウイン</t>
    </rPh>
    <rPh sb="177" eb="179">
      <t>イリョウ</t>
    </rPh>
    <rPh sb="180" eb="181">
      <t>ニナ</t>
    </rPh>
    <rPh sb="182" eb="184">
      <t>イリョウ</t>
    </rPh>
    <rPh sb="184" eb="186">
      <t>キカン</t>
    </rPh>
    <rPh sb="186" eb="187">
      <t>トウ</t>
    </rPh>
    <rPh sb="189" eb="191">
      <t>コウセイ</t>
    </rPh>
    <rPh sb="191" eb="194">
      <t>ロウドウショウ</t>
    </rPh>
    <rPh sb="195" eb="197">
      <t>テイシュツ</t>
    </rPh>
    <rPh sb="200" eb="202">
      <t>リンショウ</t>
    </rPh>
    <rPh sb="202" eb="204">
      <t>ジョウホウ</t>
    </rPh>
    <rPh sb="204" eb="205">
      <t>トウ</t>
    </rPh>
    <phoneticPr fontId="5"/>
  </si>
  <si>
    <t>一般競争入札（総合評価落札方式・最低価格落札方式）により、競争性を担保している。</t>
    <rPh sb="16" eb="18">
      <t>サイテイ</t>
    </rPh>
    <rPh sb="18" eb="20">
      <t>カカク</t>
    </rPh>
    <rPh sb="20" eb="22">
      <t>ラクサツ</t>
    </rPh>
    <rPh sb="22" eb="24">
      <t>ホウシキ</t>
    </rPh>
    <phoneticPr fontId="5"/>
  </si>
  <si>
    <t>平成30年度のDPCデータの第三者提供について、提供実績は１件であったが、申請は４件と前年度より増加している。なお、そのうち１件は、年度末の有識者会議の審査で提供可となっため、データ提供は翌年度となり、他２件は同会議の審査で継続審査となったもの。</t>
    <rPh sb="0" eb="2">
      <t>ヘイセイ</t>
    </rPh>
    <rPh sb="4" eb="6">
      <t>ネンド</t>
    </rPh>
    <rPh sb="14" eb="17">
      <t>ダイサンシャ</t>
    </rPh>
    <rPh sb="17" eb="19">
      <t>テイキョウ</t>
    </rPh>
    <rPh sb="24" eb="26">
      <t>テイキョウ</t>
    </rPh>
    <rPh sb="26" eb="28">
      <t>ジッセキ</t>
    </rPh>
    <rPh sb="30" eb="31">
      <t>ケン</t>
    </rPh>
    <rPh sb="37" eb="39">
      <t>シンセイ</t>
    </rPh>
    <rPh sb="41" eb="42">
      <t>ケン</t>
    </rPh>
    <rPh sb="43" eb="46">
      <t>ゼンネンド</t>
    </rPh>
    <rPh sb="48" eb="50">
      <t>ゾウカ</t>
    </rPh>
    <rPh sb="63" eb="64">
      <t>ケン</t>
    </rPh>
    <rPh sb="66" eb="68">
      <t>ネンド</t>
    </rPh>
    <rPh sb="68" eb="69">
      <t>マツ</t>
    </rPh>
    <rPh sb="70" eb="73">
      <t>ユウシキシャ</t>
    </rPh>
    <rPh sb="73" eb="75">
      <t>カイギ</t>
    </rPh>
    <rPh sb="76" eb="78">
      <t>シンサ</t>
    </rPh>
    <rPh sb="79" eb="81">
      <t>テイキョウ</t>
    </rPh>
    <rPh sb="81" eb="82">
      <t>カ</t>
    </rPh>
    <rPh sb="91" eb="93">
      <t>テイキョウ</t>
    </rPh>
    <rPh sb="94" eb="97">
      <t>ヨクネンド</t>
    </rPh>
    <rPh sb="101" eb="102">
      <t>ホカ</t>
    </rPh>
    <rPh sb="103" eb="104">
      <t>ケン</t>
    </rPh>
    <rPh sb="105" eb="106">
      <t>ドウ</t>
    </rPh>
    <rPh sb="106" eb="108">
      <t>カイギ</t>
    </rPh>
    <rPh sb="109" eb="111">
      <t>シンサ</t>
    </rPh>
    <rPh sb="112" eb="114">
      <t>ケイゾク</t>
    </rPh>
    <rPh sb="114" eb="116">
      <t>シンサ</t>
    </rPh>
    <phoneticPr fontId="5"/>
  </si>
  <si>
    <t>平成28年中にシステム構築が完了し、平成29年度よりシステム運用及びDPCデータの第三者提供を開始したところ。データベースへのデータの取込等の運用・保守は適切に実施されている。</t>
    <rPh sb="0" eb="2">
      <t>ヘイセイ</t>
    </rPh>
    <rPh sb="4" eb="6">
      <t>ネンチュウ</t>
    </rPh>
    <rPh sb="11" eb="13">
      <t>コウチク</t>
    </rPh>
    <rPh sb="14" eb="16">
      <t>カンリョウ</t>
    </rPh>
    <rPh sb="18" eb="20">
      <t>ヘイセイ</t>
    </rPh>
    <rPh sb="22" eb="24">
      <t>ネンド</t>
    </rPh>
    <rPh sb="30" eb="32">
      <t>ウンヨウ</t>
    </rPh>
    <rPh sb="32" eb="33">
      <t>オヨ</t>
    </rPh>
    <rPh sb="41" eb="44">
      <t>ダイサンシャ</t>
    </rPh>
    <rPh sb="44" eb="46">
      <t>テイキョウ</t>
    </rPh>
    <rPh sb="47" eb="49">
      <t>カイシ</t>
    </rPh>
    <rPh sb="67" eb="69">
      <t>トリコミ</t>
    </rPh>
    <rPh sb="69" eb="70">
      <t>トウ</t>
    </rPh>
    <rPh sb="71" eb="73">
      <t>ウンヨウ</t>
    </rPh>
    <rPh sb="74" eb="76">
      <t>ホシュ</t>
    </rPh>
    <rPh sb="77" eb="79">
      <t>テキセツ</t>
    </rPh>
    <rPh sb="80" eb="82">
      <t>ジッシ</t>
    </rPh>
    <phoneticPr fontId="5"/>
  </si>
  <si>
    <t>「0290」の事業では、DPC導入の影響評価に係る調査（データの収集、データチェック、データクリーニング）を実施し、診療報酬改定の基礎となるデータ集計分析等を主な業務としており、他方本業務では収集したデータをデータベースに格納し第三者提供等を実施しているもの。</t>
    <rPh sb="7" eb="9">
      <t>ジギョウ</t>
    </rPh>
    <rPh sb="15" eb="17">
      <t>ドウニュウ</t>
    </rPh>
    <rPh sb="18" eb="20">
      <t>エイキョウ</t>
    </rPh>
    <rPh sb="20" eb="22">
      <t>ヒョウカ</t>
    </rPh>
    <rPh sb="23" eb="24">
      <t>カカ</t>
    </rPh>
    <rPh sb="25" eb="27">
      <t>チョウサ</t>
    </rPh>
    <rPh sb="32" eb="34">
      <t>シュウシュウ</t>
    </rPh>
    <rPh sb="54" eb="56">
      <t>ジッシ</t>
    </rPh>
    <rPh sb="58" eb="60">
      <t>シンリョウ</t>
    </rPh>
    <rPh sb="60" eb="62">
      <t>ホウシュウ</t>
    </rPh>
    <rPh sb="62" eb="64">
      <t>カイテイ</t>
    </rPh>
    <rPh sb="65" eb="67">
      <t>キソ</t>
    </rPh>
    <rPh sb="73" eb="75">
      <t>シュウケイ</t>
    </rPh>
    <rPh sb="75" eb="77">
      <t>ブンセキ</t>
    </rPh>
    <rPh sb="77" eb="78">
      <t>トウ</t>
    </rPh>
    <rPh sb="79" eb="80">
      <t>オモ</t>
    </rPh>
    <rPh sb="81" eb="83">
      <t>ギョウム</t>
    </rPh>
    <rPh sb="89" eb="91">
      <t>タホウ</t>
    </rPh>
    <rPh sb="91" eb="92">
      <t>ホン</t>
    </rPh>
    <rPh sb="92" eb="94">
      <t>ギョウム</t>
    </rPh>
    <rPh sb="96" eb="98">
      <t>シュウシュウ</t>
    </rPh>
    <rPh sb="111" eb="113">
      <t>カクノウ</t>
    </rPh>
    <rPh sb="114" eb="117">
      <t>ダイサンシャ</t>
    </rPh>
    <rPh sb="117" eb="119">
      <t>テイキョウ</t>
    </rPh>
    <rPh sb="119" eb="120">
      <t>トウ</t>
    </rPh>
    <rPh sb="121" eb="123">
      <t>ジッシ</t>
    </rPh>
    <phoneticPr fontId="5"/>
  </si>
  <si>
    <t>-</t>
    <phoneticPr fontId="5"/>
  </si>
  <si>
    <t>点検対象外</t>
    <rPh sb="0" eb="2">
      <t>テンケン</t>
    </rPh>
    <rPh sb="2" eb="5">
      <t>タイショウガイ</t>
    </rPh>
    <phoneticPr fontId="5"/>
  </si>
  <si>
    <t>DPCデータの第三者提供にかかる支援業務及び監査業務について、当初の実施件数の見込みを下回ったことから、執行率が低調となっている。</t>
    <rPh sb="7" eb="10">
      <t>ダイサンシャ</t>
    </rPh>
    <rPh sb="10" eb="12">
      <t>テイキョウ</t>
    </rPh>
    <rPh sb="16" eb="18">
      <t>シエン</t>
    </rPh>
    <rPh sb="18" eb="20">
      <t>ギョウム</t>
    </rPh>
    <rPh sb="20" eb="21">
      <t>オヨ</t>
    </rPh>
    <rPh sb="22" eb="24">
      <t>カンサ</t>
    </rPh>
    <rPh sb="24" eb="26">
      <t>ギョウム</t>
    </rPh>
    <rPh sb="31" eb="33">
      <t>トウショ</t>
    </rPh>
    <rPh sb="34" eb="36">
      <t>ジッシ</t>
    </rPh>
    <rPh sb="36" eb="38">
      <t>ケンスウ</t>
    </rPh>
    <rPh sb="39" eb="41">
      <t>ミコ</t>
    </rPh>
    <rPh sb="43" eb="45">
      <t>シタマワ</t>
    </rPh>
    <rPh sb="52" eb="55">
      <t>シッコウリツ</t>
    </rPh>
    <rPh sb="56" eb="58">
      <t>テイチョウ</t>
    </rPh>
    <phoneticPr fontId="5"/>
  </si>
  <si>
    <t>ＤＰＣデータの第三者提供について、一般競争入札（最低価格落札方式）により調達を実施しており競争性を確保している。実施件数が見込みを下回ったが、申請件数は増加傾向にあり、令和元年度以降も増加が見込まれるため、執行率は改善が図られると考えられる。
一方、データベースの次期更新に係る概算要求や調達を見据え、適切な要求等が行えるよう必要な検討を今後、開始していきたい。</t>
    <rPh sb="17" eb="19">
      <t>イッパン</t>
    </rPh>
    <rPh sb="19" eb="21">
      <t>キョウソウ</t>
    </rPh>
    <rPh sb="21" eb="23">
      <t>ニュウサツ</t>
    </rPh>
    <rPh sb="24" eb="26">
      <t>サイテイ</t>
    </rPh>
    <rPh sb="26" eb="28">
      <t>カカク</t>
    </rPh>
    <rPh sb="28" eb="30">
      <t>ラクサツ</t>
    </rPh>
    <rPh sb="30" eb="32">
      <t>ホウシキ</t>
    </rPh>
    <rPh sb="36" eb="38">
      <t>チョウタツ</t>
    </rPh>
    <rPh sb="39" eb="41">
      <t>ジッシ</t>
    </rPh>
    <rPh sb="45" eb="48">
      <t>キョウソウセイ</t>
    </rPh>
    <rPh sb="49" eb="51">
      <t>カクホ</t>
    </rPh>
    <rPh sb="56" eb="58">
      <t>ジッシ</t>
    </rPh>
    <rPh sb="58" eb="60">
      <t>ケンスウ</t>
    </rPh>
    <rPh sb="61" eb="63">
      <t>ミコ</t>
    </rPh>
    <rPh sb="65" eb="67">
      <t>シタマワ</t>
    </rPh>
    <rPh sb="84" eb="86">
      <t>レイワ</t>
    </rPh>
    <rPh sb="86" eb="89">
      <t>ガンネンド</t>
    </rPh>
    <rPh sb="89" eb="91">
      <t>イコウ</t>
    </rPh>
    <rPh sb="92" eb="94">
      <t>ゾウカ</t>
    </rPh>
    <rPh sb="95" eb="97">
      <t>ミコ</t>
    </rPh>
    <rPh sb="103" eb="106">
      <t>シッコウリツ</t>
    </rPh>
    <rPh sb="107" eb="109">
      <t>カイゼン</t>
    </rPh>
    <rPh sb="110" eb="111">
      <t>ハカ</t>
    </rPh>
    <rPh sb="115" eb="116">
      <t>カンガ</t>
    </rPh>
    <phoneticPr fontId="5"/>
  </si>
  <si>
    <t>-</t>
    <phoneticPr fontId="5"/>
  </si>
  <si>
    <t>-</t>
    <phoneticPr fontId="5"/>
  </si>
  <si>
    <t>-</t>
    <phoneticPr fontId="5"/>
  </si>
  <si>
    <t>一般競争入札（総合評価落札方式・最低価格落札方式）を行うことにより、コストの削減に努めている。</t>
    <rPh sb="16" eb="18">
      <t>サイテイ</t>
    </rPh>
    <rPh sb="18" eb="20">
      <t>カカク</t>
    </rPh>
    <rPh sb="20" eb="22">
      <t>ラクサツ</t>
    </rPh>
    <rPh sb="22" eb="24">
      <t>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</si>
</sst>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0</xdr:colOff>
      <xdr:row>118</xdr:row>
      <xdr:rowOff>0</xdr:rowOff>
    </xdr:from>
    <xdr:to>
      <xdr:col>38</xdr:col>
      <xdr:colOff>0</xdr:colOff>
      <xdr:row>119</xdr:row>
      <xdr:rowOff>0</xdr:rowOff>
    </xdr:to>
    <xdr:sp macro="" textlink="">
      <xdr:nvSpPr>
        <xdr:cNvPr id="3" name="テキスト ボックス 2"/>
        <xdr:cNvSpPr txBox="1"/>
      </xdr:nvSpPr>
      <xdr:spPr>
        <a:xfrm>
          <a:off x="7002162" y="17453919"/>
          <a:ext cx="823784"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xdr:colOff>
      <xdr:row>741</xdr:row>
      <xdr:rowOff>-1</xdr:rowOff>
    </xdr:from>
    <xdr:to>
      <xdr:col>48</xdr:col>
      <xdr:colOff>205945</xdr:colOff>
      <xdr:row>743</xdr:row>
      <xdr:rowOff>6251</xdr:rowOff>
    </xdr:to>
    <xdr:sp macro="" textlink="">
      <xdr:nvSpPr>
        <xdr:cNvPr id="4" name="正方形/長方形 3"/>
        <xdr:cNvSpPr/>
      </xdr:nvSpPr>
      <xdr:spPr bwMode="auto">
        <a:xfrm>
          <a:off x="1647567" y="45192263"/>
          <a:ext cx="8443783" cy="701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厚生労働省保険局医療課</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１４６．６百万円</a:t>
          </a:r>
        </a:p>
      </xdr:txBody>
    </xdr:sp>
    <xdr:clientData/>
  </xdr:twoCellAnchor>
  <xdr:twoCellAnchor>
    <xdr:from>
      <xdr:col>14</xdr:col>
      <xdr:colOff>141588</xdr:colOff>
      <xdr:row>743</xdr:row>
      <xdr:rowOff>64358</xdr:rowOff>
    </xdr:from>
    <xdr:to>
      <xdr:col>25</xdr:col>
      <xdr:colOff>77229</xdr:colOff>
      <xdr:row>745</xdr:row>
      <xdr:rowOff>180202</xdr:rowOff>
    </xdr:to>
    <xdr:sp macro="" textlink="">
      <xdr:nvSpPr>
        <xdr:cNvPr id="5" name="大かっこ 4"/>
        <xdr:cNvSpPr/>
      </xdr:nvSpPr>
      <xdr:spPr bwMode="auto">
        <a:xfrm>
          <a:off x="3024831" y="45951689"/>
          <a:ext cx="2201047" cy="810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本委託に係る必要な指示や調整を行う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xdr:colOff>
      <xdr:row>747</xdr:row>
      <xdr:rowOff>0</xdr:rowOff>
    </xdr:from>
    <xdr:to>
      <xdr:col>20</xdr:col>
      <xdr:colOff>0</xdr:colOff>
      <xdr:row>748</xdr:row>
      <xdr:rowOff>341283</xdr:rowOff>
    </xdr:to>
    <xdr:sp macro="" textlink="">
      <xdr:nvSpPr>
        <xdr:cNvPr id="6" name="正方形/長方形 5"/>
        <xdr:cNvSpPr/>
      </xdr:nvSpPr>
      <xdr:spPr>
        <a:xfrm>
          <a:off x="1647567" y="48500270"/>
          <a:ext cx="2471352" cy="68881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Ａ．株式会社　日立製作所</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１４０．１百万円</a:t>
          </a:r>
        </a:p>
      </xdr:txBody>
    </xdr:sp>
    <xdr:clientData/>
  </xdr:twoCellAnchor>
  <xdr:twoCellAnchor>
    <xdr:from>
      <xdr:col>22</xdr:col>
      <xdr:colOff>115848</xdr:colOff>
      <xdr:row>747</xdr:row>
      <xdr:rowOff>0</xdr:rowOff>
    </xdr:from>
    <xdr:to>
      <xdr:col>34</xdr:col>
      <xdr:colOff>115848</xdr:colOff>
      <xdr:row>749</xdr:row>
      <xdr:rowOff>0</xdr:rowOff>
    </xdr:to>
    <xdr:sp macro="" textlink="">
      <xdr:nvSpPr>
        <xdr:cNvPr id="7" name="正方形/長方形 6"/>
        <xdr:cNvSpPr/>
      </xdr:nvSpPr>
      <xdr:spPr>
        <a:xfrm>
          <a:off x="4646659" y="48500270"/>
          <a:ext cx="2471351" cy="695068"/>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株式会社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NTT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データ</a:t>
          </a:r>
          <a:endParaRPr lang="ja-JP" altLang="ja-JP">
            <a:effectLst/>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743</xdr:row>
      <xdr:rowOff>0</xdr:rowOff>
    </xdr:from>
    <xdr:to>
      <xdr:col>13</xdr:col>
      <xdr:colOff>0</xdr:colOff>
      <xdr:row>745</xdr:row>
      <xdr:rowOff>176893</xdr:rowOff>
    </xdr:to>
    <xdr:cxnSp macro="">
      <xdr:nvCxnSpPr>
        <xdr:cNvPr id="8" name="直線矢印コネクタ 7"/>
        <xdr:cNvCxnSpPr/>
      </xdr:nvCxnSpPr>
      <xdr:spPr>
        <a:xfrm>
          <a:off x="2677297" y="45887331"/>
          <a:ext cx="0" cy="87196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743</xdr:row>
      <xdr:rowOff>0</xdr:rowOff>
    </xdr:from>
    <xdr:to>
      <xdr:col>29</xdr:col>
      <xdr:colOff>0</xdr:colOff>
      <xdr:row>745</xdr:row>
      <xdr:rowOff>176893</xdr:rowOff>
    </xdr:to>
    <xdr:cxnSp macro="">
      <xdr:nvCxnSpPr>
        <xdr:cNvPr id="9" name="直線矢印コネクタ 8"/>
        <xdr:cNvCxnSpPr/>
      </xdr:nvCxnSpPr>
      <xdr:spPr>
        <a:xfrm>
          <a:off x="5972432" y="47110135"/>
          <a:ext cx="0" cy="87196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64359</xdr:colOff>
      <xdr:row>745</xdr:row>
      <xdr:rowOff>308917</xdr:rowOff>
    </xdr:from>
    <xdr:to>
      <xdr:col>19</xdr:col>
      <xdr:colOff>64360</xdr:colOff>
      <xdr:row>746</xdr:row>
      <xdr:rowOff>308918</xdr:rowOff>
    </xdr:to>
    <xdr:sp macro="" textlink="">
      <xdr:nvSpPr>
        <xdr:cNvPr id="10" name="テキスト ボックス 9"/>
        <xdr:cNvSpPr txBox="1"/>
      </xdr:nvSpPr>
      <xdr:spPr>
        <a:xfrm>
          <a:off x="1711927" y="48114120"/>
          <a:ext cx="2265406"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国庫債務負担行為</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xdr:colOff>
      <xdr:row>749</xdr:row>
      <xdr:rowOff>285751</xdr:rowOff>
    </xdr:from>
    <xdr:to>
      <xdr:col>19</xdr:col>
      <xdr:colOff>205945</xdr:colOff>
      <xdr:row>754</xdr:row>
      <xdr:rowOff>0</xdr:rowOff>
    </xdr:to>
    <xdr:sp macro="" textlink="">
      <xdr:nvSpPr>
        <xdr:cNvPr id="11" name="大かっこ 10"/>
        <xdr:cNvSpPr/>
      </xdr:nvSpPr>
      <xdr:spPr bwMode="auto">
        <a:xfrm>
          <a:off x="1647567" y="49481089"/>
          <a:ext cx="2471351" cy="1451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ＤＰＣデータベース管理運用システムの運用及び保守</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・システムの稼働、セキュリティ管理</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・ＤＰＣデータの取り込み　など</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115845</xdr:colOff>
      <xdr:row>749</xdr:row>
      <xdr:rowOff>285751</xdr:rowOff>
    </xdr:from>
    <xdr:to>
      <xdr:col>34</xdr:col>
      <xdr:colOff>115846</xdr:colOff>
      <xdr:row>754</xdr:row>
      <xdr:rowOff>0</xdr:rowOff>
    </xdr:to>
    <xdr:sp macro="" textlink="">
      <xdr:nvSpPr>
        <xdr:cNvPr id="12" name="大かっこ 11"/>
        <xdr:cNvSpPr/>
      </xdr:nvSpPr>
      <xdr:spPr bwMode="auto">
        <a:xfrm>
          <a:off x="4646656" y="49481089"/>
          <a:ext cx="2471352" cy="1451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ＤＰＣデータの第三者提供にかかる支援業務</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・実施計画書の作成</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・提供依頼の受け付け・事務局審査</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・提供用データの抽出　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12872</xdr:colOff>
      <xdr:row>745</xdr:row>
      <xdr:rowOff>308917</xdr:rowOff>
    </xdr:from>
    <xdr:to>
      <xdr:col>34</xdr:col>
      <xdr:colOff>12872</xdr:colOff>
      <xdr:row>746</xdr:row>
      <xdr:rowOff>308918</xdr:rowOff>
    </xdr:to>
    <xdr:sp macro="" textlink="">
      <xdr:nvSpPr>
        <xdr:cNvPr id="13" name="テキスト ボックス 12"/>
        <xdr:cNvSpPr txBox="1"/>
      </xdr:nvSpPr>
      <xdr:spPr>
        <a:xfrm>
          <a:off x="4749629" y="48114120"/>
          <a:ext cx="2265405"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196420</xdr:colOff>
      <xdr:row>747</xdr:row>
      <xdr:rowOff>0</xdr:rowOff>
    </xdr:from>
    <xdr:to>
      <xdr:col>49</xdr:col>
      <xdr:colOff>0</xdr:colOff>
      <xdr:row>748</xdr:row>
      <xdr:rowOff>341283</xdr:rowOff>
    </xdr:to>
    <xdr:sp macro="" textlink="">
      <xdr:nvSpPr>
        <xdr:cNvPr id="18" name="正方形/長方形 17"/>
        <xdr:cNvSpPr/>
      </xdr:nvSpPr>
      <xdr:spPr>
        <a:xfrm>
          <a:off x="7610474" y="48500270"/>
          <a:ext cx="2480877" cy="68881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Ｃ．</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１．２百万円</a:t>
          </a:r>
        </a:p>
      </xdr:txBody>
    </xdr:sp>
    <xdr:clientData/>
  </xdr:twoCellAnchor>
  <xdr:twoCellAnchor>
    <xdr:from>
      <xdr:col>42</xdr:col>
      <xdr:colOff>0</xdr:colOff>
      <xdr:row>743</xdr:row>
      <xdr:rowOff>0</xdr:rowOff>
    </xdr:from>
    <xdr:to>
      <xdr:col>42</xdr:col>
      <xdr:colOff>0</xdr:colOff>
      <xdr:row>745</xdr:row>
      <xdr:rowOff>176893</xdr:rowOff>
    </xdr:to>
    <xdr:cxnSp macro="">
      <xdr:nvCxnSpPr>
        <xdr:cNvPr id="19" name="直線矢印コネクタ 18"/>
        <xdr:cNvCxnSpPr/>
      </xdr:nvCxnSpPr>
      <xdr:spPr>
        <a:xfrm>
          <a:off x="2677297" y="45887331"/>
          <a:ext cx="0" cy="87196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745</xdr:row>
      <xdr:rowOff>308917</xdr:rowOff>
    </xdr:from>
    <xdr:to>
      <xdr:col>49</xdr:col>
      <xdr:colOff>0</xdr:colOff>
      <xdr:row>746</xdr:row>
      <xdr:rowOff>308918</xdr:rowOff>
    </xdr:to>
    <xdr:sp macro="" textlink="">
      <xdr:nvSpPr>
        <xdr:cNvPr id="20" name="テキスト ボックス 19"/>
        <xdr:cNvSpPr txBox="1"/>
      </xdr:nvSpPr>
      <xdr:spPr>
        <a:xfrm>
          <a:off x="7620000" y="48114120"/>
          <a:ext cx="2471351"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205945</xdr:colOff>
      <xdr:row>749</xdr:row>
      <xdr:rowOff>285751</xdr:rowOff>
    </xdr:from>
    <xdr:to>
      <xdr:col>48</xdr:col>
      <xdr:colOff>205945</xdr:colOff>
      <xdr:row>754</xdr:row>
      <xdr:rowOff>0</xdr:rowOff>
    </xdr:to>
    <xdr:sp macro="" textlink="">
      <xdr:nvSpPr>
        <xdr:cNvPr id="21" name="大かっこ 20"/>
        <xdr:cNvSpPr/>
      </xdr:nvSpPr>
      <xdr:spPr bwMode="auto">
        <a:xfrm>
          <a:off x="7619999" y="49481089"/>
          <a:ext cx="2471351" cy="1451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ＤＰＣデータの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提供依頼申出者に対する実地監査</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実地監査の実施</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監査マニュアルの見直し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118</xdr:row>
      <xdr:rowOff>0</xdr:rowOff>
    </xdr:from>
    <xdr:to>
      <xdr:col>42</xdr:col>
      <xdr:colOff>0</xdr:colOff>
      <xdr:row>119</xdr:row>
      <xdr:rowOff>0</xdr:rowOff>
    </xdr:to>
    <xdr:sp macro="" textlink="">
      <xdr:nvSpPr>
        <xdr:cNvPr id="22" name="テキスト ボックス 21"/>
        <xdr:cNvSpPr txBox="1"/>
      </xdr:nvSpPr>
      <xdr:spPr>
        <a:xfrm>
          <a:off x="7825946" y="17453919"/>
          <a:ext cx="823784"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12</xdr:colOff>
      <xdr:row>118</xdr:row>
      <xdr:rowOff>0</xdr:rowOff>
    </xdr:from>
    <xdr:to>
      <xdr:col>48</xdr:col>
      <xdr:colOff>13</xdr:colOff>
      <xdr:row>119</xdr:row>
      <xdr:rowOff>0</xdr:rowOff>
    </xdr:to>
    <xdr:sp macro="" textlink="">
      <xdr:nvSpPr>
        <xdr:cNvPr id="23" name="テキスト ボックス 22"/>
        <xdr:cNvSpPr txBox="1"/>
      </xdr:nvSpPr>
      <xdr:spPr>
        <a:xfrm>
          <a:off x="9061634" y="17453919"/>
          <a:ext cx="823784"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74" zoomScaleNormal="75" zoomScaleSheetLayoutView="74" zoomScalePageLayoutView="85" workbookViewId="0">
      <selection activeCell="AL758" sqref="AL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310</v>
      </c>
      <c r="AT2" s="220"/>
      <c r="AU2" s="220"/>
      <c r="AV2" s="52" t="str">
        <f>IF(AW2="", "", "-")</f>
        <v/>
      </c>
      <c r="AW2" s="398"/>
      <c r="AX2" s="398"/>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512</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472</v>
      </c>
      <c r="Q13" s="109"/>
      <c r="R13" s="109"/>
      <c r="S13" s="109"/>
      <c r="T13" s="109"/>
      <c r="U13" s="109"/>
      <c r="V13" s="110"/>
      <c r="W13" s="108">
        <v>183</v>
      </c>
      <c r="X13" s="109"/>
      <c r="Y13" s="109"/>
      <c r="Z13" s="109"/>
      <c r="AA13" s="109"/>
      <c r="AB13" s="109"/>
      <c r="AC13" s="110"/>
      <c r="AD13" s="108">
        <v>198</v>
      </c>
      <c r="AE13" s="109"/>
      <c r="AF13" s="109"/>
      <c r="AG13" s="109"/>
      <c r="AH13" s="109"/>
      <c r="AI13" s="109"/>
      <c r="AJ13" s="110"/>
      <c r="AK13" s="108">
        <v>205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577</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472</v>
      </c>
      <c r="Q18" s="115"/>
      <c r="R18" s="115"/>
      <c r="S18" s="115"/>
      <c r="T18" s="115"/>
      <c r="U18" s="115"/>
      <c r="V18" s="116"/>
      <c r="W18" s="114">
        <f>SUM(W13:AC17)</f>
        <v>183</v>
      </c>
      <c r="X18" s="115"/>
      <c r="Y18" s="115"/>
      <c r="Z18" s="115"/>
      <c r="AA18" s="115"/>
      <c r="AB18" s="115"/>
      <c r="AC18" s="116"/>
      <c r="AD18" s="114">
        <f>SUM(AD13:AJ17)</f>
        <v>198</v>
      </c>
      <c r="AE18" s="115"/>
      <c r="AF18" s="115"/>
      <c r="AG18" s="115"/>
      <c r="AH18" s="115"/>
      <c r="AI18" s="115"/>
      <c r="AJ18" s="116"/>
      <c r="AK18" s="114">
        <f>SUM(AK13:AQ17)</f>
        <v>205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289</v>
      </c>
      <c r="Q19" s="109"/>
      <c r="R19" s="109"/>
      <c r="S19" s="109"/>
      <c r="T19" s="109"/>
      <c r="U19" s="109"/>
      <c r="V19" s="110"/>
      <c r="W19" s="108">
        <v>152</v>
      </c>
      <c r="X19" s="109"/>
      <c r="Y19" s="109"/>
      <c r="Z19" s="109"/>
      <c r="AA19" s="109"/>
      <c r="AB19" s="109"/>
      <c r="AC19" s="110"/>
      <c r="AD19" s="108">
        <v>147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0.61228813559322037</v>
      </c>
      <c r="Q20" s="540"/>
      <c r="R20" s="540"/>
      <c r="S20" s="540"/>
      <c r="T20" s="540"/>
      <c r="U20" s="540"/>
      <c r="V20" s="540"/>
      <c r="W20" s="540">
        <f t="shared" ref="W20" si="0">IF(W18=0, "-", SUM(W19)/W18)</f>
        <v>0.8306010928961749</v>
      </c>
      <c r="X20" s="540"/>
      <c r="Y20" s="540"/>
      <c r="Z20" s="540"/>
      <c r="AA20" s="540"/>
      <c r="AB20" s="540"/>
      <c r="AC20" s="540"/>
      <c r="AD20" s="540">
        <f t="shared" ref="AD20" si="1">IF(AD18=0, "-", SUM(AD19)/AD18)</f>
        <v>0.74242424242424243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0.61228813559322037</v>
      </c>
      <c r="Q21" s="540"/>
      <c r="R21" s="540"/>
      <c r="S21" s="540"/>
      <c r="T21" s="540"/>
      <c r="U21" s="540"/>
      <c r="V21" s="540"/>
      <c r="W21" s="540">
        <f t="shared" ref="W21" si="2">IF(W19=0, "-", SUM(W19)/SUM(W13,W14))</f>
        <v>0.8306010928961749</v>
      </c>
      <c r="X21" s="540"/>
      <c r="Y21" s="540"/>
      <c r="Z21" s="540"/>
      <c r="AA21" s="540"/>
      <c r="AB21" s="540"/>
      <c r="AC21" s="540"/>
      <c r="AD21" s="540">
        <f t="shared" ref="AD21" si="3">IF(AD19=0, "-", SUM(AD19)/SUM(AD13,AD14))</f>
        <v>0.74242424242424243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205</v>
      </c>
      <c r="Q23" s="106"/>
      <c r="R23" s="106"/>
      <c r="S23" s="106"/>
      <c r="T23" s="106"/>
      <c r="U23" s="106"/>
      <c r="V23" s="107"/>
      <c r="W23" s="105"/>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205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577</v>
      </c>
      <c r="AV31" s="271"/>
      <c r="AW31" s="380" t="s">
        <v>300</v>
      </c>
      <c r="AX31" s="381"/>
    </row>
    <row r="32" spans="1:50" ht="23.25" customHeight="1" x14ac:dyDescent="0.15">
      <c r="A32" s="516"/>
      <c r="B32" s="514"/>
      <c r="C32" s="514"/>
      <c r="D32" s="514"/>
      <c r="E32" s="514"/>
      <c r="F32" s="515"/>
      <c r="G32" s="541" t="s">
        <v>578</v>
      </c>
      <c r="H32" s="542"/>
      <c r="I32" s="542"/>
      <c r="J32" s="542"/>
      <c r="K32" s="542"/>
      <c r="L32" s="542"/>
      <c r="M32" s="542"/>
      <c r="N32" s="542"/>
      <c r="O32" s="543"/>
      <c r="P32" s="161" t="s">
        <v>579</v>
      </c>
      <c r="Q32" s="161"/>
      <c r="R32" s="161"/>
      <c r="S32" s="161"/>
      <c r="T32" s="161"/>
      <c r="U32" s="161"/>
      <c r="V32" s="161"/>
      <c r="W32" s="161"/>
      <c r="X32" s="231"/>
      <c r="Y32" s="339" t="s">
        <v>12</v>
      </c>
      <c r="Z32" s="550"/>
      <c r="AA32" s="551"/>
      <c r="AB32" s="552" t="s">
        <v>580</v>
      </c>
      <c r="AC32" s="552"/>
      <c r="AD32" s="552"/>
      <c r="AE32" s="365" t="s">
        <v>577</v>
      </c>
      <c r="AF32" s="366"/>
      <c r="AG32" s="366"/>
      <c r="AH32" s="366"/>
      <c r="AI32" s="365">
        <v>2</v>
      </c>
      <c r="AJ32" s="366"/>
      <c r="AK32" s="366"/>
      <c r="AL32" s="366"/>
      <c r="AM32" s="365">
        <v>1</v>
      </c>
      <c r="AN32" s="366"/>
      <c r="AO32" s="366"/>
      <c r="AP32" s="366"/>
      <c r="AQ32" s="111" t="s">
        <v>577</v>
      </c>
      <c r="AR32" s="112"/>
      <c r="AS32" s="112"/>
      <c r="AT32" s="113"/>
      <c r="AU32" s="366" t="s">
        <v>577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580</v>
      </c>
      <c r="AC33" s="523"/>
      <c r="AD33" s="523"/>
      <c r="AE33" s="365" t="s">
        <v>577</v>
      </c>
      <c r="AF33" s="366"/>
      <c r="AG33" s="366"/>
      <c r="AH33" s="366"/>
      <c r="AI33" s="365">
        <v>1</v>
      </c>
      <c r="AJ33" s="366"/>
      <c r="AK33" s="366"/>
      <c r="AL33" s="366"/>
      <c r="AM33" s="365">
        <v>2</v>
      </c>
      <c r="AN33" s="366"/>
      <c r="AO33" s="366"/>
      <c r="AP33" s="366"/>
      <c r="AQ33" s="111">
        <v>4</v>
      </c>
      <c r="AR33" s="112"/>
      <c r="AS33" s="112"/>
      <c r="AT33" s="113"/>
      <c r="AU33" s="366" t="s">
        <v>577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t="s">
        <v>577</v>
      </c>
      <c r="AF34" s="366"/>
      <c r="AG34" s="366"/>
      <c r="AH34" s="366"/>
      <c r="AI34" s="365">
        <v>200</v>
      </c>
      <c r="AJ34" s="366"/>
      <c r="AK34" s="366"/>
      <c r="AL34" s="366"/>
      <c r="AM34" s="365">
        <v>50</v>
      </c>
      <c r="AN34" s="366"/>
      <c r="AO34" s="366"/>
      <c r="AP34" s="366"/>
      <c r="AQ34" s="111" t="s">
        <v>583</v>
      </c>
      <c r="AR34" s="112"/>
      <c r="AS34" s="112"/>
      <c r="AT34" s="113"/>
      <c r="AU34" s="366" t="s">
        <v>581</v>
      </c>
      <c r="AV34" s="366"/>
      <c r="AW34" s="366"/>
      <c r="AX34" s="368"/>
    </row>
    <row r="35" spans="1:50" ht="23.25" customHeight="1" x14ac:dyDescent="0.15">
      <c r="A35" s="898" t="s">
        <v>502</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t="s">
        <v>577</v>
      </c>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t="s">
        <v>577</v>
      </c>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t="s">
        <v>577</v>
      </c>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t="s">
        <v>577</v>
      </c>
      <c r="AV41" s="366"/>
      <c r="AW41" s="366"/>
      <c r="AX41" s="368"/>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9" t="s">
        <v>532</v>
      </c>
      <c r="AF65" s="370"/>
      <c r="AG65" s="370"/>
      <c r="AH65" s="371"/>
      <c r="AI65" s="369" t="s">
        <v>529</v>
      </c>
      <c r="AJ65" s="370"/>
      <c r="AK65" s="370"/>
      <c r="AL65" s="371"/>
      <c r="AM65" s="376" t="s">
        <v>524</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505</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580</v>
      </c>
      <c r="AC101" s="552"/>
      <c r="AD101" s="552"/>
      <c r="AE101" s="365">
        <v>1</v>
      </c>
      <c r="AF101" s="366"/>
      <c r="AG101" s="366"/>
      <c r="AH101" s="367"/>
      <c r="AI101" s="365">
        <v>1</v>
      </c>
      <c r="AJ101" s="366"/>
      <c r="AK101" s="366"/>
      <c r="AL101" s="367"/>
      <c r="AM101" s="365">
        <v>1</v>
      </c>
      <c r="AN101" s="366"/>
      <c r="AO101" s="366"/>
      <c r="AP101" s="367"/>
      <c r="AQ101" s="365" t="s">
        <v>577</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580</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c r="AV102" s="816"/>
      <c r="AW102" s="816"/>
      <c r="AX102" s="817"/>
    </row>
    <row r="103" spans="1:60" ht="31.5"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customHeight="1" x14ac:dyDescent="0.15">
      <c r="A104" s="492"/>
      <c r="B104" s="493"/>
      <c r="C104" s="493"/>
      <c r="D104" s="493"/>
      <c r="E104" s="493"/>
      <c r="F104" s="494"/>
      <c r="G104" s="161" t="s">
        <v>586</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588</v>
      </c>
      <c r="AC104" s="473"/>
      <c r="AD104" s="474"/>
      <c r="AE104" s="365" t="s">
        <v>589</v>
      </c>
      <c r="AF104" s="366"/>
      <c r="AG104" s="366"/>
      <c r="AH104" s="367"/>
      <c r="AI104" s="365">
        <v>15919</v>
      </c>
      <c r="AJ104" s="366"/>
      <c r="AK104" s="366"/>
      <c r="AL104" s="367"/>
      <c r="AM104" s="365">
        <v>17227</v>
      </c>
      <c r="AN104" s="366"/>
      <c r="AO104" s="366"/>
      <c r="AP104" s="367"/>
      <c r="AQ104" s="365" t="s">
        <v>585</v>
      </c>
      <c r="AR104" s="366"/>
      <c r="AS104" s="366"/>
      <c r="AT104" s="367"/>
      <c r="AU104" s="365"/>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72" t="s">
        <v>588</v>
      </c>
      <c r="AC105" s="473"/>
      <c r="AD105" s="474"/>
      <c r="AE105" s="359" t="s">
        <v>589</v>
      </c>
      <c r="AF105" s="359"/>
      <c r="AG105" s="359"/>
      <c r="AH105" s="359"/>
      <c r="AI105" s="359">
        <v>14654</v>
      </c>
      <c r="AJ105" s="359"/>
      <c r="AK105" s="359"/>
      <c r="AL105" s="359"/>
      <c r="AM105" s="359">
        <v>15919</v>
      </c>
      <c r="AN105" s="359"/>
      <c r="AO105" s="359"/>
      <c r="AP105" s="359"/>
      <c r="AQ105" s="365">
        <v>17227</v>
      </c>
      <c r="AR105" s="366"/>
      <c r="AS105" s="366"/>
      <c r="AT105" s="367"/>
      <c r="AU105" s="815"/>
      <c r="AV105" s="816"/>
      <c r="AW105" s="816"/>
      <c r="AX105" s="817"/>
    </row>
    <row r="106" spans="1:60" ht="31.5"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customHeight="1" x14ac:dyDescent="0.15">
      <c r="A107" s="492"/>
      <c r="B107" s="493"/>
      <c r="C107" s="493"/>
      <c r="D107" s="493"/>
      <c r="E107" s="493"/>
      <c r="F107" s="494"/>
      <c r="G107" s="161" t="s">
        <v>587</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580</v>
      </c>
      <c r="AC107" s="473"/>
      <c r="AD107" s="474"/>
      <c r="AE107" s="359" t="s">
        <v>589</v>
      </c>
      <c r="AF107" s="359"/>
      <c r="AG107" s="359"/>
      <c r="AH107" s="359"/>
      <c r="AI107" s="359">
        <v>4205</v>
      </c>
      <c r="AJ107" s="359"/>
      <c r="AK107" s="359"/>
      <c r="AL107" s="359"/>
      <c r="AM107" s="359">
        <v>4181</v>
      </c>
      <c r="AN107" s="359"/>
      <c r="AO107" s="359"/>
      <c r="AP107" s="359"/>
      <c r="AQ107" s="365" t="s">
        <v>577</v>
      </c>
      <c r="AR107" s="366"/>
      <c r="AS107" s="366"/>
      <c r="AT107" s="367"/>
      <c r="AU107" s="365"/>
      <c r="AV107" s="366"/>
      <c r="AW107" s="366"/>
      <c r="AX107" s="367"/>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580</v>
      </c>
      <c r="AC108" s="408"/>
      <c r="AD108" s="409"/>
      <c r="AE108" s="359" t="s">
        <v>589</v>
      </c>
      <c r="AF108" s="359"/>
      <c r="AG108" s="359"/>
      <c r="AH108" s="359"/>
      <c r="AI108" s="359">
        <v>3960</v>
      </c>
      <c r="AJ108" s="359"/>
      <c r="AK108" s="359"/>
      <c r="AL108" s="359"/>
      <c r="AM108" s="359">
        <v>4205</v>
      </c>
      <c r="AN108" s="359"/>
      <c r="AO108" s="359"/>
      <c r="AP108" s="359"/>
      <c r="AQ108" s="365">
        <v>4181</v>
      </c>
      <c r="AR108" s="366"/>
      <c r="AS108" s="366"/>
      <c r="AT108" s="367"/>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592</v>
      </c>
      <c r="AC116" s="301"/>
      <c r="AD116" s="302"/>
      <c r="AE116" s="359">
        <v>289</v>
      </c>
      <c r="AF116" s="359"/>
      <c r="AG116" s="359"/>
      <c r="AH116" s="359"/>
      <c r="AI116" s="359">
        <v>149</v>
      </c>
      <c r="AJ116" s="359"/>
      <c r="AK116" s="359"/>
      <c r="AL116" s="359"/>
      <c r="AM116" s="359">
        <v>147</v>
      </c>
      <c r="AN116" s="359"/>
      <c r="AO116" s="359"/>
      <c r="AP116" s="359"/>
      <c r="AQ116" s="365">
        <v>145</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07" t="s">
        <v>593</v>
      </c>
      <c r="AF117" s="307"/>
      <c r="AG117" s="307"/>
      <c r="AH117" s="307"/>
      <c r="AI117" s="307" t="s">
        <v>594</v>
      </c>
      <c r="AJ117" s="307"/>
      <c r="AK117" s="307"/>
      <c r="AL117" s="307"/>
      <c r="AM117" s="307" t="s">
        <v>646</v>
      </c>
      <c r="AN117" s="307"/>
      <c r="AO117" s="307"/>
      <c r="AP117" s="307"/>
      <c r="AQ117" s="307" t="s">
        <v>595</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customHeight="1" x14ac:dyDescent="0.15">
      <c r="A119" s="292"/>
      <c r="B119" s="293"/>
      <c r="C119" s="293"/>
      <c r="D119" s="293"/>
      <c r="E119" s="293"/>
      <c r="F119" s="294"/>
      <c r="G119" s="352" t="s">
        <v>596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599</v>
      </c>
      <c r="AC119" s="301"/>
      <c r="AD119" s="302"/>
      <c r="AE119" s="359" t="s">
        <v>577</v>
      </c>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53.2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t="s">
        <v>583</v>
      </c>
      <c r="AF120" s="307"/>
      <c r="AG120" s="307"/>
      <c r="AH120" s="307"/>
      <c r="AI120" s="306" t="s">
        <v>598</v>
      </c>
      <c r="AJ120" s="307"/>
      <c r="AK120" s="307"/>
      <c r="AL120" s="307"/>
      <c r="AM120" s="306" t="s">
        <v>647</v>
      </c>
      <c r="AN120" s="307"/>
      <c r="AO120" s="307"/>
      <c r="AP120" s="307"/>
      <c r="AQ120" s="306" t="s">
        <v>648</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customHeight="1" x14ac:dyDescent="0.15">
      <c r="A122" s="292"/>
      <c r="B122" s="293"/>
      <c r="C122" s="293"/>
      <c r="D122" s="293"/>
      <c r="E122" s="293"/>
      <c r="F122" s="294"/>
      <c r="G122" s="352" t="s">
        <v>597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600</v>
      </c>
      <c r="AC122" s="301"/>
      <c r="AD122" s="302"/>
      <c r="AE122" s="359" t="s">
        <v>577</v>
      </c>
      <c r="AF122" s="359"/>
      <c r="AG122" s="359"/>
      <c r="AH122" s="359"/>
      <c r="AI122" s="359">
        <v>36</v>
      </c>
      <c r="AJ122" s="359"/>
      <c r="AK122" s="359"/>
      <c r="AL122" s="359"/>
      <c r="AM122" s="359">
        <v>35</v>
      </c>
      <c r="AN122" s="359"/>
      <c r="AO122" s="359"/>
      <c r="AP122" s="359"/>
      <c r="AQ122" s="359">
        <v>35</v>
      </c>
      <c r="AR122" s="359"/>
      <c r="AS122" s="359"/>
      <c r="AT122" s="359"/>
      <c r="AU122" s="359"/>
      <c r="AV122" s="359"/>
      <c r="AW122" s="359"/>
      <c r="AX122" s="360"/>
    </row>
    <row r="123" spans="1:50" ht="50.2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t="s">
        <v>601</v>
      </c>
      <c r="AF123" s="307"/>
      <c r="AG123" s="307"/>
      <c r="AH123" s="307"/>
      <c r="AI123" s="306" t="s">
        <v>602</v>
      </c>
      <c r="AJ123" s="307"/>
      <c r="AK123" s="307"/>
      <c r="AL123" s="307"/>
      <c r="AM123" s="306" t="s">
        <v>649</v>
      </c>
      <c r="AN123" s="307"/>
      <c r="AO123" s="307"/>
      <c r="AP123" s="307"/>
      <c r="AQ123" s="306" t="s">
        <v>650</v>
      </c>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562</v>
      </c>
      <c r="B130" s="992"/>
      <c r="C130" s="991" t="s">
        <v>358</v>
      </c>
      <c r="D130" s="992"/>
      <c r="E130" s="309" t="s">
        <v>387</v>
      </c>
      <c r="F130" s="310"/>
      <c r="G130" s="311" t="s">
        <v>603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customHeight="1" x14ac:dyDescent="0.15">
      <c r="A134" s="995"/>
      <c r="B134" s="252"/>
      <c r="C134" s="251"/>
      <c r="D134" s="252"/>
      <c r="E134" s="251"/>
      <c r="F134" s="315"/>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577</v>
      </c>
      <c r="AF134" s="112"/>
      <c r="AG134" s="112"/>
      <c r="AH134" s="112"/>
      <c r="AI134" s="266" t="s">
        <v>605</v>
      </c>
      <c r="AJ134" s="112"/>
      <c r="AK134" s="112"/>
      <c r="AL134" s="112"/>
      <c r="AM134" s="266" t="s">
        <v>606</v>
      </c>
      <c r="AN134" s="112"/>
      <c r="AO134" s="112"/>
      <c r="AP134" s="112"/>
      <c r="AQ134" s="266" t="s">
        <v>577</v>
      </c>
      <c r="AR134" s="112"/>
      <c r="AS134" s="112"/>
      <c r="AT134" s="112"/>
      <c r="AU134" s="266" t="s">
        <v>590</v>
      </c>
      <c r="AV134" s="112"/>
      <c r="AW134" s="112"/>
      <c r="AX134" s="222"/>
    </row>
    <row r="135" spans="1:50" ht="39.75" customHeight="1" x14ac:dyDescent="0.15">
      <c r="A135" s="995"/>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583</v>
      </c>
      <c r="AN135" s="112"/>
      <c r="AO135" s="112"/>
      <c r="AP135" s="112"/>
      <c r="AQ135" s="266" t="s">
        <v>583</v>
      </c>
      <c r="AR135" s="112"/>
      <c r="AS135" s="112"/>
      <c r="AT135" s="112"/>
      <c r="AU135" s="266" t="s">
        <v>577</v>
      </c>
      <c r="AV135" s="112"/>
      <c r="AW135" s="112"/>
      <c r="AX135" s="222"/>
    </row>
    <row r="136" spans="1:50" ht="18.75" hidden="1" customHeight="1" x14ac:dyDescent="0.15">
      <c r="A136" s="995"/>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5"/>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5"/>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5"/>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5"/>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5"/>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5"/>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5"/>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5"/>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5"/>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5"/>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5"/>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5"/>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5"/>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5"/>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5"/>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5"/>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5"/>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5"/>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5"/>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5"/>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5"/>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5"/>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5"/>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5"/>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5"/>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5"/>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5"/>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5"/>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5"/>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5"/>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5"/>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5"/>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5"/>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5"/>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6"/>
      <c r="F246" s="317"/>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5"/>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5"/>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5"/>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5"/>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5"/>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5"/>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5"/>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5"/>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5"/>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5"/>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5"/>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5"/>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5"/>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5"/>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5"/>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5"/>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5"/>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5"/>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5"/>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5"/>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5"/>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5"/>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5"/>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5"/>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5"/>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5"/>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5"/>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5"/>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5"/>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6"/>
      <c r="F306" s="317"/>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5"/>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5"/>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5"/>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5"/>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5"/>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5"/>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5"/>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5"/>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5"/>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5"/>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5"/>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5"/>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5"/>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5"/>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5"/>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5"/>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5"/>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5"/>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5"/>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5"/>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5"/>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5"/>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5"/>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5"/>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5"/>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5"/>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5"/>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5"/>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5"/>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6"/>
      <c r="F366" s="317"/>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5"/>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5"/>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5"/>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5"/>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5"/>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5"/>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5"/>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5"/>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5"/>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5"/>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5"/>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5"/>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5"/>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5"/>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5"/>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5"/>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5"/>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5"/>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5"/>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5"/>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5"/>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5"/>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5"/>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5"/>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5"/>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5"/>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5"/>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5"/>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5"/>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6"/>
      <c r="F426" s="317"/>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5"/>
      <c r="B428" s="252"/>
      <c r="C428" s="251"/>
      <c r="D428" s="252"/>
      <c r="E428" s="160" t="s">
        <v>607</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5"/>
      <c r="B429" s="252"/>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572</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605</v>
      </c>
      <c r="AR432" s="136"/>
      <c r="AS432" s="137" t="s">
        <v>355</v>
      </c>
      <c r="AT432" s="172"/>
      <c r="AU432" s="136" t="s">
        <v>611</v>
      </c>
      <c r="AV432" s="136"/>
      <c r="AW432" s="137" t="s">
        <v>300</v>
      </c>
      <c r="AX432" s="138"/>
    </row>
    <row r="433" spans="1:50" ht="23.25"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585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609</v>
      </c>
      <c r="AF434" s="112"/>
      <c r="AG434" s="112"/>
      <c r="AH434" s="113"/>
      <c r="AI434" s="111" t="s">
        <v>610</v>
      </c>
      <c r="AJ434" s="112"/>
      <c r="AK434" s="112"/>
      <c r="AL434" s="112"/>
      <c r="AM434" s="111" t="s">
        <v>611</v>
      </c>
      <c r="AN434" s="112"/>
      <c r="AO434" s="112"/>
      <c r="AP434" s="113"/>
      <c r="AQ434" s="111" t="s">
        <v>577</v>
      </c>
      <c r="AR434" s="112"/>
      <c r="AS434" s="112"/>
      <c r="AT434" s="113"/>
      <c r="AU434" s="112" t="s">
        <v>590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609</v>
      </c>
      <c r="AJ435" s="112"/>
      <c r="AK435" s="112"/>
      <c r="AL435" s="112"/>
      <c r="AM435" s="111" t="s">
        <v>605</v>
      </c>
      <c r="AN435" s="112"/>
      <c r="AO435" s="112"/>
      <c r="AP435" s="113"/>
      <c r="AQ435" s="111" t="s">
        <v>577</v>
      </c>
      <c r="AR435" s="112"/>
      <c r="AS435" s="112"/>
      <c r="AT435" s="113"/>
      <c r="AU435" s="112" t="s">
        <v>605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5"/>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605</v>
      </c>
      <c r="AF459" s="112"/>
      <c r="AG459" s="112"/>
      <c r="AH459" s="113"/>
      <c r="AI459" s="111" t="s">
        <v>611</v>
      </c>
      <c r="AJ459" s="112"/>
      <c r="AK459" s="112"/>
      <c r="AL459" s="112"/>
      <c r="AM459" s="111" t="s">
        <v>577</v>
      </c>
      <c r="AN459" s="112"/>
      <c r="AO459" s="112"/>
      <c r="AP459" s="113"/>
      <c r="AQ459" s="111" t="s">
        <v>610</v>
      </c>
      <c r="AR459" s="112"/>
      <c r="AS459" s="112"/>
      <c r="AT459" s="113"/>
      <c r="AU459" s="112" t="s">
        <v>605</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611</v>
      </c>
      <c r="AF460" s="112"/>
      <c r="AG460" s="112"/>
      <c r="AH460" s="113"/>
      <c r="AI460" s="111" t="s">
        <v>610</v>
      </c>
      <c r="AJ460" s="112"/>
      <c r="AK460" s="112"/>
      <c r="AL460" s="112"/>
      <c r="AM460" s="111" t="s">
        <v>610</v>
      </c>
      <c r="AN460" s="112"/>
      <c r="AO460" s="112"/>
      <c r="AP460" s="113"/>
      <c r="AQ460" s="111" t="s">
        <v>577</v>
      </c>
      <c r="AR460" s="112"/>
      <c r="AS460" s="112"/>
      <c r="AT460" s="113"/>
      <c r="AU460" s="112" t="s">
        <v>609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5"/>
      <c r="B698" s="252"/>
      <c r="C698" s="251"/>
      <c r="D698" s="252"/>
      <c r="E698" s="160" t="s">
        <v>613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40.5"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614</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615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9" t="s">
        <v>616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60" t="s">
        <v>652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617</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617</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618</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5" t="s">
        <v>663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618</v>
      </c>
      <c r="AE710" s="155"/>
      <c r="AF710" s="155"/>
      <c r="AG710" s="665" t="s">
        <v>619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620</v>
      </c>
      <c r="AH711" s="666"/>
      <c r="AI711" s="666"/>
      <c r="AJ711" s="666"/>
      <c r="AK711" s="666"/>
      <c r="AL711" s="666"/>
      <c r="AM711" s="666"/>
      <c r="AN711" s="666"/>
      <c r="AO711" s="666"/>
      <c r="AP711" s="666"/>
      <c r="AQ711" s="666"/>
      <c r="AR711" s="666"/>
      <c r="AS711" s="666"/>
      <c r="AT711" s="666"/>
      <c r="AU711" s="666"/>
      <c r="AV711" s="666"/>
      <c r="AW711" s="666"/>
      <c r="AX711" s="667"/>
    </row>
    <row r="712" spans="1:50" ht="50.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571</v>
      </c>
      <c r="AE712" s="587"/>
      <c r="AF712" s="587"/>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5" t="s">
        <v>619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618</v>
      </c>
      <c r="AE714" s="593"/>
      <c r="AF714" s="594"/>
      <c r="AG714" s="690" t="s">
        <v>619</v>
      </c>
      <c r="AH714" s="691"/>
      <c r="AI714" s="691"/>
      <c r="AJ714" s="691"/>
      <c r="AK714" s="691"/>
      <c r="AL714" s="691"/>
      <c r="AM714" s="691"/>
      <c r="AN714" s="691"/>
      <c r="AO714" s="691"/>
      <c r="AP714" s="691"/>
      <c r="AQ714" s="691"/>
      <c r="AR714" s="691"/>
      <c r="AS714" s="691"/>
      <c r="AT714" s="691"/>
      <c r="AU714" s="691"/>
      <c r="AV714" s="691"/>
      <c r="AW714" s="691"/>
      <c r="AX714" s="692"/>
    </row>
    <row r="715" spans="1:50" ht="70.5"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778"/>
      <c r="AG715" s="527" t="s">
        <v>653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618</v>
      </c>
      <c r="AE716" s="760"/>
      <c r="AF716" s="760"/>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53.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654</v>
      </c>
      <c r="AH717" s="666"/>
      <c r="AI717" s="666"/>
      <c r="AJ717" s="666"/>
      <c r="AK717" s="666"/>
      <c r="AL717" s="666"/>
      <c r="AM717" s="666"/>
      <c r="AN717" s="666"/>
      <c r="AO717" s="666"/>
      <c r="AP717" s="666"/>
      <c r="AQ717" s="666"/>
      <c r="AR717" s="666"/>
      <c r="AS717" s="666"/>
      <c r="AT717" s="666"/>
      <c r="AU717" s="666"/>
      <c r="AV717" s="666"/>
      <c r="AW717" s="666"/>
      <c r="AX717" s="667"/>
    </row>
    <row r="718" spans="1:50" ht="53.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54" customHeight="1" x14ac:dyDescent="0.15">
      <c r="A721" s="651"/>
      <c r="B721" s="652"/>
      <c r="C721" s="918" t="s">
        <v>567</v>
      </c>
      <c r="D721" s="919"/>
      <c r="E721" s="919"/>
      <c r="F721" s="920"/>
      <c r="G721" s="938"/>
      <c r="H721" s="939"/>
      <c r="I721" s="83" t="str">
        <f>IF(OR(G721="　", G721=""), "", "-")</f>
        <v/>
      </c>
      <c r="J721" s="917">
        <v>291</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658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t="s">
        <v>624</v>
      </c>
      <c r="F738" s="122"/>
      <c r="G738" s="122"/>
      <c r="H738" s="122"/>
      <c r="I738" s="122"/>
      <c r="J738" s="122"/>
      <c r="K738" s="122"/>
      <c r="L738" s="122"/>
      <c r="M738" s="122"/>
      <c r="N738" s="101" t="s">
        <v>535</v>
      </c>
      <c r="O738" s="101"/>
      <c r="P738" s="101"/>
      <c r="Q738" s="101"/>
      <c r="R738" s="122" t="s">
        <v>625</v>
      </c>
      <c r="S738" s="122"/>
      <c r="T738" s="122"/>
      <c r="U738" s="122"/>
      <c r="V738" s="122"/>
      <c r="W738" s="122"/>
      <c r="X738" s="122"/>
      <c r="Y738" s="122"/>
      <c r="Z738" s="122"/>
      <c r="AA738" s="101" t="s">
        <v>534</v>
      </c>
      <c r="AB738" s="101"/>
      <c r="AC738" s="101"/>
      <c r="AD738" s="101"/>
      <c r="AE738" s="122" t="s">
        <v>626</v>
      </c>
      <c r="AF738" s="122"/>
      <c r="AG738" s="122"/>
      <c r="AH738" s="122"/>
      <c r="AI738" s="122"/>
      <c r="AJ738" s="122"/>
      <c r="AK738" s="122"/>
      <c r="AL738" s="122"/>
      <c r="AM738" s="122"/>
      <c r="AN738" s="101" t="s">
        <v>530</v>
      </c>
      <c r="AO738" s="101"/>
      <c r="AP738" s="101"/>
      <c r="AQ738" s="101"/>
      <c r="AR738" s="102" t="s">
        <v>627</v>
      </c>
      <c r="AS738" s="103"/>
      <c r="AT738" s="103"/>
      <c r="AU738" s="103"/>
      <c r="AV738" s="103"/>
      <c r="AW738" s="103"/>
      <c r="AX738" s="104"/>
    </row>
    <row r="739" spans="1:52" ht="24.75" customHeight="1" thickBot="1" x14ac:dyDescent="0.2">
      <c r="A739" s="126" t="s">
        <v>526</v>
      </c>
      <c r="B739" s="127"/>
      <c r="C739" s="127"/>
      <c r="D739" s="128"/>
      <c r="E739" s="129" t="s">
        <v>567</v>
      </c>
      <c r="F739" s="117"/>
      <c r="G739" s="117"/>
      <c r="H739" s="93" t="str">
        <f>IF(E739="", "", "(")</f>
        <v>(</v>
      </c>
      <c r="I739" s="117"/>
      <c r="J739" s="117"/>
      <c r="K739" s="93" t="str">
        <f>IF(OR(I739="　", I739=""), "", "-")</f>
        <v/>
      </c>
      <c r="L739" s="118">
        <v>300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631</v>
      </c>
      <c r="H781" s="451"/>
      <c r="I781" s="451"/>
      <c r="J781" s="451"/>
      <c r="K781" s="452"/>
      <c r="L781" s="453" t="s">
        <v>632</v>
      </c>
      <c r="M781" s="454"/>
      <c r="N781" s="454"/>
      <c r="O781" s="454"/>
      <c r="P781" s="454"/>
      <c r="Q781" s="454"/>
      <c r="R781" s="454"/>
      <c r="S781" s="454"/>
      <c r="T781" s="454"/>
      <c r="U781" s="454"/>
      <c r="V781" s="454"/>
      <c r="W781" s="454"/>
      <c r="X781" s="455"/>
      <c r="Y781" s="456">
        <v>59</v>
      </c>
      <c r="Z781" s="457"/>
      <c r="AA781" s="457"/>
      <c r="AB781" s="558"/>
      <c r="AC781" s="450" t="s">
        <v>631</v>
      </c>
      <c r="AD781" s="451"/>
      <c r="AE781" s="451"/>
      <c r="AF781" s="451"/>
      <c r="AG781" s="452"/>
      <c r="AH781" s="453" t="s">
        <v>636</v>
      </c>
      <c r="AI781" s="454"/>
      <c r="AJ781" s="454"/>
      <c r="AK781" s="454"/>
      <c r="AL781" s="454"/>
      <c r="AM781" s="454"/>
      <c r="AN781" s="454"/>
      <c r="AO781" s="454"/>
      <c r="AP781" s="454"/>
      <c r="AQ781" s="454"/>
      <c r="AR781" s="454"/>
      <c r="AS781" s="454"/>
      <c r="AT781" s="455"/>
      <c r="AU781" s="456">
        <v>5.3</v>
      </c>
      <c r="AV781" s="457"/>
      <c r="AW781" s="457"/>
      <c r="AX781" s="458"/>
    </row>
    <row r="782" spans="1:50" ht="24.75" customHeight="1" x14ac:dyDescent="0.15">
      <c r="A782" s="557"/>
      <c r="B782" s="764"/>
      <c r="C782" s="764"/>
      <c r="D782" s="764"/>
      <c r="E782" s="764"/>
      <c r="F782" s="765"/>
      <c r="G782" s="349" t="s">
        <v>633</v>
      </c>
      <c r="H782" s="350"/>
      <c r="I782" s="350"/>
      <c r="J782" s="350"/>
      <c r="K782" s="351"/>
      <c r="L782" s="402" t="s">
        <v>634</v>
      </c>
      <c r="M782" s="403"/>
      <c r="N782" s="403"/>
      <c r="O782" s="403"/>
      <c r="P782" s="403"/>
      <c r="Q782" s="403"/>
      <c r="R782" s="403"/>
      <c r="S782" s="403"/>
      <c r="T782" s="403"/>
      <c r="U782" s="403"/>
      <c r="V782" s="403"/>
      <c r="W782" s="403"/>
      <c r="X782" s="404"/>
      <c r="Y782" s="399">
        <v>56</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196</v>
      </c>
      <c r="H783" s="350"/>
      <c r="I783" s="350"/>
      <c r="J783" s="350"/>
      <c r="K783" s="351"/>
      <c r="L783" s="402" t="s">
        <v>635</v>
      </c>
      <c r="M783" s="403"/>
      <c r="N783" s="403"/>
      <c r="O783" s="403"/>
      <c r="P783" s="403"/>
      <c r="Q783" s="403"/>
      <c r="R783" s="403"/>
      <c r="S783" s="403"/>
      <c r="T783" s="403"/>
      <c r="U783" s="403"/>
      <c r="V783" s="403"/>
      <c r="W783" s="403"/>
      <c r="X783" s="404"/>
      <c r="Y783" s="399">
        <v>25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140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5.3</v>
      </c>
      <c r="AV791" s="416"/>
      <c r="AW791" s="416"/>
      <c r="AX791" s="418"/>
    </row>
    <row r="792" spans="1:50" ht="24.75" customHeight="1" x14ac:dyDescent="0.15">
      <c r="A792" s="557"/>
      <c r="B792" s="764"/>
      <c r="C792" s="764"/>
      <c r="D792" s="764"/>
      <c r="E792" s="764"/>
      <c r="F792" s="765"/>
      <c r="G792" s="440" t="s">
        <v>630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631</v>
      </c>
      <c r="H794" s="451"/>
      <c r="I794" s="451"/>
      <c r="J794" s="451"/>
      <c r="K794" s="452"/>
      <c r="L794" s="453" t="s">
        <v>637</v>
      </c>
      <c r="M794" s="454"/>
      <c r="N794" s="454"/>
      <c r="O794" s="454"/>
      <c r="P794" s="454"/>
      <c r="Q794" s="454"/>
      <c r="R794" s="454"/>
      <c r="S794" s="454"/>
      <c r="T794" s="454"/>
      <c r="U794" s="454"/>
      <c r="V794" s="454"/>
      <c r="W794" s="454"/>
      <c r="X794" s="455"/>
      <c r="Y794" s="456">
        <v>1.2</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5.25" customHeight="1" x14ac:dyDescent="0.15">
      <c r="A837" s="405">
        <v>1</v>
      </c>
      <c r="B837" s="405">
        <v>1</v>
      </c>
      <c r="C837" s="425" t="s">
        <v>639</v>
      </c>
      <c r="D837" s="419"/>
      <c r="E837" s="419"/>
      <c r="F837" s="419"/>
      <c r="G837" s="419"/>
      <c r="H837" s="419"/>
      <c r="I837" s="419"/>
      <c r="J837" s="420">
        <v>7010001008844</v>
      </c>
      <c r="K837" s="421"/>
      <c r="L837" s="421"/>
      <c r="M837" s="421"/>
      <c r="N837" s="421"/>
      <c r="O837" s="421"/>
      <c r="P837" s="426" t="s">
        <v>643</v>
      </c>
      <c r="Q837" s="318"/>
      <c r="R837" s="318"/>
      <c r="S837" s="318"/>
      <c r="T837" s="318"/>
      <c r="U837" s="318"/>
      <c r="V837" s="318"/>
      <c r="W837" s="318"/>
      <c r="X837" s="318"/>
      <c r="Y837" s="319">
        <v>140.1</v>
      </c>
      <c r="Z837" s="320"/>
      <c r="AA837" s="320"/>
      <c r="AB837" s="321"/>
      <c r="AC837" s="329" t="s">
        <v>644</v>
      </c>
      <c r="AD837" s="424"/>
      <c r="AE837" s="424"/>
      <c r="AF837" s="424"/>
      <c r="AG837" s="424"/>
      <c r="AH837" s="422" t="s">
        <v>577</v>
      </c>
      <c r="AI837" s="423"/>
      <c r="AJ837" s="423"/>
      <c r="AK837" s="423"/>
      <c r="AL837" s="326" t="s">
        <v>577</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640</v>
      </c>
      <c r="D870" s="419"/>
      <c r="E870" s="419"/>
      <c r="F870" s="419"/>
      <c r="G870" s="419"/>
      <c r="H870" s="419"/>
      <c r="I870" s="419"/>
      <c r="J870" s="420">
        <v>9010601021385</v>
      </c>
      <c r="K870" s="421"/>
      <c r="L870" s="421"/>
      <c r="M870" s="421"/>
      <c r="N870" s="421"/>
      <c r="O870" s="421"/>
      <c r="P870" s="426" t="s">
        <v>642</v>
      </c>
      <c r="Q870" s="318"/>
      <c r="R870" s="318"/>
      <c r="S870" s="318"/>
      <c r="T870" s="318"/>
      <c r="U870" s="318"/>
      <c r="V870" s="318"/>
      <c r="W870" s="318"/>
      <c r="X870" s="318"/>
      <c r="Y870" s="319">
        <v>5.3</v>
      </c>
      <c r="Z870" s="320"/>
      <c r="AA870" s="320"/>
      <c r="AB870" s="321"/>
      <c r="AC870" s="329" t="s">
        <v>494</v>
      </c>
      <c r="AD870" s="424"/>
      <c r="AE870" s="424"/>
      <c r="AF870" s="424"/>
      <c r="AG870" s="424"/>
      <c r="AH870" s="422">
        <v>3</v>
      </c>
      <c r="AI870" s="423"/>
      <c r="AJ870" s="423"/>
      <c r="AK870" s="423"/>
      <c r="AL870" s="326">
        <v>21.8</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641</v>
      </c>
      <c r="D903" s="419"/>
      <c r="E903" s="419"/>
      <c r="F903" s="419"/>
      <c r="G903" s="419"/>
      <c r="H903" s="419"/>
      <c r="I903" s="419"/>
      <c r="J903" s="420">
        <v>1010401023102</v>
      </c>
      <c r="K903" s="421"/>
      <c r="L903" s="421"/>
      <c r="M903" s="421"/>
      <c r="N903" s="421"/>
      <c r="O903" s="421"/>
      <c r="P903" s="426" t="s">
        <v>645</v>
      </c>
      <c r="Q903" s="318"/>
      <c r="R903" s="318"/>
      <c r="S903" s="318"/>
      <c r="T903" s="318"/>
      <c r="U903" s="318"/>
      <c r="V903" s="318"/>
      <c r="W903" s="318"/>
      <c r="X903" s="318"/>
      <c r="Y903" s="319">
        <v>1.2</v>
      </c>
      <c r="Z903" s="320"/>
      <c r="AA903" s="320"/>
      <c r="AB903" s="321"/>
      <c r="AC903" s="329" t="s">
        <v>494</v>
      </c>
      <c r="AD903" s="424"/>
      <c r="AE903" s="424"/>
      <c r="AF903" s="424"/>
      <c r="AG903" s="424"/>
      <c r="AH903" s="422">
        <v>2</v>
      </c>
      <c r="AI903" s="423"/>
      <c r="AJ903" s="423"/>
      <c r="AK903" s="423"/>
      <c r="AL903" s="326">
        <v>24.3</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8" t="s">
        <v>452</v>
      </c>
      <c r="AQ1101" s="428"/>
      <c r="AR1101" s="428"/>
      <c r="AS1101" s="428"/>
      <c r="AT1101" s="428"/>
      <c r="AU1101" s="428"/>
      <c r="AV1101" s="428"/>
      <c r="AW1101" s="428"/>
      <c r="AX1101" s="428"/>
    </row>
    <row r="1102" spans="1:50" ht="30" customHeight="1" x14ac:dyDescent="0.15">
      <c r="A1102" s="405">
        <v>1</v>
      </c>
      <c r="B1102" s="405">
        <v>1</v>
      </c>
      <c r="C1102" s="894"/>
      <c r="D1102" s="894"/>
      <c r="E1102" s="261" t="s">
        <v>660</v>
      </c>
      <c r="F1102" s="893"/>
      <c r="G1102" s="893"/>
      <c r="H1102" s="893"/>
      <c r="I1102" s="893"/>
      <c r="J1102" s="420" t="s">
        <v>661</v>
      </c>
      <c r="K1102" s="421"/>
      <c r="L1102" s="421"/>
      <c r="M1102" s="421"/>
      <c r="N1102" s="421"/>
      <c r="O1102" s="421"/>
      <c r="P1102" s="426" t="s">
        <v>662</v>
      </c>
      <c r="Q1102" s="318"/>
      <c r="R1102" s="318"/>
      <c r="S1102" s="318"/>
      <c r="T1102" s="318"/>
      <c r="U1102" s="318"/>
      <c r="V1102" s="318"/>
      <c r="W1102" s="318"/>
      <c r="X1102" s="318"/>
      <c r="Y1102" s="319" t="s">
        <v>662</v>
      </c>
      <c r="Z1102" s="320"/>
      <c r="AA1102" s="320"/>
      <c r="AB1102" s="321"/>
      <c r="AC1102" s="323"/>
      <c r="AD1102" s="323"/>
      <c r="AE1102" s="323"/>
      <c r="AF1102" s="323"/>
      <c r="AG1102" s="323"/>
      <c r="AH1102" s="324" t="s">
        <v>662</v>
      </c>
      <c r="AI1102" s="325"/>
      <c r="AJ1102" s="325"/>
      <c r="AK1102" s="325"/>
      <c r="AL1102" s="326" t="s">
        <v>662</v>
      </c>
      <c r="AM1102" s="327"/>
      <c r="AN1102" s="327"/>
      <c r="AO1102" s="328"/>
      <c r="AP1102" s="322" t="s">
        <v>661</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3">
      <formula>IF(RIGHT(TEXT(P14,"0.#"),1)=".",FALSE,TRUE)</formula>
    </cfRule>
    <cfRule type="expression" dxfId="2808" priority="14044">
      <formula>IF(RIGHT(TEXT(P14,"0.#"),1)=".",TRUE,FALSE)</formula>
    </cfRule>
  </conditionalFormatting>
  <conditionalFormatting sqref="AE32">
    <cfRule type="expression" dxfId="2807" priority="14033">
      <formula>IF(RIGHT(TEXT(AE32,"0.#"),1)=".",FALSE,TRUE)</formula>
    </cfRule>
    <cfRule type="expression" dxfId="2806" priority="14034">
      <formula>IF(RIGHT(TEXT(AE32,"0.#"),1)=".",TRUE,FALSE)</formula>
    </cfRule>
  </conditionalFormatting>
  <conditionalFormatting sqref="P18:AX18">
    <cfRule type="expression" dxfId="2805" priority="13919">
      <formula>IF(RIGHT(TEXT(P18,"0.#"),1)=".",FALSE,TRUE)</formula>
    </cfRule>
    <cfRule type="expression" dxfId="2804" priority="13920">
      <formula>IF(RIGHT(TEXT(P18,"0.#"),1)=".",TRUE,FALSE)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P16:AQ17 P15:AX15 P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0">
    <cfRule type="expression" dxfId="2793" priority="13717">
      <formula>IF(RIGHT(TEXT(Y784,"0.#"),1)=".",FALSE,TRUE)</formula>
    </cfRule>
    <cfRule type="expression" dxfId="2792" priority="13718">
      <formula>IF(RIGHT(TEXT(Y784,"0.#"),1)=".",TRUE,FALSE)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cfRule type="expression" dxfId="2787" priority="13711">
      <formula>IF(RIGHT(TEXT(AU783,"0.#"),1)=".",FALSE,TRUE)</formula>
    </cfRule>
    <cfRule type="expression" dxfId="2786" priority="13712">
      <formula>IF(RIGHT(TEXT(AU783,"0.#"),1)=".",TRUE,FALSE)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3">
    <cfRule type="expression" dxfId="2767" priority="13501">
      <formula>IF(RIGHT(TEXT(AE33,"0.#"),1)=".",FALSE,TRUE)</formula>
    </cfRule>
    <cfRule type="expression" dxfId="2766" priority="13502">
      <formula>IF(RIGHT(TEXT(AE33,"0.#"),1)=".",TRUE,FALSE)</formula>
    </cfRule>
  </conditionalFormatting>
  <conditionalFormatting sqref="AE34">
    <cfRule type="expression" dxfId="2765" priority="13499">
      <formula>IF(RIGHT(TEXT(AE34,"0.#"),1)=".",FALSE,TRUE)</formula>
    </cfRule>
    <cfRule type="expression" dxfId="2764" priority="13500">
      <formula>IF(RIGHT(TEXT(AE34,"0.#"),1)=".",TRUE,FALSE)</formula>
    </cfRule>
  </conditionalFormatting>
  <conditionalFormatting sqref="AI34">
    <cfRule type="expression" dxfId="2763" priority="13497">
      <formula>IF(RIGHT(TEXT(AI34,"0.#"),1)=".",FALSE,TRUE)</formula>
    </cfRule>
    <cfRule type="expression" dxfId="2762" priority="13498">
      <formula>IF(RIGHT(TEXT(AI34,"0.#"),1)=".",TRUE,FALSE)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E87">
    <cfRule type="expression" dxfId="2717" priority="13353">
      <formula>IF(RIGHT(TEXT(AE87,"0.#"),1)=".",FALSE,TRUE)</formula>
    </cfRule>
    <cfRule type="expression" dxfId="2716" priority="13354">
      <formula>IF(RIGHT(TEXT(AE87,"0.#"),1)=".",TRUE,FALSE)</formula>
    </cfRule>
  </conditionalFormatting>
  <conditionalFormatting sqref="AE88">
    <cfRule type="expression" dxfId="2715" priority="13351">
      <formula>IF(RIGHT(TEXT(AE88,"0.#"),1)=".",FALSE,TRUE)</formula>
    </cfRule>
    <cfRule type="expression" dxfId="2714" priority="13352">
      <formula>IF(RIGHT(TEXT(AE88,"0.#"),1)=".",TRUE,FALSE)</formula>
    </cfRule>
  </conditionalFormatting>
  <conditionalFormatting sqref="AE89">
    <cfRule type="expression" dxfId="2713" priority="13349">
      <formula>IF(RIGHT(TEXT(AE89,"0.#"),1)=".",FALSE,TRUE)</formula>
    </cfRule>
    <cfRule type="expression" dxfId="2712" priority="13350">
      <formula>IF(RIGHT(TEXT(AE89,"0.#"),1)=".",TRUE,FALSE)</formula>
    </cfRule>
  </conditionalFormatting>
  <conditionalFormatting sqref="AI89">
    <cfRule type="expression" dxfId="2711" priority="13347">
      <formula>IF(RIGHT(TEXT(AI89,"0.#"),1)=".",FALSE,TRUE)</formula>
    </cfRule>
    <cfRule type="expression" dxfId="2710" priority="13348">
      <formula>IF(RIGHT(TEXT(AI89,"0.#"),1)=".",TRUE,FALSE)</formula>
    </cfRule>
  </conditionalFormatting>
  <conditionalFormatting sqref="AI88">
    <cfRule type="expression" dxfId="2709" priority="13345">
      <formula>IF(RIGHT(TEXT(AI88,"0.#"),1)=".",FALSE,TRUE)</formula>
    </cfRule>
    <cfRule type="expression" dxfId="2708" priority="13346">
      <formula>IF(RIGHT(TEXT(AI88,"0.#"),1)=".",TRUE,FALSE)</formula>
    </cfRule>
  </conditionalFormatting>
  <conditionalFormatting sqref="AI87">
    <cfRule type="expression" dxfId="2707" priority="13343">
      <formula>IF(RIGHT(TEXT(AI87,"0.#"),1)=".",FALSE,TRUE)</formula>
    </cfRule>
    <cfRule type="expression" dxfId="2706" priority="13344">
      <formula>IF(RIGHT(TEXT(AI87,"0.#"),1)=".",TRUE,FALSE)</formula>
    </cfRule>
  </conditionalFormatting>
  <conditionalFormatting sqref="AM88">
    <cfRule type="expression" dxfId="2705" priority="13339">
      <formula>IF(RIGHT(TEXT(AM88,"0.#"),1)=".",FALSE,TRUE)</formula>
    </cfRule>
    <cfRule type="expression" dxfId="2704" priority="13340">
      <formula>IF(RIGHT(TEXT(AM88,"0.#"),1)=".",TRUE,FALSE)</formula>
    </cfRule>
  </conditionalFormatting>
  <conditionalFormatting sqref="AM89">
    <cfRule type="expression" dxfId="2703" priority="13337">
      <formula>IF(RIGHT(TEXT(AM89,"0.#"),1)=".",FALSE,TRUE)</formula>
    </cfRule>
    <cfRule type="expression" dxfId="2702" priority="13338">
      <formula>IF(RIGHT(TEXT(AM89,"0.#"),1)=".",TRUE,FALSE)</formula>
    </cfRule>
  </conditionalFormatting>
  <conditionalFormatting sqref="AE92">
    <cfRule type="expression" dxfId="2701" priority="13323">
      <formula>IF(RIGHT(TEXT(AE92,"0.#"),1)=".",FALSE,TRUE)</formula>
    </cfRule>
    <cfRule type="expression" dxfId="2700" priority="13324">
      <formula>IF(RIGHT(TEXT(AE92,"0.#"),1)=".",TRUE,FALSE)</formula>
    </cfRule>
  </conditionalFormatting>
  <conditionalFormatting sqref="AE93">
    <cfRule type="expression" dxfId="2699" priority="13321">
      <formula>IF(RIGHT(TEXT(AE93,"0.#"),1)=".",FALSE,TRUE)</formula>
    </cfRule>
    <cfRule type="expression" dxfId="2698" priority="13322">
      <formula>IF(RIGHT(TEXT(AE93,"0.#"),1)=".",TRUE,FALSE)</formula>
    </cfRule>
  </conditionalFormatting>
  <conditionalFormatting sqref="AE94">
    <cfRule type="expression" dxfId="2697" priority="13319">
      <formula>IF(RIGHT(TEXT(AE94,"0.#"),1)=".",FALSE,TRUE)</formula>
    </cfRule>
    <cfRule type="expression" dxfId="2696" priority="13320">
      <formula>IF(RIGHT(TEXT(AE94,"0.#"),1)=".",TRUE,FALSE)</formula>
    </cfRule>
  </conditionalFormatting>
  <conditionalFormatting sqref="AI94">
    <cfRule type="expression" dxfId="2695" priority="13317">
      <formula>IF(RIGHT(TEXT(AI94,"0.#"),1)=".",FALSE,TRUE)</formula>
    </cfRule>
    <cfRule type="expression" dxfId="2694" priority="13318">
      <formula>IF(RIGHT(TEXT(AI94,"0.#"),1)=".",TRUE,FALSE)</formula>
    </cfRule>
  </conditionalFormatting>
  <conditionalFormatting sqref="AI93">
    <cfRule type="expression" dxfId="2693" priority="13315">
      <formula>IF(RIGHT(TEXT(AI93,"0.#"),1)=".",FALSE,TRUE)</formula>
    </cfRule>
    <cfRule type="expression" dxfId="2692" priority="13316">
      <formula>IF(RIGHT(TEXT(AI93,"0.#"),1)=".",TRUE,FALSE)</formula>
    </cfRule>
  </conditionalFormatting>
  <conditionalFormatting sqref="AI92">
    <cfRule type="expression" dxfId="2691" priority="13313">
      <formula>IF(RIGHT(TEXT(AI92,"0.#"),1)=".",FALSE,TRUE)</formula>
    </cfRule>
    <cfRule type="expression" dxfId="2690" priority="13314">
      <formula>IF(RIGHT(TEXT(AI92,"0.#"),1)=".",TRUE,FALSE)</formula>
    </cfRule>
  </conditionalFormatting>
  <conditionalFormatting sqref="AM92">
    <cfRule type="expression" dxfId="2689" priority="13311">
      <formula>IF(RIGHT(TEXT(AM92,"0.#"),1)=".",FALSE,TRUE)</formula>
    </cfRule>
    <cfRule type="expression" dxfId="2688" priority="13312">
      <formula>IF(RIGHT(TEXT(AM92,"0.#"),1)=".",TRUE,FALSE)</formula>
    </cfRule>
  </conditionalFormatting>
  <conditionalFormatting sqref="AM93">
    <cfRule type="expression" dxfId="2687" priority="13309">
      <formula>IF(RIGHT(TEXT(AM93,"0.#"),1)=".",FALSE,TRUE)</formula>
    </cfRule>
    <cfRule type="expression" dxfId="2686" priority="13310">
      <formula>IF(RIGHT(TEXT(AM93,"0.#"),1)=".",TRUE,FALSE)</formula>
    </cfRule>
  </conditionalFormatting>
  <conditionalFormatting sqref="AM94">
    <cfRule type="expression" dxfId="2685" priority="13307">
      <formula>IF(RIGHT(TEXT(AM94,"0.#"),1)=".",FALSE,TRUE)</formula>
    </cfRule>
    <cfRule type="expression" dxfId="2684" priority="13308">
      <formula>IF(RIGHT(TEXT(AM94,"0.#"),1)=".",TRUE,FALSE)</formula>
    </cfRule>
  </conditionalFormatting>
  <conditionalFormatting sqref="AE97">
    <cfRule type="expression" dxfId="2683" priority="13293">
      <formula>IF(RIGHT(TEXT(AE97,"0.#"),1)=".",FALSE,TRUE)</formula>
    </cfRule>
    <cfRule type="expression" dxfId="2682" priority="13294">
      <formula>IF(RIGHT(TEXT(AE97,"0.#"),1)=".",TRUE,FALSE)</formula>
    </cfRule>
  </conditionalFormatting>
  <conditionalFormatting sqref="AE98">
    <cfRule type="expression" dxfId="2681" priority="13291">
      <formula>IF(RIGHT(TEXT(AE98,"0.#"),1)=".",FALSE,TRUE)</formula>
    </cfRule>
    <cfRule type="expression" dxfId="2680" priority="13292">
      <formula>IF(RIGHT(TEXT(AE98,"0.#"),1)=".",TRUE,FALSE)</formula>
    </cfRule>
  </conditionalFormatting>
  <conditionalFormatting sqref="AE99">
    <cfRule type="expression" dxfId="2679" priority="13289">
      <formula>IF(RIGHT(TEXT(AE99,"0.#"),1)=".",FALSE,TRUE)</formula>
    </cfRule>
    <cfRule type="expression" dxfId="2678" priority="13290">
      <formula>IF(RIGHT(TEXT(AE99,"0.#"),1)=".",TRUE,FALSE)</formula>
    </cfRule>
  </conditionalFormatting>
  <conditionalFormatting sqref="AI99">
    <cfRule type="expression" dxfId="2677" priority="13287">
      <formula>IF(RIGHT(TEXT(AI99,"0.#"),1)=".",FALSE,TRUE)</formula>
    </cfRule>
    <cfRule type="expression" dxfId="2676" priority="13288">
      <formula>IF(RIGHT(TEXT(AI99,"0.#"),1)=".",TRUE,FALSE)</formula>
    </cfRule>
  </conditionalFormatting>
  <conditionalFormatting sqref="AI98">
    <cfRule type="expression" dxfId="2675" priority="13285">
      <formula>IF(RIGHT(TEXT(AI98,"0.#"),1)=".",FALSE,TRUE)</formula>
    </cfRule>
    <cfRule type="expression" dxfId="2674" priority="13286">
      <formula>IF(RIGHT(TEXT(AI98,"0.#"),1)=".",TRUE,FALSE)</formula>
    </cfRule>
  </conditionalFormatting>
  <conditionalFormatting sqref="AI97">
    <cfRule type="expression" dxfId="2673" priority="13283">
      <formula>IF(RIGHT(TEXT(AI97,"0.#"),1)=".",FALSE,TRUE)</formula>
    </cfRule>
    <cfRule type="expression" dxfId="2672" priority="13284">
      <formula>IF(RIGHT(TEXT(AI97,"0.#"),1)=".",TRUE,FALSE)</formula>
    </cfRule>
  </conditionalFormatting>
  <conditionalFormatting sqref="AM97">
    <cfRule type="expression" dxfId="2671" priority="13281">
      <formula>IF(RIGHT(TEXT(AM97,"0.#"),1)=".",FALSE,TRUE)</formula>
    </cfRule>
    <cfRule type="expression" dxfId="2670" priority="13282">
      <formula>IF(RIGHT(TEXT(AM97,"0.#"),1)=".",TRUE,FALSE)</formula>
    </cfRule>
  </conditionalFormatting>
  <conditionalFormatting sqref="AM98">
    <cfRule type="expression" dxfId="2669" priority="13279">
      <formula>IF(RIGHT(TEXT(AM98,"0.#"),1)=".",FALSE,TRUE)</formula>
    </cfRule>
    <cfRule type="expression" dxfId="2668" priority="13280">
      <formula>IF(RIGHT(TEXT(AM98,"0.#"),1)=".",TRUE,FALSE)</formula>
    </cfRule>
  </conditionalFormatting>
  <conditionalFormatting sqref="AM99">
    <cfRule type="expression" dxfId="2667" priority="13277">
      <formula>IF(RIGHT(TEXT(AM99,"0.#"),1)=".",FALSE,TRUE)</formula>
    </cfRule>
    <cfRule type="expression" dxfId="2666" priority="13278">
      <formula>IF(RIGHT(TEXT(AM99,"0.#"),1)=".",TRUE,FALSE)</formula>
    </cfRule>
  </conditionalFormatting>
  <conditionalFormatting sqref="AI101">
    <cfRule type="expression" dxfId="2665" priority="13263">
      <formula>IF(RIGHT(TEXT(AI101,"0.#"),1)=".",FALSE,TRUE)</formula>
    </cfRule>
    <cfRule type="expression" dxfId="2664" priority="13264">
      <formula>IF(RIGHT(TEXT(AI101,"0.#"),1)=".",TRUE,FALSE)</formula>
    </cfRule>
  </conditionalFormatting>
  <conditionalFormatting sqref="AM101">
    <cfRule type="expression" dxfId="2663" priority="13261">
      <formula>IF(RIGHT(TEXT(AM101,"0.#"),1)=".",FALSE,TRUE)</formula>
    </cfRule>
    <cfRule type="expression" dxfId="2662" priority="13262">
      <formula>IF(RIGHT(TEXT(AM101,"0.#"),1)=".",TRUE,FALSE)</formula>
    </cfRule>
  </conditionalFormatting>
  <conditionalFormatting sqref="AE102">
    <cfRule type="expression" dxfId="2661" priority="13259">
      <formula>IF(RIGHT(TEXT(AE102,"0.#"),1)=".",FALSE,TRUE)</formula>
    </cfRule>
    <cfRule type="expression" dxfId="2660" priority="13260">
      <formula>IF(RIGHT(TEXT(AE102,"0.#"),1)=".",TRUE,FALSE)</formula>
    </cfRule>
  </conditionalFormatting>
  <conditionalFormatting sqref="AI102">
    <cfRule type="expression" dxfId="2659" priority="13257">
      <formula>IF(RIGHT(TEXT(AI102,"0.#"),1)=".",FALSE,TRUE)</formula>
    </cfRule>
    <cfRule type="expression" dxfId="2658" priority="13258">
      <formula>IF(RIGHT(TEXT(AI102,"0.#"),1)=".",TRUE,FALSE)</formula>
    </cfRule>
  </conditionalFormatting>
  <conditionalFormatting sqref="AM102">
    <cfRule type="expression" dxfId="2657" priority="13255">
      <formula>IF(RIGHT(TEXT(AM102,"0.#"),1)=".",FALSE,TRUE)</formula>
    </cfRule>
    <cfRule type="expression" dxfId="2656" priority="13256">
      <formula>IF(RIGHT(TEXT(AM102,"0.#"),1)=".",TRUE,FALSE)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M104">
    <cfRule type="expression" dxfId="2653" priority="13247">
      <formula>IF(RIGHT(TEXT(AM104,"0.#"),1)=".",FALSE,TRUE)</formula>
    </cfRule>
    <cfRule type="expression" dxfId="2652" priority="13248">
      <formula>IF(RIGHT(TEXT(AM104,"0.#"),1)=".",TRUE,FALSE)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Q116">
    <cfRule type="expression" dxfId="2621" priority="13195">
      <formula>IF(RIGHT(TEXT(AQ116,"0.#"),1)=".",FALSE,TRUE)</formula>
    </cfRule>
    <cfRule type="expression" dxfId="2620" priority="13196">
      <formula>IF(RIGHT(TEXT(AQ116,"0.#"),1)=".",TRUE,FALSE)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M117">
    <cfRule type="expression" dxfId="2617" priority="13189">
      <formula>IF(RIGHT(TEXT(AM117,"0.#"),1)=".",FALSE,TRUE)</formula>
    </cfRule>
    <cfRule type="expression" dxfId="2616" priority="13190">
      <formula>IF(RIGHT(TEXT(AM117,"0.#"),1)=".",TRUE,FALSE)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E123">
    <cfRule type="expression" dxfId="2471" priority="3005">
      <formula>IF(RIGHT(TEXT(AE123,"0.#"),1)=".",FALSE,TRUE)</formula>
    </cfRule>
    <cfRule type="expression" dxfId="2470" priority="3006">
      <formula>IF(RIGHT(TEXT(AE123,"0.#"),1)=".",TRUE,FALSE)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2019-05-22T05:01:58Z</cp:lastPrinted>
  <dcterms:created xsi:type="dcterms:W3CDTF">2012-03-13T00:50:25Z</dcterms:created>
  <dcterms:modified xsi:type="dcterms:W3CDTF">2019-06-06T05:18:15Z</dcterms:modified>
</cp:coreProperties>
</file>