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事業\"/>
    </mc:Choice>
  </mc:AlternateContent>
  <bookViews>
    <workbookView xWindow="0" yWindow="0" windowWidth="288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<sst xmlns="http://schemas.openxmlformats.org/spreadsheetml/2006/main" count="2907" uniqueCount="648">
  <si>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</si>
  <si>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</si>
  <si>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</si>
  <si>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</si>
  <si>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</si>
  <si>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</si>
  <si>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</si>
  <si>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</si>
  <si>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</si>
  <si>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</si>
  <si>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</si>
  <si>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</si>
  <si>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</si>
  <si>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</si>
  <si>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</si>
  <si>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</si>
  <si>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</si>
  <si>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</si>
  <si>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</si>
  <si>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</si>
  <si>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</si>
  <si>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</si>
  <si>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</si>
  <si>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</si>
  <si>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</si>
  <si>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</si>
  <si>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</si>
  <si>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</si>
  <si>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</si>
  <si>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</si>
  <si>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</si>
  <si>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</si>
  <si>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</si>
  <si>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</si>
  <si>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</si>
  <si>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</si>
  <si>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</si>
  <si>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</si>
  <si>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</si>
  <si>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</si>
  <si>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</si>
  <si>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</si>
  <si>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</si>
  <si>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</si>
  <si>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</si>
  <si>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</si>
  <si>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</si>
  <si>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</si>
  <si>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</si>
  <si>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</si>
  <si>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</si>
  <si>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</si>
  <si>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</si>
  <si>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</si>
  <si>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</si>
  <si>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</si>
  <si>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</si>
  <si>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</si>
  <si>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</si>
  <si>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</si>
  <si>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</si>
  <si>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</si>
  <si>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</si>
  <si>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</si>
  <si>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</si>
  <si>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</si>
  <si>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</si>
  <si>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</si>
  <si>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</si>
  <si>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</si>
  <si>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</si>
  <si>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</si>
  <si>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</si>
  <si>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</si>
  <si>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</si>
  <si>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</si>
  <si>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</si>
  <si>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</si>
  <si>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</si>
  <si>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</si>
  <si>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</si>
  <si>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</si>
  <si>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</si>
  <si>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</si>
  <si>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</si>
  <si>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</si>
  <si>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</si>
  <si>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</si>
  <si>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</si>
  <si>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</si>
  <si>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</si>
  <si>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</si>
  <si>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</si>
  <si>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</si>
  <si>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</si>
  <si>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</si>
  <si>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</si>
  <si>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</si>
  <si>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</si>
  <si>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</si>
  <si>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</si>
  <si>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</si>
  <si>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</si>
  <si>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</si>
  <si>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</si>
  <si>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</si>
  <si>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</si>
  <si>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</si>
  <si>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</si>
  <si>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</si>
  <si>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</si>
  <si>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</si>
  <si>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</si>
  <si>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</si>
  <si>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</si>
  <si>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</si>
  <si>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</si>
  <si>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</si>
  <si>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</si>
  <si>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</si>
  <si>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</si>
  <si>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</si>
  <si>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</si>
  <si>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</si>
  <si>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</si>
  <si>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</si>
  <si>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</si>
  <si>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</si>
  <si>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</si>
  <si>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</si>
  <si>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</si>
  <si>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</si>
  <si>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</si>
  <si>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</si>
  <si>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</si>
  <si>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</si>
  <si>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</si>
  <si>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</si>
  <si>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</si>
  <si>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</si>
  <si>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</si>
  <si>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</si>
  <si>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</si>
  <si>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</si>
  <si>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</si>
  <si>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</si>
  <si>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</si>
  <si>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</si>
  <si>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</si>
  <si>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</si>
  <si>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</si>
  <si>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</si>
  <si>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</si>
  <si>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</si>
  <si>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</si>
  <si>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</si>
  <si>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</si>
  <si>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</si>
  <si>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</si>
  <si>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</si>
  <si>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</si>
  <si>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</si>
  <si>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</si>
  <si>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</si>
  <si>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</si>
  <si>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</si>
  <si>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</si>
  <si>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</si>
  <si>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</si>
  <si>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</si>
  <si>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</si>
  <si>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</si>
  <si>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</si>
  <si>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</si>
  <si>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</si>
  <si>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</si>
  <si>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</si>
  <si>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</si>
  <si>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</si>
  <si>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</si>
  <si>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</si>
  <si>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</si>
  <si>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</si>
  <si>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</si>
  <si>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</si>
  <si>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</si>
  <si>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</si>
  <si>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</si>
  <si>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</si>
  <si>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</si>
  <si>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</si>
  <si>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</si>
  <si>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</si>
  <si>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</si>
  <si>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</si>
  <si>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</si>
  <si>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</si>
  <si>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</si>
  <si>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</si>
  <si>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</si>
  <si>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</si>
  <si>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</si>
  <si>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</si>
  <si>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</si>
  <si>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</si>
  <si>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</si>
  <si>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</si>
  <si>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</si>
  <si>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</si>
  <si>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</si>
  <si>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</si>
  <si>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</si>
  <si>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</si>
  <si>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</si>
  <si>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</si>
  <si>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</si>
  <si>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</si>
  <si>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</si>
  <si>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</si>
  <si>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</si>
  <si>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</si>
  <si>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</si>
  <si>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</si>
  <si>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</si>
  <si>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</si>
  <si>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</si>
  <si>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</si>
  <si>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</si>
  <si>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</si>
  <si>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</si>
  <si>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</si>
  <si>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</si>
  <si>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</si>
  <si>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</si>
  <si>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</si>
  <si>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</si>
  <si>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</si>
  <si>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</si>
  <si>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</si>
  <si>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</si>
  <si>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</si>
  <si>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</si>
  <si>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</si>
  <si>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</si>
  <si>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</si>
  <si>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</si>
  <si>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</si>
  <si>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</si>
  <si>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</si>
  <si>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</si>
  <si>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</si>
  <si>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</si>
  <si>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</si>
  <si>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</si>
  <si>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</si>
  <si>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</si>
  <si>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</si>
  <si>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</si>
  <si>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</si>
  <si>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</si>
  <si>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</si>
  <si>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</si>
  <si>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</si>
  <si>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</si>
  <si>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</si>
  <si>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</si>
  <si>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</si>
  <si>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</si>
  <si>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</si>
  <si>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</si>
  <si>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</si>
  <si>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</si>
  <si>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</si>
  <si>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</si>
  <si>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</si>
  <si>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</si>
  <si>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</si>
  <si>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</si>
  <si>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</si>
  <si>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</si>
  <si>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</si>
  <si>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</si>
  <si>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</si>
  <si>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</si>
  <si>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</si>
  <si>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</si>
  <si>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</si>
  <si>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</si>
  <si>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</si>
  <si>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</si>
  <si>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</si>
  <si>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</si>
  <si>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</si>
  <si>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</si>
  <si>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</si>
  <si>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</si>
  <si>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</si>
  <si>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</si>
  <si>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</si>
  <si>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</si>
  <si>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</si>
  <si>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</si>
  <si>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</si>
  <si>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</si>
  <si>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</si>
  <si>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</si>
  <si>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</si>
  <si>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</si>
  <si>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</si>
  <si>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</si>
  <si>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</si>
  <si>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</si>
  <si>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</si>
  <si>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</si>
  <si>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</si>
  <si>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</si>
  <si>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</si>
  <si>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</si>
  <si>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</si>
  <si>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</si>
  <si>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</si>
  <si>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</si>
  <si>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</si>
  <si>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</si>
  <si>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</si>
  <si>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</si>
  <si>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</si>
  <si>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</si>
  <si>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</si>
  <si>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</si>
  <si>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</si>
  <si>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</si>
  <si>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</si>
  <si>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</si>
  <si>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</si>
  <si>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</si>
  <si>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</si>
  <si>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</si>
  <si>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</si>
  <si>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</si>
  <si>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</si>
  <si>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</si>
  <si>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</si>
  <si>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</si>
  <si>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</si>
  <si>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</si>
  <si>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</si>
  <si>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</si>
  <si>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</si>
  <si>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</si>
  <si>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</si>
  <si>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</si>
  <si>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</si>
  <si>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</si>
  <si>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</si>
  <si>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</si>
  <si>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</si>
  <si>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</si>
  <si>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</si>
  <si>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</si>
  <si>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</si>
  <si>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</si>
  <si>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</si>
  <si>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</si>
  <si>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</si>
  <si>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</si>
  <si>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</si>
  <si>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</si>
  <si>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</si>
  <si>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</si>
  <si>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</si>
  <si>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</si>
  <si>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</si>
  <si>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</si>
  <si>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</si>
  <si>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</si>
  <si>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</si>
  <si>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</si>
  <si>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</si>
  <si>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</si>
  <si>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</si>
  <si>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</si>
  <si>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</si>
  <si>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</si>
  <si>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</si>
  <si>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</si>
  <si>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</si>
  <si>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</si>
  <si>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</si>
  <si>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</si>
  <si>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</si>
  <si>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</si>
  <si>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</si>
  <si>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</si>
  <si>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</si>
  <si>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</si>
  <si>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</si>
  <si>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</si>
  <si>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</si>
  <si>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</si>
  <si>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</si>
  <si>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</si>
  <si>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</si>
  <si>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</si>
  <si>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</si>
  <si>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</si>
  <si>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</si>
  <si>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</si>
  <si>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</si>
  <si>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</si>
  <si>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</si>
  <si>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</si>
  <si>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</si>
  <si>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</si>
  <si>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</si>
  <si>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</si>
  <si>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</si>
  <si>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</si>
  <si>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</si>
  <si>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</si>
  <si>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</si>
  <si>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</si>
  <si>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</si>
  <si>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</si>
  <si>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</si>
  <si>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</si>
  <si>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</si>
  <si>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</si>
  <si>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</si>
  <si>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</si>
  <si>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</si>
  <si>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</si>
  <si>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</si>
  <si>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</si>
  <si>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</si>
  <si>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</si>
  <si>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</si>
  <si>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</si>
  <si>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</si>
  <si>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</si>
  <si>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</si>
  <si>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</si>
  <si>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</si>
  <si>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</si>
  <si>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</si>
  <si>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</si>
  <si>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</si>
  <si>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</si>
  <si>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</si>
  <si>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</si>
  <si>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</si>
  <si>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</si>
  <si>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</si>
  <si>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</si>
  <si>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</si>
  <si>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</si>
  <si>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</si>
  <si>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</si>
  <si>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</si>
  <si>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</si>
  <si>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</si>
  <si>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</si>
  <si>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</si>
  <si>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</si>
  <si>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</si>
  <si>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</si>
  <si>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</si>
  <si>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</si>
  <si>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</si>
  <si>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</si>
  <si>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</si>
  <si>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</si>
  <si>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</si>
  <si>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</si>
  <si>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</si>
  <si>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</si>
  <si>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</si>
  <si>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</si>
  <si>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</si>
  <si>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</si>
  <si>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</si>
  <si>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</si>
  <si>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</si>
  <si>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</si>
  <si>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</si>
  <si>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</si>
  <si>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</si>
  <si>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</si>
  <si>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</si>
  <si>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</si>
  <si>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</si>
  <si>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</si>
  <si>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</si>
  <si>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</si>
  <si>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</si>
  <si>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</si>
  <si>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</si>
  <si>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</si>
  <si>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</si>
  <si>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</si>
  <si>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</si>
  <si>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</si>
  <si>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</si>
  <si>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</si>
  <si>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</si>
  <si>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</si>
  <si>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</si>
  <si>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</si>
  <si>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</si>
  <si>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</si>
  <si>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</si>
  <si>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</si>
  <si>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</si>
  <si>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</si>
  <si>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</si>
  <si>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</si>
  <si>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</si>
  <si>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</si>
  <si>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</si>
  <si>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</si>
  <si>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</si>
  <si>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</si>
  <si>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</si>
  <si>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</si>
  <si>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</si>
  <si>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</si>
  <si>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</si>
  <si>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</si>
  <si>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</si>
  <si>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</si>
  <si>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</si>
  <si>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</si>
  <si>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</si>
  <si>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</si>
  <si>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</si>
  <si>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</si>
  <si>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</si>
  <si>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</si>
  <si>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</si>
  <si>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</si>
  <si>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</si>
  <si>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</si>
  <si>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</si>
  <si>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</si>
  <si>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</si>
  <si>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</si>
  <si>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</si>
  <si>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</si>
  <si>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</si>
  <si>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</si>
  <si>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</si>
  <si>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</si>
  <si>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</si>
  <si>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</si>
  <si>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</si>
  <si>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</si>
  <si>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</si>
  <si>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</si>
  <si>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</si>
  <si>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</si>
  <si>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</si>
  <si>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</si>
  <si>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</si>
  <si>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</si>
  <si>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</si>
  <si>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</si>
  <si>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</si>
  <si>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</si>
  <si>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</si>
  <si>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</si>
  <si>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</si>
  <si>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保険局</t>
    <rPh sb="0" eb="2">
      <t>ホケン</t>
    </rPh>
    <rPh sb="2" eb="3">
      <t>キョク</t>
    </rPh>
    <phoneticPr fontId="5"/>
  </si>
  <si>
    <t>医療課</t>
    <rPh sb="0" eb="3">
      <t>イリョウカ</t>
    </rPh>
    <phoneticPr fontId="5"/>
  </si>
  <si>
    <t>森光　敬子</t>
    <rPh sb="0" eb="2">
      <t>モリミツ</t>
    </rPh>
    <rPh sb="3" eb="5">
      <t>ケイコ</t>
    </rPh>
    <phoneticPr fontId="5"/>
  </si>
  <si>
    <t>○</t>
  </si>
  <si>
    <t>社会保険医療協議会法（昭和25年法律第47号）第８条第２項</t>
    <phoneticPr fontId="5"/>
  </si>
  <si>
    <t>平成28年度診療報酬改定に係る答申書附帯意見（平成28年２月中央社会保険医療協議会）</t>
    <phoneticPr fontId="5"/>
  </si>
  <si>
    <t>　在宅医療の推進の観点から、地域医療における薬局のかかりつけ機能をさらに強化するため、これまで行ってきた調剤報酬改定を踏まえた薬局における患者への指導等の実態等を調査し、課題等を明らかにするとともに、訪問薬剤管理指導の実態やあるべき姿、現場での新たなニーズなどを調査し、次回診療報酬改定に向けて、評価体系を整理する。</t>
    <phoneticPr fontId="5"/>
  </si>
  <si>
    <t>　全保険薬局から抽出した施設を対象として、在宅患者に対する訪問薬剤管理指導その他の薬剤師の関わり方等、薬局のかかりつけ機能、医療提供体制に関してアンケート調査を行い、提出された調査票の集計、分析を行い、その分析結果について内容の検証、評価を行う。</t>
    <phoneticPr fontId="5"/>
  </si>
  <si>
    <t>-</t>
  </si>
  <si>
    <t>-</t>
    <phoneticPr fontId="5"/>
  </si>
  <si>
    <t>-</t>
    <phoneticPr fontId="5"/>
  </si>
  <si>
    <t>-</t>
    <phoneticPr fontId="5"/>
  </si>
  <si>
    <t>-</t>
    <phoneticPr fontId="5"/>
  </si>
  <si>
    <t>-</t>
    <phoneticPr fontId="5"/>
  </si>
  <si>
    <t>社会保険基礎調査委託費</t>
    <rPh sb="0" eb="2">
      <t>シャカイ</t>
    </rPh>
    <rPh sb="2" eb="4">
      <t>ホケン</t>
    </rPh>
    <rPh sb="4" eb="6">
      <t>キソ</t>
    </rPh>
    <rPh sb="6" eb="8">
      <t>チョウサ</t>
    </rPh>
    <rPh sb="8" eb="11">
      <t>イタクヒ</t>
    </rPh>
    <phoneticPr fontId="5"/>
  </si>
  <si>
    <t>-</t>
    <phoneticPr fontId="5"/>
  </si>
  <si>
    <t>-</t>
    <phoneticPr fontId="5"/>
  </si>
  <si>
    <t>-</t>
    <phoneticPr fontId="5"/>
  </si>
  <si>
    <t>-</t>
    <phoneticPr fontId="5"/>
  </si>
  <si>
    <t>-</t>
    <phoneticPr fontId="5"/>
  </si>
  <si>
    <t>本調査は、診療報酬に関し、保険薬局における薬剤師の調剤業務等の評価方法について検討を行うために必要な基礎資料の収集を目的としており、直接的に測ることのできる指標を示すことは困難であるが、間接的な指標として、調査に対する施設の回答率を指標とした。</t>
    <phoneticPr fontId="5"/>
  </si>
  <si>
    <t>調査に対する施設の回答率
　（ただし、回答率は質問項目数により増減する可能性を考慮し、成果実績としては、回答施設数と調査項目数を掛け合わせた回答総数とした。）</t>
    <phoneticPr fontId="5"/>
  </si>
  <si>
    <t>調査に対する施設の回答率</t>
    <phoneticPr fontId="5"/>
  </si>
  <si>
    <t>間接的な指標として、調査に対する施設の回答率を指標とした。</t>
    <phoneticPr fontId="5"/>
  </si>
  <si>
    <t>回答総数（千問）</t>
    <rPh sb="0" eb="2">
      <t>カイトウ</t>
    </rPh>
    <rPh sb="2" eb="4">
      <t>ソウスウ</t>
    </rPh>
    <rPh sb="5" eb="7">
      <t>センモン</t>
    </rPh>
    <phoneticPr fontId="5"/>
  </si>
  <si>
    <t>-</t>
    <phoneticPr fontId="5"/>
  </si>
  <si>
    <t>調査施設数</t>
    <rPh sb="0" eb="2">
      <t>チョウサ</t>
    </rPh>
    <rPh sb="2" eb="5">
      <t>シセツスウ</t>
    </rPh>
    <phoneticPr fontId="5"/>
  </si>
  <si>
    <t>本調査は、保険医療機関の業務を対象とした調査・分析・集計等を実施するものであり、詳細な活動指標を示すことは困難であるが、調査対象とする施設数を指標とした。　</t>
    <phoneticPr fontId="5"/>
  </si>
  <si>
    <t>単位当たりコスト ＝ Ｘ ／ Ｙ
Ｘ：執行額
Ｙ：回答総数　　　　　　　　　　　　　　　　</t>
    <phoneticPr fontId="5"/>
  </si>
  <si>
    <t>　　X（百万円）/Y（千問）</t>
    <rPh sb="4" eb="6">
      <t>ヒャクマン</t>
    </rPh>
    <rPh sb="6" eb="7">
      <t>エン</t>
    </rPh>
    <rPh sb="11" eb="13">
      <t>センモン</t>
    </rPh>
    <phoneticPr fontId="5"/>
  </si>
  <si>
    <t>5/48</t>
    <phoneticPr fontId="5"/>
  </si>
  <si>
    <t>5/48</t>
    <phoneticPr fontId="5"/>
  </si>
  <si>
    <t>5/63</t>
    <phoneticPr fontId="5"/>
  </si>
  <si>
    <t>5/79</t>
    <phoneticPr fontId="5"/>
  </si>
  <si>
    <t>施策大目標９　全国民に必要な医療を保障できる安定的・効率的な医療保険制度を構築すること</t>
    <phoneticPr fontId="5"/>
  </si>
  <si>
    <t>施策目標Ⅰー９ー１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</si>
  <si>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</si>
  <si>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</si>
  <si>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</si>
  <si>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</si>
  <si>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全保険薬局から抽出した施設を対象として、在宅患者に対する訪問薬剤管理指導その他の薬剤師の関わり方等、薬局のかかりつけ機能、医療提供体制に関する書面調査を行う。
地域医療における薬局のかかりつけ機能をさらに強化するため、これまで行ってきた調剤報酬改定を踏まえた薬局における患者への指導等の実態等を調査し、課題等を明らかにするとともに、訪問薬剤管理指導の実態のあるべき姿、現場での新たなニーズなどを調査し、次回診療報酬改定に向けて、評価体系を整理することができる。</t>
    <phoneticPr fontId="5"/>
  </si>
  <si>
    <t>-</t>
    <phoneticPr fontId="5"/>
  </si>
  <si>
    <t>-</t>
    <phoneticPr fontId="5"/>
  </si>
  <si>
    <t>-</t>
    <phoneticPr fontId="5"/>
  </si>
  <si>
    <t>診療報酬に関する評価方法について検討を行うために必要な基礎資料の収集を目的とするものであり、広く国民のニーズがある事業である。</t>
    <phoneticPr fontId="5"/>
  </si>
  <si>
    <t>診療報酬に関する基礎資料の収集が目的であり、国が実施すべき事業である。</t>
    <phoneticPr fontId="5"/>
  </si>
  <si>
    <t>診療報酬に関する評価方法について検討を行うために必要な基礎資料を得るという政策目的達成に向けて、優先度の高い事業である。</t>
    <phoneticPr fontId="5"/>
  </si>
  <si>
    <t>無</t>
  </si>
  <si>
    <t>過去入札説明会に参加した企業等に公告後、声かけを行った結果、２者から入札があり競争性が確保されている。</t>
    <phoneticPr fontId="5"/>
  </si>
  <si>
    <t>‐</t>
  </si>
  <si>
    <t>一般競争入札を行うことにより、コストの削減に努めており、概ね妥当である。</t>
    <phoneticPr fontId="5"/>
  </si>
  <si>
    <t>データの集計、整理等、事業遂行のための必要な費目・使途に限定されている。</t>
    <phoneticPr fontId="5"/>
  </si>
  <si>
    <t>一般競争入札を行った結果であり、妥当である。</t>
    <phoneticPr fontId="5"/>
  </si>
  <si>
    <t>一般競争入札を行うことにより、コストの削減に努めている。</t>
    <phoneticPr fontId="5"/>
  </si>
  <si>
    <t>対象施設に対して直接の調査を実施することにより、直接的な回答を得ることができることから、実効性の高い手段となっている。</t>
    <phoneticPr fontId="5"/>
  </si>
  <si>
    <t>診療報酬に関する評価方法について検討を行うための基礎資料として十分に活用している。</t>
    <phoneticPr fontId="5"/>
  </si>
  <si>
    <t>診療報酬体系見直し後の評価等に係る調査に必要な経費（薬剤師等病棟業務実態調査費）</t>
    <phoneticPr fontId="5"/>
  </si>
  <si>
    <t>平成３０年度においても調達には一般競争入札を導入し、業務も円滑に遂行されており、特段の問題はないと判断。</t>
    <phoneticPr fontId="5"/>
  </si>
  <si>
    <t>アンケートの回答者の負担を考慮しつつ、必要な情報が得られるよう、調査票の見直しを行ってきたところであるが、今後も十分な情報が得られるよう必要な改善を行うこととしている。</t>
    <phoneticPr fontId="5"/>
  </si>
  <si>
    <t>新23-096</t>
    <rPh sb="0" eb="1">
      <t>シン</t>
    </rPh>
    <phoneticPr fontId="5"/>
  </si>
  <si>
    <t>938</t>
    <phoneticPr fontId="5"/>
  </si>
  <si>
    <t>264</t>
    <phoneticPr fontId="5"/>
  </si>
  <si>
    <t>276</t>
    <phoneticPr fontId="5"/>
  </si>
  <si>
    <t>286</t>
    <phoneticPr fontId="5"/>
  </si>
  <si>
    <t>280</t>
    <phoneticPr fontId="5"/>
  </si>
  <si>
    <t>0285</t>
    <phoneticPr fontId="5"/>
  </si>
  <si>
    <t>（株）シード・プランニング</t>
    <rPh sb="0" eb="3">
      <t>カブ</t>
    </rPh>
    <phoneticPr fontId="5"/>
  </si>
  <si>
    <t>市場調査・コンサルティング・支援業務</t>
    <rPh sb="0" eb="2">
      <t>シジョウ</t>
    </rPh>
    <rPh sb="2" eb="4">
      <t>チョウサ</t>
    </rPh>
    <rPh sb="14" eb="16">
      <t>シエン</t>
    </rPh>
    <rPh sb="16" eb="18">
      <t>ギョウム</t>
    </rPh>
    <phoneticPr fontId="5"/>
  </si>
  <si>
    <t>A.（株）シード・プランニング</t>
    <phoneticPr fontId="5"/>
  </si>
  <si>
    <t>人件費</t>
    <rPh sb="0" eb="3">
      <t>ジンケンヒ</t>
    </rPh>
    <phoneticPr fontId="5"/>
  </si>
  <si>
    <t>事業費</t>
    <rPh sb="0" eb="3">
      <t>ジギョウヒ</t>
    </rPh>
    <phoneticPr fontId="5"/>
  </si>
  <si>
    <t>一般管理費</t>
    <rPh sb="0" eb="2">
      <t>イッパン</t>
    </rPh>
    <rPh sb="2" eb="5">
      <t>カンリヒ</t>
    </rPh>
    <phoneticPr fontId="5"/>
  </si>
  <si>
    <t>消費税</t>
    <rPh sb="0" eb="2">
      <t>ショウヒ</t>
    </rPh>
    <rPh sb="2" eb="3">
      <t>ゼイ</t>
    </rPh>
    <phoneticPr fontId="5"/>
  </si>
  <si>
    <t>印刷製本費、郵送費、返送費等</t>
    <rPh sb="0" eb="2">
      <t>インサツ</t>
    </rPh>
    <rPh sb="2" eb="4">
      <t>セイホン</t>
    </rPh>
    <rPh sb="4" eb="5">
      <t>ヒ</t>
    </rPh>
    <rPh sb="6" eb="9">
      <t>ユウソウヒ</t>
    </rPh>
    <rPh sb="10" eb="12">
      <t>ヘンソウ</t>
    </rPh>
    <rPh sb="12" eb="13">
      <t>ヒ</t>
    </rPh>
    <rPh sb="13" eb="14">
      <t>トウ</t>
    </rPh>
    <phoneticPr fontId="5"/>
  </si>
  <si>
    <t>診療報酬体系見直し後の評価等に係る調査に必要な経費（薬局のかかりつけ機能に係る実態調査費）</t>
    <phoneticPr fontId="5"/>
  </si>
  <si>
    <t>本調査と類似調査は薬剤管理等に係る調査であるが、調査内容、調査客体及び調査手法等が異なるため適切に役割分担できている。</t>
    <phoneticPr fontId="5"/>
  </si>
  <si>
    <t>円</t>
    <rPh sb="0" eb="1">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</si>
</sst>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76200</xdr:colOff>
      <xdr:row>741</xdr:row>
      <xdr:rowOff>127000</xdr:rowOff>
    </xdr:from>
    <xdr:to>
      <xdr:col>37</xdr:col>
      <xdr:colOff>81180</xdr:colOff>
      <xdr:row>743</xdr:row>
      <xdr:rowOff>334441</xdr:rowOff>
    </xdr:to>
    <xdr:sp macro="" textlink="">
      <xdr:nvSpPr>
        <xdr:cNvPr id="3" name="正方形/長方形 2"/>
        <xdr:cNvSpPr/>
      </xdr:nvSpPr>
      <xdr:spPr>
        <a:xfrm>
          <a:off x="4140200" y="46240700"/>
          <a:ext cx="3459380" cy="91864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latin typeface="+mn-ea"/>
              <a:ea typeface="+mn-ea"/>
            </a:rPr>
            <a:t>５百万円</a:t>
          </a:r>
          <a:endParaRPr kumimoji="1" lang="en-US" altLang="ja-JP" sz="1400">
            <a:solidFill>
              <a:sysClr val="windowText" lastClr="000000"/>
            </a:solidFill>
            <a:latin typeface="+mn-ea"/>
            <a:ea typeface="+mn-ea"/>
          </a:endParaRPr>
        </a:p>
      </xdr:txBody>
    </xdr:sp>
    <xdr:clientData/>
  </xdr:twoCellAnchor>
  <xdr:twoCellAnchor>
    <xdr:from>
      <xdr:col>23</xdr:col>
      <xdr:colOff>12700</xdr:colOff>
      <xdr:row>744</xdr:row>
      <xdr:rowOff>38100</xdr:rowOff>
    </xdr:from>
    <xdr:to>
      <xdr:col>34</xdr:col>
      <xdr:colOff>200025</xdr:colOff>
      <xdr:row>745</xdr:row>
      <xdr:rowOff>225479</xdr:rowOff>
    </xdr:to>
    <xdr:sp macro="" textlink="">
      <xdr:nvSpPr>
        <xdr:cNvPr id="5" name="大かっこ 4"/>
        <xdr:cNvSpPr/>
      </xdr:nvSpPr>
      <xdr:spPr>
        <a:xfrm>
          <a:off x="4686300" y="47218600"/>
          <a:ext cx="2422525" cy="54297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38100</xdr:colOff>
      <xdr:row>743</xdr:row>
      <xdr:rowOff>50800</xdr:rowOff>
    </xdr:from>
    <xdr:to>
      <xdr:col>35</xdr:col>
      <xdr:colOff>138047</xdr:colOff>
      <xdr:row>746</xdr:row>
      <xdr:rowOff>271235</xdr:rowOff>
    </xdr:to>
    <xdr:sp macro="" textlink="">
      <xdr:nvSpPr>
        <xdr:cNvPr id="6" name="正方形/長方形 5"/>
        <xdr:cNvSpPr/>
      </xdr:nvSpPr>
      <xdr:spPr>
        <a:xfrm>
          <a:off x="4711700" y="46875700"/>
          <a:ext cx="2538347" cy="128723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ysClr val="windowText" lastClr="000000"/>
              </a:solidFill>
              <a:latin typeface="+mn-lt"/>
              <a:ea typeface="+mn-ea"/>
              <a:cs typeface="+mn-cs"/>
            </a:rPr>
            <a:t>事業の企画、全体調整</a:t>
          </a:r>
          <a:r>
            <a:rPr kumimoji="1" lang="ja-JP" altLang="en-US" sz="1100" b="0" i="0" baseline="0">
              <a:solidFill>
                <a:sysClr val="windowText" lastClr="000000"/>
              </a:solidFill>
              <a:latin typeface="+mn-lt"/>
              <a:ea typeface="+mn-ea"/>
              <a:cs typeface="+mn-cs"/>
            </a:rPr>
            <a:t>等</a:t>
          </a:r>
          <a:r>
            <a:rPr kumimoji="1" lang="ja-JP" altLang="ja-JP" sz="1100" b="0" i="0" baseline="0">
              <a:solidFill>
                <a:sysClr val="windowText" lastClr="000000"/>
              </a:solidFill>
              <a:latin typeface="+mn-lt"/>
              <a:ea typeface="+mn-ea"/>
              <a:cs typeface="+mn-cs"/>
            </a:rPr>
            <a:t>、</a:t>
          </a:r>
          <a:r>
            <a:rPr kumimoji="1" lang="ja-JP" altLang="en-US" sz="1100" b="0" i="0" baseline="0">
              <a:solidFill>
                <a:sysClr val="windowText" lastClr="000000"/>
              </a:solidFill>
              <a:latin typeface="+mn-lt"/>
              <a:ea typeface="+mn-ea"/>
              <a:cs typeface="+mn-cs"/>
            </a:rPr>
            <a:t>事業全体の</a:t>
          </a:r>
          <a:r>
            <a:rPr kumimoji="1" lang="ja-JP" altLang="ja-JP" sz="1100" b="0" i="0" baseline="0">
              <a:solidFill>
                <a:sysClr val="windowText" lastClr="000000"/>
              </a:solidFill>
              <a:latin typeface="+mn-lt"/>
              <a:ea typeface="+mn-ea"/>
              <a:cs typeface="+mn-cs"/>
            </a:rPr>
            <a:t>進行管理</a:t>
          </a:r>
          <a:endParaRPr lang="ja-JP" altLang="ja-JP">
            <a:solidFill>
              <a:sysClr val="windowText" lastClr="000000"/>
            </a:solidFill>
          </a:endParaRPr>
        </a:p>
      </xdr:txBody>
    </xdr:sp>
    <xdr:clientData/>
  </xdr:twoCellAnchor>
  <xdr:twoCellAnchor>
    <xdr:from>
      <xdr:col>28</xdr:col>
      <xdr:colOff>165100</xdr:colOff>
      <xdr:row>746</xdr:row>
      <xdr:rowOff>63500</xdr:rowOff>
    </xdr:from>
    <xdr:to>
      <xdr:col>28</xdr:col>
      <xdr:colOff>182035</xdr:colOff>
      <xdr:row>752</xdr:row>
      <xdr:rowOff>318228</xdr:rowOff>
    </xdr:to>
    <xdr:cxnSp macro="">
      <xdr:nvCxnSpPr>
        <xdr:cNvPr id="7" name="直線矢印コネクタ 6"/>
        <xdr:cNvCxnSpPr/>
      </xdr:nvCxnSpPr>
      <xdr:spPr>
        <a:xfrm>
          <a:off x="5854700" y="47955200"/>
          <a:ext cx="16935" cy="23883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25400</xdr:colOff>
      <xdr:row>753</xdr:row>
      <xdr:rowOff>25400</xdr:rowOff>
    </xdr:from>
    <xdr:to>
      <xdr:col>37</xdr:col>
      <xdr:colOff>187779</xdr:colOff>
      <xdr:row>753</xdr:row>
      <xdr:rowOff>350459</xdr:rowOff>
    </xdr:to>
    <xdr:sp macro="" textlink="">
      <xdr:nvSpPr>
        <xdr:cNvPr id="8" name="テキスト ボックス 7"/>
        <xdr:cNvSpPr txBox="1"/>
      </xdr:nvSpPr>
      <xdr:spPr>
        <a:xfrm>
          <a:off x="4089400" y="50406300"/>
          <a:ext cx="3616779" cy="325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20</xdr:col>
      <xdr:colOff>101600</xdr:colOff>
      <xdr:row>754</xdr:row>
      <xdr:rowOff>50800</xdr:rowOff>
    </xdr:from>
    <xdr:to>
      <xdr:col>37</xdr:col>
      <xdr:colOff>106580</xdr:colOff>
      <xdr:row>756</xdr:row>
      <xdr:rowOff>78316</xdr:rowOff>
    </xdr:to>
    <xdr:sp macro="" textlink="">
      <xdr:nvSpPr>
        <xdr:cNvPr id="9" name="正方形/長方形 8"/>
        <xdr:cNvSpPr/>
      </xdr:nvSpPr>
      <xdr:spPr>
        <a:xfrm>
          <a:off x="4165600" y="50787300"/>
          <a:ext cx="3459380" cy="7387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Ａ．（株）</a:t>
          </a:r>
          <a:r>
            <a:rPr kumimoji="1" lang="ja-JP" altLang="en-US" sz="1100">
              <a:solidFill>
                <a:sysClr val="windowText" lastClr="000000"/>
              </a:solidFill>
              <a:effectLst/>
              <a:latin typeface="+mn-lt"/>
              <a:ea typeface="+mn-ea"/>
              <a:cs typeface="+mn-cs"/>
            </a:rPr>
            <a:t>シード・プランニング</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５百万円</a:t>
          </a:r>
          <a:endParaRPr kumimoji="1" lang="en-US" altLang="ja-JP" sz="1400">
            <a:solidFill>
              <a:sysClr val="windowText" lastClr="000000"/>
            </a:solidFill>
          </a:endParaRPr>
        </a:p>
      </xdr:txBody>
    </xdr:sp>
    <xdr:clientData/>
  </xdr:twoCellAnchor>
  <xdr:twoCellAnchor>
    <xdr:from>
      <xdr:col>22</xdr:col>
      <xdr:colOff>114300</xdr:colOff>
      <xdr:row>756</xdr:row>
      <xdr:rowOff>165100</xdr:rowOff>
    </xdr:from>
    <xdr:to>
      <xdr:col>35</xdr:col>
      <xdr:colOff>98211</xdr:colOff>
      <xdr:row>757</xdr:row>
      <xdr:rowOff>398236</xdr:rowOff>
    </xdr:to>
    <xdr:sp macro="" textlink="">
      <xdr:nvSpPr>
        <xdr:cNvPr id="10" name="大かっこ 9"/>
        <xdr:cNvSpPr/>
      </xdr:nvSpPr>
      <xdr:spPr>
        <a:xfrm>
          <a:off x="4584700" y="51612800"/>
          <a:ext cx="2625511" cy="9062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114300</xdr:colOff>
      <xdr:row>756</xdr:row>
      <xdr:rowOff>177800</xdr:rowOff>
    </xdr:from>
    <xdr:to>
      <xdr:col>34</xdr:col>
      <xdr:colOff>137289</xdr:colOff>
      <xdr:row>757</xdr:row>
      <xdr:rowOff>431747</xdr:rowOff>
    </xdr:to>
    <xdr:sp macro="" textlink="">
      <xdr:nvSpPr>
        <xdr:cNvPr id="11" name="正方形/長方形 10"/>
        <xdr:cNvSpPr/>
      </xdr:nvSpPr>
      <xdr:spPr>
        <a:xfrm>
          <a:off x="4787900" y="51625500"/>
          <a:ext cx="2258189" cy="9270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事業の企画に沿った実際の調査の実施、回収した調査結果の集計</a:t>
          </a:r>
          <a:endParaRPr lang="ja-JP"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75" zoomScaleNormal="75" zoomScaleSheetLayoutView="75"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303</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645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186</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4.9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4.9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v>
      </c>
      <c r="Q13" s="658"/>
      <c r="R13" s="658"/>
      <c r="S13" s="658"/>
      <c r="T13" s="658"/>
      <c r="U13" s="658"/>
      <c r="V13" s="659"/>
      <c r="W13" s="657">
        <v>7</v>
      </c>
      <c r="X13" s="658"/>
      <c r="Y13" s="658"/>
      <c r="Z13" s="658"/>
      <c r="AA13" s="658"/>
      <c r="AB13" s="658"/>
      <c r="AC13" s="659"/>
      <c r="AD13" s="657">
        <v>7</v>
      </c>
      <c r="AE13" s="658"/>
      <c r="AF13" s="658"/>
      <c r="AG13" s="658"/>
      <c r="AH13" s="658"/>
      <c r="AI13" s="658"/>
      <c r="AJ13" s="659"/>
      <c r="AK13" s="657">
        <v>11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581</v>
      </c>
      <c r="X14" s="658"/>
      <c r="Y14" s="658"/>
      <c r="Z14" s="658"/>
      <c r="AA14" s="658"/>
      <c r="AB14" s="658"/>
      <c r="AC14" s="659"/>
      <c r="AD14" s="657" t="s">
        <v>582</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580</v>
      </c>
      <c r="X15" s="658"/>
      <c r="Y15" s="658"/>
      <c r="Z15" s="658"/>
      <c r="AA15" s="658"/>
      <c r="AB15" s="658"/>
      <c r="AC15" s="659"/>
      <c r="AD15" s="657" t="s">
        <v>583</v>
      </c>
      <c r="AE15" s="658"/>
      <c r="AF15" s="658"/>
      <c r="AG15" s="658"/>
      <c r="AH15" s="658"/>
      <c r="AI15" s="658"/>
      <c r="AJ15" s="659"/>
      <c r="AK15" s="657" t="s">
        <v>580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580</v>
      </c>
      <c r="X16" s="658"/>
      <c r="Y16" s="658"/>
      <c r="Z16" s="658"/>
      <c r="AA16" s="658"/>
      <c r="AB16" s="658"/>
      <c r="AC16" s="659"/>
      <c r="AD16" s="657" t="s">
        <v>584</v>
      </c>
      <c r="AE16" s="658"/>
      <c r="AF16" s="658"/>
      <c r="AG16" s="658"/>
      <c r="AH16" s="658"/>
      <c r="AI16" s="658"/>
      <c r="AJ16" s="659"/>
      <c r="AK16" s="657" t="s">
        <v>580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580</v>
      </c>
      <c r="X17" s="658"/>
      <c r="Y17" s="658"/>
      <c r="Z17" s="658"/>
      <c r="AA17" s="658"/>
      <c r="AB17" s="658"/>
      <c r="AC17" s="659"/>
      <c r="AD17" s="657" t="s">
        <v>580</v>
      </c>
      <c r="AE17" s="658"/>
      <c r="AF17" s="658"/>
      <c r="AG17" s="658"/>
      <c r="AH17" s="658"/>
      <c r="AI17" s="658"/>
      <c r="AJ17" s="659"/>
      <c r="AK17" s="657" t="s">
        <v>580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v>
      </c>
      <c r="Q18" s="879"/>
      <c r="R18" s="879"/>
      <c r="S18" s="879"/>
      <c r="T18" s="879"/>
      <c r="U18" s="879"/>
      <c r="V18" s="880"/>
      <c r="W18" s="878">
        <f>SUM(W13:AC17)</f>
        <v>7</v>
      </c>
      <c r="X18" s="879"/>
      <c r="Y18" s="879"/>
      <c r="Z18" s="879"/>
      <c r="AA18" s="879"/>
      <c r="AB18" s="879"/>
      <c r="AC18" s="880"/>
      <c r="AD18" s="878">
        <f>SUM(AD13:AJ17)</f>
        <v>7</v>
      </c>
      <c r="AE18" s="879"/>
      <c r="AF18" s="879"/>
      <c r="AG18" s="879"/>
      <c r="AH18" s="879"/>
      <c r="AI18" s="879"/>
      <c r="AJ18" s="880"/>
      <c r="AK18" s="878">
        <f>SUM(AK13:AQ17)</f>
        <v>11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v>
      </c>
      <c r="Q19" s="658"/>
      <c r="R19" s="658"/>
      <c r="S19" s="658"/>
      <c r="T19" s="658"/>
      <c r="U19" s="658"/>
      <c r="V19" s="659"/>
      <c r="W19" s="657">
        <v>5</v>
      </c>
      <c r="X19" s="658"/>
      <c r="Y19" s="658"/>
      <c r="Z19" s="658"/>
      <c r="AA19" s="658"/>
      <c r="AB19" s="658"/>
      <c r="AC19" s="659"/>
      <c r="AD19" s="657">
        <v>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0.7142857142857143</v>
      </c>
      <c r="Q20" s="318"/>
      <c r="R20" s="318"/>
      <c r="S20" s="318"/>
      <c r="T20" s="318"/>
      <c r="U20" s="318"/>
      <c r="V20" s="318"/>
      <c r="W20" s="318">
        <f t="shared" ref="W20" si="0">IF(W18=0, "-", SUM(W19)/W18)</f>
        <v>0.7142857142857143</v>
      </c>
      <c r="X20" s="318"/>
      <c r="Y20" s="318"/>
      <c r="Z20" s="318"/>
      <c r="AA20" s="318"/>
      <c r="AB20" s="318"/>
      <c r="AC20" s="318"/>
      <c r="AD20" s="318">
        <f t="shared" ref="AD20" si="1">IF(AD18=0, "-", SUM(AD19)/AD18)</f>
        <v>0.7142857142857143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0.7142857142857143</v>
      </c>
      <c r="Q21" s="318"/>
      <c r="R21" s="318"/>
      <c r="S21" s="318"/>
      <c r="T21" s="318"/>
      <c r="U21" s="318"/>
      <c r="V21" s="318"/>
      <c r="W21" s="318">
        <f t="shared" ref="W21" si="2">IF(W19=0, "-", SUM(W19)/SUM(W13,W14))</f>
        <v>0.7142857142857143</v>
      </c>
      <c r="X21" s="318"/>
      <c r="Y21" s="318"/>
      <c r="Z21" s="318"/>
      <c r="AA21" s="318"/>
      <c r="AB21" s="318"/>
      <c r="AC21" s="318"/>
      <c r="AD21" s="318">
        <f t="shared" ref="AD21" si="3">IF(AD19=0, "-", SUM(AD19)/SUM(AD13,AD14))</f>
        <v>0.7142857142857143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585</v>
      </c>
      <c r="H23" s="953"/>
      <c r="I23" s="953"/>
      <c r="J23" s="953"/>
      <c r="K23" s="953"/>
      <c r="L23" s="953"/>
      <c r="M23" s="953"/>
      <c r="N23" s="953"/>
      <c r="O23" s="954"/>
      <c r="P23" s="919">
        <v>11</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11</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580</v>
      </c>
      <c r="AR31" s="200"/>
      <c r="AS31" s="133" t="s">
        <v>355</v>
      </c>
      <c r="AT31" s="134"/>
      <c r="AU31" s="199" t="s">
        <v>582</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580</v>
      </c>
      <c r="AC32" s="461"/>
      <c r="AD32" s="461"/>
      <c r="AE32" s="218" t="s">
        <v>580</v>
      </c>
      <c r="AF32" s="219"/>
      <c r="AG32" s="219"/>
      <c r="AH32" s="219"/>
      <c r="AI32" s="218" t="s">
        <v>580</v>
      </c>
      <c r="AJ32" s="219"/>
      <c r="AK32" s="219"/>
      <c r="AL32" s="219"/>
      <c r="AM32" s="218" t="s">
        <v>580</v>
      </c>
      <c r="AN32" s="219"/>
      <c r="AO32" s="219"/>
      <c r="AP32" s="219"/>
      <c r="AQ32" s="340" t="s">
        <v>589</v>
      </c>
      <c r="AR32" s="207"/>
      <c r="AS32" s="207"/>
      <c r="AT32" s="341"/>
      <c r="AU32" s="219" t="s">
        <v>582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t="s">
        <v>587</v>
      </c>
      <c r="AF33" s="219"/>
      <c r="AG33" s="219"/>
      <c r="AH33" s="219"/>
      <c r="AI33" s="218" t="s">
        <v>588</v>
      </c>
      <c r="AJ33" s="219"/>
      <c r="AK33" s="219"/>
      <c r="AL33" s="219"/>
      <c r="AM33" s="218" t="s">
        <v>587</v>
      </c>
      <c r="AN33" s="219"/>
      <c r="AO33" s="219"/>
      <c r="AP33" s="219"/>
      <c r="AQ33" s="340" t="s">
        <v>582</v>
      </c>
      <c r="AR33" s="207"/>
      <c r="AS33" s="207"/>
      <c r="AT33" s="341"/>
      <c r="AU33" s="219" t="s">
        <v>590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580</v>
      </c>
      <c r="AF34" s="219"/>
      <c r="AG34" s="219"/>
      <c r="AH34" s="219"/>
      <c r="AI34" s="218" t="s">
        <v>580</v>
      </c>
      <c r="AJ34" s="219"/>
      <c r="AK34" s="219"/>
      <c r="AL34" s="219"/>
      <c r="AM34" s="218" t="s">
        <v>580</v>
      </c>
      <c r="AN34" s="219"/>
      <c r="AO34" s="219"/>
      <c r="AP34" s="219"/>
      <c r="AQ34" s="340" t="s">
        <v>580</v>
      </c>
      <c r="AR34" s="207"/>
      <c r="AS34" s="207"/>
      <c r="AT34" s="341"/>
      <c r="AU34" s="219" t="s">
        <v>588</v>
      </c>
      <c r="AV34" s="219"/>
      <c r="AW34" s="219"/>
      <c r="AX34" s="221"/>
    </row>
    <row r="35" spans="1:50" ht="23.25" customHeight="1" x14ac:dyDescent="0.15">
      <c r="A35" s="226" t="s">
        <v>506</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4.95" customHeight="1" x14ac:dyDescent="0.15">
      <c r="A82" s="865"/>
      <c r="B82" s="527"/>
      <c r="C82" s="428"/>
      <c r="D82" s="428"/>
      <c r="E82" s="428"/>
      <c r="F82" s="429"/>
      <c r="G82" s="676" t="s">
        <v>591</v>
      </c>
      <c r="H82" s="676"/>
      <c r="I82" s="676"/>
      <c r="J82" s="676"/>
      <c r="K82" s="676"/>
      <c r="L82" s="676"/>
      <c r="M82" s="676"/>
      <c r="N82" s="676"/>
      <c r="O82" s="676"/>
      <c r="P82" s="676"/>
      <c r="Q82" s="676"/>
      <c r="R82" s="676"/>
      <c r="S82" s="676"/>
      <c r="T82" s="676"/>
      <c r="U82" s="676"/>
      <c r="V82" s="676"/>
      <c r="W82" s="676"/>
      <c r="X82" s="676"/>
      <c r="Y82" s="676"/>
      <c r="Z82" s="676"/>
      <c r="AA82" s="677"/>
      <c r="AB82" s="884" t="s">
        <v>592</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4.9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24.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580</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593</v>
      </c>
      <c r="H87" s="105"/>
      <c r="I87" s="105"/>
      <c r="J87" s="105"/>
      <c r="K87" s="105"/>
      <c r="L87" s="105"/>
      <c r="M87" s="105"/>
      <c r="N87" s="105"/>
      <c r="O87" s="106"/>
      <c r="P87" s="105" t="s">
        <v>594</v>
      </c>
      <c r="Q87" s="514"/>
      <c r="R87" s="514"/>
      <c r="S87" s="514"/>
      <c r="T87" s="514"/>
      <c r="U87" s="514"/>
      <c r="V87" s="514"/>
      <c r="W87" s="514"/>
      <c r="X87" s="515"/>
      <c r="Y87" s="561" t="s">
        <v>62</v>
      </c>
      <c r="Z87" s="562"/>
      <c r="AA87" s="563"/>
      <c r="AB87" s="461" t="s">
        <v>595</v>
      </c>
      <c r="AC87" s="461"/>
      <c r="AD87" s="461"/>
      <c r="AE87" s="218">
        <v>36</v>
      </c>
      <c r="AF87" s="219"/>
      <c r="AG87" s="219"/>
      <c r="AH87" s="219"/>
      <c r="AI87" s="218">
        <v>44</v>
      </c>
      <c r="AJ87" s="219"/>
      <c r="AK87" s="219"/>
      <c r="AL87" s="219"/>
      <c r="AM87" s="218">
        <v>21</v>
      </c>
      <c r="AN87" s="219"/>
      <c r="AO87" s="219"/>
      <c r="AP87" s="219"/>
      <c r="AQ87" s="340" t="s">
        <v>580</v>
      </c>
      <c r="AR87" s="207"/>
      <c r="AS87" s="207"/>
      <c r="AT87" s="341"/>
      <c r="AU87" s="219" t="s">
        <v>580</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461" t="s">
        <v>595</v>
      </c>
      <c r="AC88" s="461"/>
      <c r="AD88" s="461"/>
      <c r="AE88" s="218">
        <v>63</v>
      </c>
      <c r="AF88" s="219"/>
      <c r="AG88" s="219"/>
      <c r="AH88" s="219"/>
      <c r="AI88" s="218">
        <v>79</v>
      </c>
      <c r="AJ88" s="219"/>
      <c r="AK88" s="219"/>
      <c r="AL88" s="219"/>
      <c r="AM88" s="218">
        <v>48</v>
      </c>
      <c r="AN88" s="219"/>
      <c r="AO88" s="219"/>
      <c r="AP88" s="219"/>
      <c r="AQ88" s="340" t="s">
        <v>582</v>
      </c>
      <c r="AR88" s="207"/>
      <c r="AS88" s="207"/>
      <c r="AT88" s="341"/>
      <c r="AU88" s="219" t="s">
        <v>580</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57</v>
      </c>
      <c r="AF89" s="219"/>
      <c r="AG89" s="219"/>
      <c r="AH89" s="219"/>
      <c r="AI89" s="218">
        <v>56</v>
      </c>
      <c r="AJ89" s="219"/>
      <c r="AK89" s="219"/>
      <c r="AL89" s="219"/>
      <c r="AM89" s="218">
        <v>44</v>
      </c>
      <c r="AN89" s="219"/>
      <c r="AO89" s="219"/>
      <c r="AP89" s="219"/>
      <c r="AQ89" s="340" t="s">
        <v>596</v>
      </c>
      <c r="AR89" s="207"/>
      <c r="AS89" s="207"/>
      <c r="AT89" s="341"/>
      <c r="AU89" s="219">
        <v>100</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30" customHeight="1" x14ac:dyDescent="0.15">
      <c r="A101" s="422"/>
      <c r="B101" s="423"/>
      <c r="C101" s="423"/>
      <c r="D101" s="423"/>
      <c r="E101" s="423"/>
      <c r="F101" s="424"/>
      <c r="G101" s="105" t="s">
        <v>598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597</v>
      </c>
      <c r="AC101" s="461"/>
      <c r="AD101" s="461"/>
      <c r="AE101" s="218">
        <v>1600</v>
      </c>
      <c r="AF101" s="219"/>
      <c r="AG101" s="219"/>
      <c r="AH101" s="220"/>
      <c r="AI101" s="218">
        <v>1600</v>
      </c>
      <c r="AJ101" s="219"/>
      <c r="AK101" s="219"/>
      <c r="AL101" s="220"/>
      <c r="AM101" s="218">
        <v>1600</v>
      </c>
      <c r="AN101" s="219"/>
      <c r="AO101" s="219"/>
      <c r="AP101" s="220"/>
      <c r="AQ101" s="218" t="s">
        <v>580</v>
      </c>
      <c r="AR101" s="219"/>
      <c r="AS101" s="219"/>
      <c r="AT101" s="220"/>
      <c r="AU101" s="218"/>
      <c r="AV101" s="219"/>
      <c r="AW101" s="219"/>
      <c r="AX101" s="220"/>
    </row>
    <row r="102" spans="1:60" ht="30"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597</v>
      </c>
      <c r="AC102" s="461"/>
      <c r="AD102" s="461"/>
      <c r="AE102" s="418">
        <v>1600</v>
      </c>
      <c r="AF102" s="418"/>
      <c r="AG102" s="418"/>
      <c r="AH102" s="418"/>
      <c r="AI102" s="418">
        <v>1600</v>
      </c>
      <c r="AJ102" s="418"/>
      <c r="AK102" s="418"/>
      <c r="AL102" s="418"/>
      <c r="AM102" s="418">
        <v>1600</v>
      </c>
      <c r="AN102" s="418"/>
      <c r="AO102" s="418"/>
      <c r="AP102" s="418"/>
      <c r="AQ102" s="273">
        <v>1600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647</v>
      </c>
      <c r="AC116" s="463"/>
      <c r="AD116" s="464"/>
      <c r="AE116" s="418">
        <v>79</v>
      </c>
      <c r="AF116" s="418"/>
      <c r="AG116" s="418"/>
      <c r="AH116" s="418"/>
      <c r="AI116" s="418">
        <v>63</v>
      </c>
      <c r="AJ116" s="418"/>
      <c r="AK116" s="418"/>
      <c r="AL116" s="418"/>
      <c r="AM116" s="418">
        <v>104</v>
      </c>
      <c r="AN116" s="418"/>
      <c r="AO116" s="418"/>
      <c r="AP116" s="418"/>
      <c r="AQ116" s="218">
        <v>104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600</v>
      </c>
      <c r="AC117" s="473"/>
      <c r="AD117" s="474"/>
      <c r="AE117" s="551" t="s">
        <v>603</v>
      </c>
      <c r="AF117" s="551"/>
      <c r="AG117" s="551"/>
      <c r="AH117" s="551"/>
      <c r="AI117" s="551" t="s">
        <v>604</v>
      </c>
      <c r="AJ117" s="551"/>
      <c r="AK117" s="551"/>
      <c r="AL117" s="551"/>
      <c r="AM117" s="551" t="s">
        <v>601</v>
      </c>
      <c r="AN117" s="551"/>
      <c r="AO117" s="551"/>
      <c r="AP117" s="551"/>
      <c r="AQ117" s="551" t="s">
        <v>602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605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t="s">
        <v>580</v>
      </c>
      <c r="AV133" s="200"/>
      <c r="AW133" s="133" t="s">
        <v>300</v>
      </c>
      <c r="AX133" s="195"/>
    </row>
    <row r="134" spans="1:50" ht="39.75" customHeight="1" x14ac:dyDescent="0.15">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580</v>
      </c>
      <c r="AC134" s="205"/>
      <c r="AD134" s="205"/>
      <c r="AE134" s="206" t="s">
        <v>607</v>
      </c>
      <c r="AF134" s="207"/>
      <c r="AG134" s="207"/>
      <c r="AH134" s="207"/>
      <c r="AI134" s="206" t="s">
        <v>580</v>
      </c>
      <c r="AJ134" s="207"/>
      <c r="AK134" s="207"/>
      <c r="AL134" s="207"/>
      <c r="AM134" s="206" t="s">
        <v>580</v>
      </c>
      <c r="AN134" s="207"/>
      <c r="AO134" s="207"/>
      <c r="AP134" s="207"/>
      <c r="AQ134" s="206" t="s">
        <v>609</v>
      </c>
      <c r="AR134" s="207"/>
      <c r="AS134" s="207"/>
      <c r="AT134" s="207"/>
      <c r="AU134" s="206" t="s">
        <v>583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t="s">
        <v>608</v>
      </c>
      <c r="AF135" s="207"/>
      <c r="AG135" s="207"/>
      <c r="AH135" s="207"/>
      <c r="AI135" s="206" t="s">
        <v>587</v>
      </c>
      <c r="AJ135" s="207"/>
      <c r="AK135" s="207"/>
      <c r="AL135" s="207"/>
      <c r="AM135" s="206" t="s">
        <v>583</v>
      </c>
      <c r="AN135" s="207"/>
      <c r="AO135" s="207"/>
      <c r="AP135" s="207"/>
      <c r="AQ135" s="206" t="s">
        <v>580</v>
      </c>
      <c r="AR135" s="207"/>
      <c r="AS135" s="207"/>
      <c r="AT135" s="207"/>
      <c r="AU135" s="206" t="s">
        <v>580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580</v>
      </c>
      <c r="H154" s="105"/>
      <c r="I154" s="105"/>
      <c r="J154" s="105"/>
      <c r="K154" s="105"/>
      <c r="L154" s="105"/>
      <c r="M154" s="105"/>
      <c r="N154" s="105"/>
      <c r="O154" s="105"/>
      <c r="P154" s="106"/>
      <c r="Q154" s="125" t="s">
        <v>607</v>
      </c>
      <c r="R154" s="105"/>
      <c r="S154" s="105"/>
      <c r="T154" s="105"/>
      <c r="U154" s="105"/>
      <c r="V154" s="105"/>
      <c r="W154" s="105"/>
      <c r="X154" s="105"/>
      <c r="Y154" s="105"/>
      <c r="Z154" s="105"/>
      <c r="AA154" s="293"/>
      <c r="AB154" s="141" t="s">
        <v>583</v>
      </c>
      <c r="AC154" s="142"/>
      <c r="AD154" s="142"/>
      <c r="AE154" s="147" t="s">
        <v>610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950000000000003" customHeight="1" x14ac:dyDescent="0.15">
      <c r="A188" s="189"/>
      <c r="B188" s="186"/>
      <c r="C188" s="180"/>
      <c r="D188" s="186"/>
      <c r="E188" s="125" t="s">
        <v>611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95000000000000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579</v>
      </c>
      <c r="K430" s="901"/>
      <c r="L430" s="901"/>
      <c r="M430" s="901"/>
      <c r="N430" s="901"/>
      <c r="O430" s="901"/>
      <c r="P430" s="901"/>
      <c r="Q430" s="901"/>
      <c r="R430" s="901"/>
      <c r="S430" s="901"/>
      <c r="T430" s="902"/>
      <c r="U430" s="588" t="s">
        <v>580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612</v>
      </c>
      <c r="AF432" s="200"/>
      <c r="AG432" s="133" t="s">
        <v>355</v>
      </c>
      <c r="AH432" s="134"/>
      <c r="AI432" s="156"/>
      <c r="AJ432" s="156"/>
      <c r="AK432" s="156"/>
      <c r="AL432" s="154"/>
      <c r="AM432" s="156"/>
      <c r="AN432" s="156"/>
      <c r="AO432" s="156"/>
      <c r="AP432" s="154"/>
      <c r="AQ432" s="590" t="s">
        <v>580</v>
      </c>
      <c r="AR432" s="200"/>
      <c r="AS432" s="133" t="s">
        <v>355</v>
      </c>
      <c r="AT432" s="134"/>
      <c r="AU432" s="200" t="s">
        <v>580</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40" t="s">
        <v>583</v>
      </c>
      <c r="AF433" s="207"/>
      <c r="AG433" s="207"/>
      <c r="AH433" s="207"/>
      <c r="AI433" s="340" t="s">
        <v>580</v>
      </c>
      <c r="AJ433" s="207"/>
      <c r="AK433" s="207"/>
      <c r="AL433" s="207"/>
      <c r="AM433" s="340" t="s">
        <v>580</v>
      </c>
      <c r="AN433" s="207"/>
      <c r="AO433" s="207"/>
      <c r="AP433" s="341"/>
      <c r="AQ433" s="340" t="s">
        <v>580</v>
      </c>
      <c r="AR433" s="207"/>
      <c r="AS433" s="207"/>
      <c r="AT433" s="341"/>
      <c r="AU433" s="207" t="s">
        <v>580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582</v>
      </c>
      <c r="AC434" s="205"/>
      <c r="AD434" s="205"/>
      <c r="AE434" s="340" t="s">
        <v>607</v>
      </c>
      <c r="AF434" s="207"/>
      <c r="AG434" s="207"/>
      <c r="AH434" s="341"/>
      <c r="AI434" s="340" t="s">
        <v>580</v>
      </c>
      <c r="AJ434" s="207"/>
      <c r="AK434" s="207"/>
      <c r="AL434" s="207"/>
      <c r="AM434" s="340" t="s">
        <v>580</v>
      </c>
      <c r="AN434" s="207"/>
      <c r="AO434" s="207"/>
      <c r="AP434" s="341"/>
      <c r="AQ434" s="340" t="s">
        <v>580</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580</v>
      </c>
      <c r="AF435" s="207"/>
      <c r="AG435" s="207"/>
      <c r="AH435" s="341"/>
      <c r="AI435" s="340" t="s">
        <v>580</v>
      </c>
      <c r="AJ435" s="207"/>
      <c r="AK435" s="207"/>
      <c r="AL435" s="207"/>
      <c r="AM435" s="340" t="s">
        <v>580</v>
      </c>
      <c r="AN435" s="207"/>
      <c r="AO435" s="207"/>
      <c r="AP435" s="341"/>
      <c r="AQ435" s="340" t="s">
        <v>582</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607</v>
      </c>
      <c r="AF457" s="200"/>
      <c r="AG457" s="133" t="s">
        <v>355</v>
      </c>
      <c r="AH457" s="134"/>
      <c r="AI457" s="156"/>
      <c r="AJ457" s="156"/>
      <c r="AK457" s="156"/>
      <c r="AL457" s="154"/>
      <c r="AM457" s="156"/>
      <c r="AN457" s="156"/>
      <c r="AO457" s="156"/>
      <c r="AP457" s="154"/>
      <c r="AQ457" s="590" t="s">
        <v>580</v>
      </c>
      <c r="AR457" s="200"/>
      <c r="AS457" s="133" t="s">
        <v>355</v>
      </c>
      <c r="AT457" s="134"/>
      <c r="AU457" s="200" t="s">
        <v>607</v>
      </c>
      <c r="AV457" s="200"/>
      <c r="AW457" s="133" t="s">
        <v>300</v>
      </c>
      <c r="AX457" s="195"/>
    </row>
    <row r="458" spans="1:50" ht="23.25" customHeight="1" x14ac:dyDescent="0.15">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580</v>
      </c>
      <c r="AC458" s="213"/>
      <c r="AD458" s="213"/>
      <c r="AE458" s="340" t="s">
        <v>580</v>
      </c>
      <c r="AF458" s="207"/>
      <c r="AG458" s="207"/>
      <c r="AH458" s="207"/>
      <c r="AI458" s="340" t="s">
        <v>580</v>
      </c>
      <c r="AJ458" s="207"/>
      <c r="AK458" s="207"/>
      <c r="AL458" s="207"/>
      <c r="AM458" s="340" t="s">
        <v>582</v>
      </c>
      <c r="AN458" s="207"/>
      <c r="AO458" s="207"/>
      <c r="AP458" s="341"/>
      <c r="AQ458" s="340" t="s">
        <v>580</v>
      </c>
      <c r="AR458" s="207"/>
      <c r="AS458" s="207"/>
      <c r="AT458" s="341"/>
      <c r="AU458" s="207" t="s">
        <v>607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580</v>
      </c>
      <c r="AC459" s="205"/>
      <c r="AD459" s="205"/>
      <c r="AE459" s="340" t="s">
        <v>580</v>
      </c>
      <c r="AF459" s="207"/>
      <c r="AG459" s="207"/>
      <c r="AH459" s="341"/>
      <c r="AI459" s="340" t="s">
        <v>580</v>
      </c>
      <c r="AJ459" s="207"/>
      <c r="AK459" s="207"/>
      <c r="AL459" s="207"/>
      <c r="AM459" s="340" t="s">
        <v>607</v>
      </c>
      <c r="AN459" s="207"/>
      <c r="AO459" s="207"/>
      <c r="AP459" s="341"/>
      <c r="AQ459" s="340" t="s">
        <v>614</v>
      </c>
      <c r="AR459" s="207"/>
      <c r="AS459" s="207"/>
      <c r="AT459" s="341"/>
      <c r="AU459" s="207" t="s">
        <v>587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613</v>
      </c>
      <c r="AF460" s="207"/>
      <c r="AG460" s="207"/>
      <c r="AH460" s="341"/>
      <c r="AI460" s="340" t="s">
        <v>580</v>
      </c>
      <c r="AJ460" s="207"/>
      <c r="AK460" s="207"/>
      <c r="AL460" s="207"/>
      <c r="AM460" s="340" t="s">
        <v>582</v>
      </c>
      <c r="AN460" s="207"/>
      <c r="AO460" s="207"/>
      <c r="AP460" s="341"/>
      <c r="AQ460" s="340" t="s">
        <v>580</v>
      </c>
      <c r="AR460" s="207"/>
      <c r="AS460" s="207"/>
      <c r="AT460" s="341"/>
      <c r="AU460" s="207" t="s">
        <v>580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0.1"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615</v>
      </c>
      <c r="AH702" s="386"/>
      <c r="AI702" s="386"/>
      <c r="AJ702" s="386"/>
      <c r="AK702" s="386"/>
      <c r="AL702" s="386"/>
      <c r="AM702" s="386"/>
      <c r="AN702" s="386"/>
      <c r="AO702" s="386"/>
      <c r="AP702" s="386"/>
      <c r="AQ702" s="386"/>
      <c r="AR702" s="386"/>
      <c r="AS702" s="386"/>
      <c r="AT702" s="386"/>
      <c r="AU702" s="386"/>
      <c r="AV702" s="386"/>
      <c r="AW702" s="386"/>
      <c r="AX702" s="387"/>
    </row>
    <row r="703" spans="1:50" ht="35.1"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50.1"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617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25" t="s">
        <v>619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620</v>
      </c>
      <c r="AE708" s="605"/>
      <c r="AF708" s="605"/>
      <c r="AG708" s="742" t="s">
        <v>614</v>
      </c>
      <c r="AH708" s="743"/>
      <c r="AI708" s="743"/>
      <c r="AJ708" s="743"/>
      <c r="AK708" s="743"/>
      <c r="AL708" s="743"/>
      <c r="AM708" s="743"/>
      <c r="AN708" s="743"/>
      <c r="AO708" s="743"/>
      <c r="AP708" s="743"/>
      <c r="AQ708" s="743"/>
      <c r="AR708" s="743"/>
      <c r="AS708" s="743"/>
      <c r="AT708" s="743"/>
      <c r="AU708" s="743"/>
      <c r="AV708" s="743"/>
      <c r="AW708" s="743"/>
      <c r="AX708" s="744"/>
    </row>
    <row r="709" spans="1:50" ht="35.1"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621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620</v>
      </c>
      <c r="AE710" s="329"/>
      <c r="AF710" s="329"/>
      <c r="AG710" s="101" t="s">
        <v>614</v>
      </c>
      <c r="AH710" s="102"/>
      <c r="AI710" s="102"/>
      <c r="AJ710" s="102"/>
      <c r="AK710" s="102"/>
      <c r="AL710" s="102"/>
      <c r="AM710" s="102"/>
      <c r="AN710" s="102"/>
      <c r="AO710" s="102"/>
      <c r="AP710" s="102"/>
      <c r="AQ710" s="102"/>
      <c r="AR710" s="102"/>
      <c r="AS710" s="102"/>
      <c r="AT710" s="102"/>
      <c r="AU710" s="102"/>
      <c r="AV710" s="102"/>
      <c r="AW710" s="102"/>
      <c r="AX710" s="103"/>
    </row>
    <row r="711" spans="1:50" ht="35.1"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622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574</v>
      </c>
      <c r="AE712" s="783"/>
      <c r="AF712" s="783"/>
      <c r="AG712" s="810" t="s">
        <v>623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620</v>
      </c>
      <c r="AE713" s="329"/>
      <c r="AF713" s="663"/>
      <c r="AG713" s="101" t="s">
        <v>613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624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620</v>
      </c>
      <c r="AE715" s="605"/>
      <c r="AF715" s="656"/>
      <c r="AG715" s="742" t="s">
        <v>580</v>
      </c>
      <c r="AH715" s="743"/>
      <c r="AI715" s="743"/>
      <c r="AJ715" s="743"/>
      <c r="AK715" s="743"/>
      <c r="AL715" s="743"/>
      <c r="AM715" s="743"/>
      <c r="AN715" s="743"/>
      <c r="AO715" s="743"/>
      <c r="AP715" s="743"/>
      <c r="AQ715" s="743"/>
      <c r="AR715" s="743"/>
      <c r="AS715" s="743"/>
      <c r="AT715" s="743"/>
      <c r="AU715" s="743"/>
      <c r="AV715" s="743"/>
      <c r="AW715" s="743"/>
      <c r="AX715" s="744"/>
    </row>
    <row r="716" spans="1:50" ht="39.950000000000003"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625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620</v>
      </c>
      <c r="AE717" s="329"/>
      <c r="AF717" s="329"/>
      <c r="AG717" s="101" t="s">
        <v>580</v>
      </c>
      <c r="AH717" s="102"/>
      <c r="AI717" s="102"/>
      <c r="AJ717" s="102"/>
      <c r="AK717" s="102"/>
      <c r="AL717" s="102"/>
      <c r="AM717" s="102"/>
      <c r="AN717" s="102"/>
      <c r="AO717" s="102"/>
      <c r="AP717" s="102"/>
      <c r="AQ717" s="102"/>
      <c r="AR717" s="102"/>
      <c r="AS717" s="102"/>
      <c r="AT717" s="102"/>
      <c r="AU717" s="102"/>
      <c r="AV717" s="102"/>
      <c r="AW717" s="102"/>
      <c r="AX717" s="103"/>
    </row>
    <row r="718" spans="1:50" ht="35.1"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626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25" t="s">
        <v>646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570</v>
      </c>
      <c r="D721" s="297"/>
      <c r="E721" s="297"/>
      <c r="F721" s="298"/>
      <c r="G721" s="287"/>
      <c r="H721" s="288"/>
      <c r="I721" s="83" t="str">
        <f>IF(OR(G721="　", G721=""), "", "-")</f>
        <v/>
      </c>
      <c r="J721" s="291">
        <v>302</v>
      </c>
      <c r="K721" s="291"/>
      <c r="L721" s="83" t="str">
        <f>IF(M721="","","-")</f>
        <v/>
      </c>
      <c r="M721" s="84"/>
      <c r="N721" s="304" t="s">
        <v>627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580</v>
      </c>
      <c r="F737" s="990"/>
      <c r="G737" s="990"/>
      <c r="H737" s="990"/>
      <c r="I737" s="990"/>
      <c r="J737" s="990"/>
      <c r="K737" s="990"/>
      <c r="L737" s="990"/>
      <c r="M737" s="990"/>
      <c r="N737" s="365" t="s">
        <v>543</v>
      </c>
      <c r="O737" s="365"/>
      <c r="P737" s="365"/>
      <c r="Q737" s="365"/>
      <c r="R737" s="990" t="s">
        <v>630</v>
      </c>
      <c r="S737" s="990"/>
      <c r="T737" s="990"/>
      <c r="U737" s="990"/>
      <c r="V737" s="990"/>
      <c r="W737" s="990"/>
      <c r="X737" s="990"/>
      <c r="Y737" s="990"/>
      <c r="Z737" s="990"/>
      <c r="AA737" s="365" t="s">
        <v>542</v>
      </c>
      <c r="AB737" s="365"/>
      <c r="AC737" s="365"/>
      <c r="AD737" s="365"/>
      <c r="AE737" s="990" t="s">
        <v>631</v>
      </c>
      <c r="AF737" s="990"/>
      <c r="AG737" s="990"/>
      <c r="AH737" s="990"/>
      <c r="AI737" s="990"/>
      <c r="AJ737" s="990"/>
      <c r="AK737" s="990"/>
      <c r="AL737" s="990"/>
      <c r="AM737" s="990"/>
      <c r="AN737" s="365" t="s">
        <v>541</v>
      </c>
      <c r="AO737" s="365"/>
      <c r="AP737" s="365"/>
      <c r="AQ737" s="365"/>
      <c r="AR737" s="982" t="s">
        <v>632</v>
      </c>
      <c r="AS737" s="983"/>
      <c r="AT737" s="983"/>
      <c r="AU737" s="983"/>
      <c r="AV737" s="983"/>
      <c r="AW737" s="983"/>
      <c r="AX737" s="984"/>
      <c r="AY737" s="89"/>
      <c r="AZ737" s="89"/>
    </row>
    <row r="738" spans="1:52" ht="24.75" customHeight="1" x14ac:dyDescent="0.15">
      <c r="A738" s="991" t="s">
        <v>540</v>
      </c>
      <c r="B738" s="210"/>
      <c r="C738" s="210"/>
      <c r="D738" s="211"/>
      <c r="E738" s="990" t="s">
        <v>633</v>
      </c>
      <c r="F738" s="990"/>
      <c r="G738" s="990"/>
      <c r="H738" s="990"/>
      <c r="I738" s="990"/>
      <c r="J738" s="990"/>
      <c r="K738" s="990"/>
      <c r="L738" s="990"/>
      <c r="M738" s="990"/>
      <c r="N738" s="365" t="s">
        <v>539</v>
      </c>
      <c r="O738" s="365"/>
      <c r="P738" s="365"/>
      <c r="Q738" s="365"/>
      <c r="R738" s="990" t="s">
        <v>634</v>
      </c>
      <c r="S738" s="990"/>
      <c r="T738" s="990"/>
      <c r="U738" s="990"/>
      <c r="V738" s="990"/>
      <c r="W738" s="990"/>
      <c r="X738" s="990"/>
      <c r="Y738" s="990"/>
      <c r="Z738" s="990"/>
      <c r="AA738" s="365" t="s">
        <v>538</v>
      </c>
      <c r="AB738" s="365"/>
      <c r="AC738" s="365"/>
      <c r="AD738" s="365"/>
      <c r="AE738" s="990" t="s">
        <v>635</v>
      </c>
      <c r="AF738" s="990"/>
      <c r="AG738" s="990"/>
      <c r="AH738" s="990"/>
      <c r="AI738" s="990"/>
      <c r="AJ738" s="990"/>
      <c r="AK738" s="990"/>
      <c r="AL738" s="990"/>
      <c r="AM738" s="990"/>
      <c r="AN738" s="365" t="s">
        <v>534</v>
      </c>
      <c r="AO738" s="365"/>
      <c r="AP738" s="365"/>
      <c r="AQ738" s="365"/>
      <c r="AR738" s="982" t="s">
        <v>636</v>
      </c>
      <c r="AS738" s="983"/>
      <c r="AT738" s="983"/>
      <c r="AU738" s="983"/>
      <c r="AV738" s="983"/>
      <c r="AW738" s="983"/>
      <c r="AX738" s="984"/>
    </row>
    <row r="739" spans="1:52" ht="24.75" customHeight="1" thickBot="1" x14ac:dyDescent="0.2">
      <c r="A739" s="992" t="s">
        <v>530</v>
      </c>
      <c r="B739" s="993"/>
      <c r="C739" s="993"/>
      <c r="D739" s="994"/>
      <c r="E739" s="995"/>
      <c r="F739" s="985"/>
      <c r="G739" s="985"/>
      <c r="H739" s="93" t="str">
        <f>IF(E739="", "", "(")</f>
        <v/>
      </c>
      <c r="I739" s="985"/>
      <c r="J739" s="985"/>
      <c r="K739" s="93" t="str">
        <f>IF(OR(I739="　", I739=""), "", "-")</f>
        <v/>
      </c>
      <c r="L739" s="986">
        <v>293</v>
      </c>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639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640</v>
      </c>
      <c r="H781" s="671"/>
      <c r="I781" s="671"/>
      <c r="J781" s="671"/>
      <c r="K781" s="672"/>
      <c r="L781" s="664"/>
      <c r="M781" s="665"/>
      <c r="N781" s="665"/>
      <c r="O781" s="665"/>
      <c r="P781" s="665"/>
      <c r="Q781" s="665"/>
      <c r="R781" s="665"/>
      <c r="S781" s="665"/>
      <c r="T781" s="665"/>
      <c r="U781" s="665"/>
      <c r="V781" s="665"/>
      <c r="W781" s="665"/>
      <c r="X781" s="666"/>
      <c r="Y781" s="388">
        <v>2.6</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641</v>
      </c>
      <c r="H782" s="607"/>
      <c r="I782" s="607"/>
      <c r="J782" s="607"/>
      <c r="K782" s="608"/>
      <c r="L782" s="598" t="s">
        <v>644</v>
      </c>
      <c r="M782" s="599"/>
      <c r="N782" s="599"/>
      <c r="O782" s="599"/>
      <c r="P782" s="599"/>
      <c r="Q782" s="599"/>
      <c r="R782" s="599"/>
      <c r="S782" s="599"/>
      <c r="T782" s="599"/>
      <c r="U782" s="599"/>
      <c r="V782" s="599"/>
      <c r="W782" s="599"/>
      <c r="X782" s="600"/>
      <c r="Y782" s="601">
        <v>1.6</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642</v>
      </c>
      <c r="H783" s="607"/>
      <c r="I783" s="607"/>
      <c r="J783" s="607"/>
      <c r="K783" s="608"/>
      <c r="L783" s="598"/>
      <c r="M783" s="599"/>
      <c r="N783" s="599"/>
      <c r="O783" s="599"/>
      <c r="P783" s="599"/>
      <c r="Q783" s="599"/>
      <c r="R783" s="599"/>
      <c r="S783" s="599"/>
      <c r="T783" s="599"/>
      <c r="U783" s="599"/>
      <c r="V783" s="599"/>
      <c r="W783" s="599"/>
      <c r="X783" s="600"/>
      <c r="Y783" s="601">
        <v>0.4</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643</v>
      </c>
      <c r="H784" s="607"/>
      <c r="I784" s="607"/>
      <c r="J784" s="607"/>
      <c r="K784" s="608"/>
      <c r="L784" s="598"/>
      <c r="M784" s="599"/>
      <c r="N784" s="599"/>
      <c r="O784" s="599"/>
      <c r="P784" s="599"/>
      <c r="Q784" s="599"/>
      <c r="R784" s="599"/>
      <c r="S784" s="599"/>
      <c r="T784" s="599"/>
      <c r="U784" s="599"/>
      <c r="V784" s="599"/>
      <c r="W784" s="599"/>
      <c r="X784" s="600"/>
      <c r="Y784" s="601">
        <v>0.4</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5.0000000000000009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637</v>
      </c>
      <c r="D837" s="347"/>
      <c r="E837" s="347"/>
      <c r="F837" s="347"/>
      <c r="G837" s="347"/>
      <c r="H837" s="347"/>
      <c r="I837" s="347"/>
      <c r="J837" s="348">
        <v>9010001144299</v>
      </c>
      <c r="K837" s="349"/>
      <c r="L837" s="349"/>
      <c r="M837" s="349"/>
      <c r="N837" s="349"/>
      <c r="O837" s="349"/>
      <c r="P837" s="362" t="s">
        <v>638</v>
      </c>
      <c r="Q837" s="350"/>
      <c r="R837" s="350"/>
      <c r="S837" s="350"/>
      <c r="T837" s="350"/>
      <c r="U837" s="350"/>
      <c r="V837" s="350"/>
      <c r="W837" s="350"/>
      <c r="X837" s="350"/>
      <c r="Y837" s="351">
        <v>5</v>
      </c>
      <c r="Z837" s="352"/>
      <c r="AA837" s="352"/>
      <c r="AB837" s="353"/>
      <c r="AC837" s="363" t="s">
        <v>498</v>
      </c>
      <c r="AD837" s="371"/>
      <c r="AE837" s="371"/>
      <c r="AF837" s="371"/>
      <c r="AG837" s="371"/>
      <c r="AH837" s="372">
        <v>2</v>
      </c>
      <c r="AI837" s="373"/>
      <c r="AJ837" s="373"/>
      <c r="AK837" s="373"/>
      <c r="AL837" s="357">
        <v>71</v>
      </c>
      <c r="AM837" s="358"/>
      <c r="AN837" s="358"/>
      <c r="AO837" s="359"/>
      <c r="AP837" s="360" t="s">
        <v>580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612</v>
      </c>
      <c r="F1102" s="375"/>
      <c r="G1102" s="375"/>
      <c r="H1102" s="375"/>
      <c r="I1102" s="375"/>
      <c r="J1102" s="348" t="s">
        <v>582</v>
      </c>
      <c r="K1102" s="349"/>
      <c r="L1102" s="349"/>
      <c r="M1102" s="349"/>
      <c r="N1102" s="349"/>
      <c r="O1102" s="349"/>
      <c r="P1102" s="362" t="s">
        <v>580</v>
      </c>
      <c r="Q1102" s="350"/>
      <c r="R1102" s="350"/>
      <c r="S1102" s="350"/>
      <c r="T1102" s="350"/>
      <c r="U1102" s="350"/>
      <c r="V1102" s="350"/>
      <c r="W1102" s="350"/>
      <c r="X1102" s="350"/>
      <c r="Y1102" s="351" t="s">
        <v>580</v>
      </c>
      <c r="Z1102" s="352"/>
      <c r="AA1102" s="352"/>
      <c r="AB1102" s="353"/>
      <c r="AC1102" s="354"/>
      <c r="AD1102" s="354"/>
      <c r="AE1102" s="354"/>
      <c r="AF1102" s="354"/>
      <c r="AG1102" s="354"/>
      <c r="AH1102" s="355" t="s">
        <v>580</v>
      </c>
      <c r="AI1102" s="356"/>
      <c r="AJ1102" s="356"/>
      <c r="AK1102" s="356"/>
      <c r="AL1102" s="357" t="s">
        <v>580</v>
      </c>
      <c r="AM1102" s="358"/>
      <c r="AN1102" s="358"/>
      <c r="AO1102" s="359"/>
      <c r="AP1102" s="360" t="s">
        <v>580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8">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507" max="49" man="1"/>
    <brk id="733" max="49" man="1"/>
    <brk id="774"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2019-05-09T02:13:31Z</cp:lastPrinted>
  <dcterms:created xsi:type="dcterms:W3CDTF">2012-03-13T00:50:25Z</dcterms:created>
  <dcterms:modified xsi:type="dcterms:W3CDTF">2019-05-27T01:40:23Z</dcterms:modified>
</cp:coreProperties>
</file>