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0.248\disk1\【総務ライン】\次席フォルダ\☆行政事業レビューシート\平成31年度\5月作成\点検対象外\0529修正\"/>
    </mc:Choice>
  </mc:AlternateContent>
  <bookViews>
    <workbookView xWindow="0" yWindow="0" windowWidth="19440" windowHeight="10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<sst xmlns="http://schemas.openxmlformats.org/spreadsheetml/2006/main" count="3051" uniqueCount="752">
  <si>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</si>
  <si>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</si>
  <si>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</si>
  <si>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</si>
  <si>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</si>
  <si>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</si>
  <si>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</si>
  <si>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</si>
  <si>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</si>
  <si>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</si>
  <si>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</si>
  <si>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</si>
  <si>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</si>
  <si>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</si>
  <si>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</si>
  <si>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</si>
  <si>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</si>
  <si>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</si>
  <si>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</si>
  <si>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</si>
  <si>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</si>
  <si>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</si>
  <si>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</si>
  <si>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</si>
  <si>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</si>
  <si>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</si>
  <si>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</si>
  <si>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</si>
  <si>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</si>
  <si>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</si>
  <si>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</si>
  <si>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</si>
  <si>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</si>
  <si>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</si>
  <si>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</si>
  <si>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</si>
  <si>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</si>
  <si>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</si>
  <si>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</si>
  <si>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</si>
  <si>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</si>
  <si>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</si>
  <si>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</si>
  <si>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</si>
  <si>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</si>
  <si>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</si>
  <si>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</si>
  <si>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</si>
  <si>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</si>
  <si>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</si>
  <si>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</si>
  <si>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</si>
  <si>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</si>
  <si>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</si>
  <si>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</si>
  <si>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</si>
  <si>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</si>
  <si>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</si>
  <si>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</si>
  <si>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</si>
  <si>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</si>
  <si>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</si>
  <si>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</si>
  <si>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</si>
  <si>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</si>
  <si>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</si>
  <si>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</si>
  <si>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</si>
  <si>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</si>
  <si>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</si>
  <si>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</si>
  <si>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</si>
  <si>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</si>
  <si>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</si>
  <si>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</si>
  <si>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</si>
  <si>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</si>
  <si>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</si>
  <si>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</si>
  <si>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</si>
  <si>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</si>
  <si>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</si>
  <si>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</si>
  <si>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</si>
  <si>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</si>
  <si>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</si>
  <si>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</si>
  <si>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</si>
  <si>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</si>
  <si>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</si>
  <si>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</si>
  <si>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</si>
  <si>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</si>
  <si>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</si>
  <si>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</si>
  <si>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</si>
  <si>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</si>
  <si>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</si>
  <si>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</si>
  <si>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</si>
  <si>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</si>
  <si>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</si>
  <si>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</si>
  <si>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</si>
  <si>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</si>
  <si>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</si>
  <si>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</si>
  <si>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</si>
  <si>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</si>
  <si>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</si>
  <si>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</si>
  <si>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</si>
  <si>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</si>
  <si>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</si>
  <si>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</si>
  <si>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</si>
  <si>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</si>
  <si>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</si>
  <si>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</si>
  <si>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</si>
  <si>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</si>
  <si>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</si>
  <si>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</si>
  <si>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</si>
  <si>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</si>
  <si>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</si>
  <si>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</si>
  <si>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</si>
  <si>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</si>
  <si>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</si>
  <si>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</si>
  <si>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</si>
  <si>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</si>
  <si>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</si>
  <si>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</si>
  <si>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</si>
  <si>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</si>
  <si>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</si>
  <si>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</si>
  <si>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</si>
  <si>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</si>
  <si>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</si>
  <si>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</si>
  <si>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</si>
  <si>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</si>
  <si>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</si>
  <si>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</si>
  <si>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</si>
  <si>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</si>
  <si>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</si>
  <si>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</si>
  <si>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</si>
  <si>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</si>
  <si>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</si>
  <si>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</si>
  <si>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</si>
  <si>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</si>
  <si>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</si>
  <si>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</si>
  <si>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</si>
  <si>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</si>
  <si>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</si>
  <si>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</si>
  <si>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</si>
  <si>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</si>
  <si>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</si>
  <si>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</si>
  <si>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</si>
  <si>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</si>
  <si>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</si>
  <si>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</si>
  <si>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</si>
  <si>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</si>
  <si>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</si>
  <si>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</si>
  <si>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</si>
  <si>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</si>
  <si>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</si>
  <si>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</si>
  <si>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</si>
  <si>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</si>
  <si>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</si>
  <si>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</si>
  <si>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</si>
  <si>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</si>
  <si>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</si>
  <si>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</si>
  <si>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</si>
  <si>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</si>
  <si>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</si>
  <si>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</si>
  <si>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</si>
  <si>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</si>
  <si>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</si>
  <si>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</si>
  <si>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</si>
  <si>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</si>
  <si>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</si>
  <si>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</si>
  <si>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</si>
  <si>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</si>
  <si>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</si>
  <si>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</si>
  <si>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</si>
  <si>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</si>
  <si>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</si>
  <si>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</si>
  <si>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</si>
  <si>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</si>
  <si>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</si>
  <si>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</si>
  <si>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</si>
  <si>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</si>
  <si>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</si>
  <si>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</si>
  <si>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</si>
  <si>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</si>
  <si>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</si>
  <si>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</si>
  <si>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</si>
  <si>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</si>
  <si>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</si>
  <si>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</si>
  <si>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</si>
  <si>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</si>
  <si>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</si>
  <si>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</si>
  <si>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</si>
  <si>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</si>
  <si>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</si>
  <si>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</si>
  <si>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</si>
  <si>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</si>
  <si>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</si>
  <si>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</si>
  <si>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</si>
  <si>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</si>
  <si>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</si>
  <si>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</si>
  <si>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</si>
  <si>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</si>
  <si>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</si>
  <si>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</si>
  <si>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</si>
  <si>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</si>
  <si>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</si>
  <si>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</si>
  <si>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</si>
  <si>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</si>
  <si>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</si>
  <si>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</si>
  <si>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</si>
  <si>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</si>
  <si>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</si>
  <si>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</si>
  <si>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</si>
  <si>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</si>
  <si>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</si>
  <si>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</si>
  <si>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</si>
  <si>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</si>
  <si>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</si>
  <si>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</si>
  <si>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</si>
  <si>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</si>
  <si>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</si>
  <si>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</si>
  <si>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</si>
  <si>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</si>
  <si>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</si>
  <si>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</si>
  <si>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</si>
  <si>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</si>
  <si>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</si>
  <si>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</si>
  <si>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</si>
  <si>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</si>
  <si>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</si>
  <si>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</si>
  <si>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</si>
  <si>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</si>
  <si>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</si>
  <si>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</si>
  <si>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</si>
  <si>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</si>
  <si>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</si>
  <si>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</si>
  <si>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</si>
  <si>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</si>
  <si>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</si>
  <si>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</si>
  <si>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</si>
  <si>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</si>
  <si>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</si>
  <si>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</si>
  <si>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</si>
  <si>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</si>
  <si>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</si>
  <si>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</si>
  <si>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</si>
  <si>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</si>
  <si>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</si>
  <si>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</si>
  <si>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</si>
  <si>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</si>
  <si>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</si>
  <si>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</si>
  <si>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</si>
  <si>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</si>
  <si>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</si>
  <si>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</si>
  <si>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</si>
  <si>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</si>
  <si>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</si>
  <si>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</si>
  <si>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</si>
  <si>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</si>
  <si>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</si>
  <si>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</si>
  <si>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</si>
  <si>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</si>
  <si>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</si>
  <si>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</si>
  <si>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</si>
  <si>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</si>
  <si>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</si>
  <si>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</si>
  <si>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</si>
  <si>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</si>
  <si>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</si>
  <si>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</si>
  <si>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</si>
  <si>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</si>
  <si>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</si>
  <si>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</si>
  <si>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</si>
  <si>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</si>
  <si>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</si>
  <si>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</si>
  <si>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</si>
  <si>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</si>
  <si>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</si>
  <si>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</si>
  <si>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</si>
  <si>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</si>
  <si>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</si>
  <si>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</si>
  <si>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</si>
  <si>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</si>
  <si>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</si>
  <si>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</si>
  <si>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</si>
  <si>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</si>
  <si>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</si>
  <si>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</si>
  <si>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</si>
  <si>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</si>
  <si>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</si>
  <si>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</si>
  <si>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</si>
  <si>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</si>
  <si>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</si>
  <si>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</si>
  <si>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</si>
  <si>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</si>
  <si>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</si>
  <si>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</si>
  <si>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</si>
  <si>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</si>
  <si>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</si>
  <si>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</si>
  <si>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</si>
  <si>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</si>
  <si>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</si>
  <si>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</si>
  <si>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</si>
  <si>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</si>
  <si>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</si>
  <si>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</si>
  <si>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</si>
  <si>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</si>
  <si>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</si>
  <si>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</si>
  <si>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</si>
  <si>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</si>
  <si>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</si>
  <si>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</si>
  <si>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</si>
  <si>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</si>
  <si>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</si>
  <si>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</si>
  <si>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</si>
  <si>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</si>
  <si>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</si>
  <si>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</si>
  <si>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</si>
  <si>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</si>
  <si>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</si>
  <si>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</si>
  <si>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</si>
  <si>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</si>
  <si>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</si>
  <si>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</si>
  <si>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</si>
  <si>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</si>
  <si>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</si>
  <si>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</si>
  <si>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</si>
  <si>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</si>
  <si>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</si>
  <si>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</si>
  <si>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</si>
  <si>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</si>
  <si>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</si>
  <si>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</si>
  <si>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</si>
  <si>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</si>
  <si>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</si>
  <si>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</si>
  <si>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</si>
  <si>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</si>
  <si>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</si>
  <si>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</si>
  <si>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</si>
  <si>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</si>
  <si>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</si>
  <si>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</si>
  <si>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</si>
  <si>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</si>
  <si>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</si>
  <si>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</si>
  <si>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</si>
  <si>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</si>
  <si>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</si>
  <si>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</si>
  <si>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</si>
  <si>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</si>
  <si>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</si>
  <si>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</si>
  <si>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</si>
  <si>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</si>
  <si>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</si>
  <si>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</si>
  <si>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</si>
  <si>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</si>
  <si>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</si>
  <si>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</si>
  <si>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</si>
  <si>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</si>
  <si>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</si>
  <si>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</si>
  <si>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</si>
  <si>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</si>
  <si>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</si>
  <si>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</si>
  <si>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</si>
  <si>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</si>
  <si>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</si>
  <si>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</si>
  <si>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</si>
  <si>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</si>
  <si>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</si>
  <si>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</si>
  <si>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</si>
  <si>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</si>
  <si>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</si>
  <si>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</si>
  <si>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</si>
  <si>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</si>
  <si>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</si>
  <si>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</si>
  <si>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</si>
  <si>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</si>
  <si>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</si>
  <si>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</si>
  <si>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</si>
  <si>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</si>
  <si>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</si>
  <si>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</si>
  <si>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</si>
  <si>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</si>
  <si>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</si>
  <si>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</si>
  <si>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</si>
  <si>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</si>
  <si>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</si>
  <si>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</si>
  <si>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</si>
  <si>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</si>
  <si>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</si>
  <si>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</si>
  <si>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</si>
  <si>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</si>
  <si>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</si>
  <si>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</si>
  <si>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</si>
  <si>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</si>
  <si>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</si>
  <si>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</si>
  <si>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</si>
  <si>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</si>
  <si>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</si>
  <si>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</si>
  <si>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</si>
  <si>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</si>
  <si>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</si>
  <si>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</si>
  <si>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</si>
  <si>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</si>
  <si>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</si>
  <si>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</si>
  <si>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</si>
  <si>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</si>
  <si>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</si>
  <si>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</si>
  <si>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</si>
  <si>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</si>
  <si>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</si>
  <si>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</si>
  <si>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</si>
  <si>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</si>
  <si>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</si>
  <si>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</si>
  <si>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</si>
  <si>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</si>
  <si>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</si>
  <si>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</si>
  <si>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</si>
  <si>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</si>
  <si>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</si>
  <si>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</si>
  <si>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</si>
  <si>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</si>
  <si>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</si>
  <si>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</si>
  <si>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</si>
  <si>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</si>
  <si>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</si>
  <si>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</si>
  <si>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</si>
  <si>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</si>
  <si>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</si>
  <si>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</si>
  <si>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</si>
  <si>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</si>
  <si>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</si>
  <si>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</si>
  <si>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</si>
  <si>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</si>
  <si>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</si>
  <si>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</si>
  <si>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</si>
  <si>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</si>
  <si>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</si>
  <si>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</si>
  <si>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</si>
  <si>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</si>
  <si>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</si>
  <si>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</si>
  <si>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</si>
  <si>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</si>
  <si>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</si>
  <si>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</si>
  <si>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</si>
  <si>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</si>
  <si>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</si>
  <si>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</si>
  <si>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医療機器審査体制基盤強化費</t>
    <phoneticPr fontId="5"/>
  </si>
  <si>
    <t>医薬・生活衛生局</t>
    <phoneticPr fontId="5"/>
  </si>
  <si>
    <t>医療機器審査管理課</t>
    <phoneticPr fontId="5"/>
  </si>
  <si>
    <t>課長　中井　清人</t>
    <phoneticPr fontId="5"/>
  </si>
  <si>
    <t>○</t>
  </si>
  <si>
    <t>医薬品、医療機器等の品質、有効性及び安全性の確保等に関する法律第23条等</t>
    <phoneticPr fontId="5"/>
  </si>
  <si>
    <t>健康・医療戦略（内閣官房長官・関係大臣申し合わせ）日本再興戦略（平成25年6月14日閣議決定）「医療機器審査迅速化のための協働計画」「体外診断用医薬品審査迅速化のための協働計画」（平成25年度　厚生労働省策定）</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</si>
  <si>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</si>
  <si>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・独立行政法人医薬品医療機器総合機構職員による、規格審議国際会議等への積極的参加。（補助率１０／１０）</t>
    <phoneticPr fontId="5"/>
  </si>
  <si>
    <t>-</t>
  </si>
  <si>
    <t>-</t>
    <phoneticPr fontId="5"/>
  </si>
  <si>
    <t>-</t>
    <phoneticPr fontId="5"/>
  </si>
  <si>
    <t>-</t>
    <phoneticPr fontId="5"/>
  </si>
  <si>
    <t>-</t>
    <phoneticPr fontId="5"/>
  </si>
  <si>
    <t>-</t>
    <phoneticPr fontId="5"/>
  </si>
  <si>
    <t>-</t>
    <phoneticPr fontId="5"/>
  </si>
  <si>
    <t>-</t>
    <phoneticPr fontId="5"/>
  </si>
  <si>
    <t>-</t>
    <phoneticPr fontId="5"/>
  </si>
  <si>
    <t>医薬品等審査迅速化補助金</t>
    <phoneticPr fontId="5"/>
  </si>
  <si>
    <t>医薬品審査等業務庁費</t>
    <phoneticPr fontId="5"/>
  </si>
  <si>
    <t>医薬品副作用被害救済事務費等補助金</t>
    <phoneticPr fontId="5"/>
  </si>
  <si>
    <t>委員等旅費</t>
    <rPh sb="0" eb="3">
      <t>イイントウ</t>
    </rPh>
    <rPh sb="3" eb="5">
      <t>リョヒ</t>
    </rPh>
    <phoneticPr fontId="5"/>
  </si>
  <si>
    <t>職員旅費</t>
    <rPh sb="0" eb="2">
      <t>ショクイン</t>
    </rPh>
    <rPh sb="2" eb="4">
      <t>リョヒ</t>
    </rPh>
    <phoneticPr fontId="5"/>
  </si>
  <si>
    <t>新医療機器の総審査期間　　（優先品目）</t>
    <phoneticPr fontId="5"/>
  </si>
  <si>
    <t>月</t>
    <phoneticPr fontId="5"/>
  </si>
  <si>
    <t>新医療機器（優先品目）の総審査期間
（タイル値）
平成28・29年度は70%タイル値
平成30年度は80%タイル値</t>
    <phoneticPr fontId="5"/>
  </si>
  <si>
    <t>月</t>
    <rPh sb="0" eb="1">
      <t>ツキ</t>
    </rPh>
    <phoneticPr fontId="5"/>
  </si>
  <si>
    <t>-</t>
    <phoneticPr fontId="5"/>
  </si>
  <si>
    <t>新医療機器（通常品目）の総審査期間
（タイル値）
平成28・29年度は70%タイル値
平成30年度は80%タイル値</t>
    <phoneticPr fontId="5"/>
  </si>
  <si>
    <t>新医療機器の総審査期間　　（通常品目）</t>
    <phoneticPr fontId="5"/>
  </si>
  <si>
    <t>独立行政法人医薬品医療機器総合機構　平成29事業年度業務報告（HPより）</t>
    <phoneticPr fontId="5"/>
  </si>
  <si>
    <t>独立行政法人医薬品医療機器総合機構　平成29事業年度業務報告（HPより）</t>
    <phoneticPr fontId="5"/>
  </si>
  <si>
    <t>基準等作成件数（JIS規格及び適合性認証基準等原案作成事業及び単体ソフトウェア等ガイドライン作成事業の合計）</t>
    <phoneticPr fontId="5"/>
  </si>
  <si>
    <t>回</t>
    <rPh sb="0" eb="1">
      <t>カイ</t>
    </rPh>
    <phoneticPr fontId="5"/>
  </si>
  <si>
    <t>-</t>
    <phoneticPr fontId="5"/>
  </si>
  <si>
    <t>-</t>
    <phoneticPr fontId="5"/>
  </si>
  <si>
    <t>千円／件</t>
    <phoneticPr fontId="5"/>
  </si>
  <si>
    <t>　Ｘ ／ Ｙ</t>
    <phoneticPr fontId="5"/>
  </si>
  <si>
    <t>168,000／62</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</si>
  <si>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</si>
  <si>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</si>
  <si>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新医療機器（優先品目）の総審査期間
（タイル値）
平成28・29年度は70%タイル値
平成30年度は80%タイル値</t>
    <phoneticPr fontId="5"/>
  </si>
  <si>
    <t>-</t>
    <phoneticPr fontId="5"/>
  </si>
  <si>
    <t>-</t>
    <phoneticPr fontId="5"/>
  </si>
  <si>
    <t>-</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</si>
  <si>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</si>
  <si>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</si>
  <si>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</si>
  <si>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</si>
  <si>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</si>
  <si>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</si>
  <si>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無</t>
  </si>
  <si>
    <t>有効で安全な医療機器をより早く医療現場に提供するため、医療機器審査体制の基盤を強化する事業であり、ニーズを反映した事業である。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</si>
  <si>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</si>
  <si>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</si>
  <si>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平成30年度は、少額随意契約の案件のみであった。
なお、多額の調達が必要となる場合は、原則として一般競争入札を行うこととしているところ。</t>
    <phoneticPr fontId="5"/>
  </si>
  <si>
    <t>有効で安全な医療機器がより早く医療現場に提供されることを鑑みると、最終的な受益者は国民であるため、受益者との負担関係は妥当であると考えられる。</t>
    <phoneticPr fontId="5"/>
  </si>
  <si>
    <t>-</t>
    <phoneticPr fontId="5"/>
  </si>
  <si>
    <t>‐</t>
  </si>
  <si>
    <t>本事業に係る経費の構成は、会議の開催に係る会場借料や、医療機器の基準等を作成するための経費などであり、必要な経費に限定されていると考えられる。</t>
    <phoneticPr fontId="5"/>
  </si>
  <si>
    <t>期間業務職員に欠員が生じ、人件費が当初の見込みを下回ったため、不用率が大きくなっている。</t>
    <phoneticPr fontId="5"/>
  </si>
  <si>
    <t>-</t>
    <phoneticPr fontId="5"/>
  </si>
  <si>
    <t>出張は最短期間及び必要最小限に限定し、旅費全般の節約に努めた。</t>
    <phoneticPr fontId="5"/>
  </si>
  <si>
    <t>集計中</t>
    <rPh sb="0" eb="3">
      <t>シュウケイチュウ</t>
    </rPh>
    <phoneticPr fontId="5"/>
  </si>
  <si>
    <t>策定された基準等については、審査の迅速、高度化及び品質の確保等に活用されている。</t>
    <phoneticPr fontId="5"/>
  </si>
  <si>
    <t>医療機器審査体制基盤強化費（審査事業）とは、審査体制の基盤を強化するという意味では事業の目的は同一であるが、本事業では医療機器規制に着目した事業を対象としている。</t>
    <phoneticPr fontId="5"/>
  </si>
  <si>
    <t>医療機器審査体制基盤強化費（審査事業）</t>
    <phoneticPr fontId="5"/>
  </si>
  <si>
    <t>ＰＭＤＡに交付している医薬品副作用等被害救済事務費等補助金におけるMDSAP Pilotの参加に伴う体制強化等事業費の執行率が低い水準にあり、不用額の増加と執行率の低下を招いている。</t>
    <phoneticPr fontId="5"/>
  </si>
  <si>
    <t>点検対象外</t>
    <rPh sb="0" eb="2">
      <t>テンケン</t>
    </rPh>
    <rPh sb="2" eb="4">
      <t>タイショウ</t>
    </rPh>
    <rPh sb="4" eb="5">
      <t>ガイ</t>
    </rPh>
    <phoneticPr fontId="5"/>
  </si>
  <si>
    <t>202</t>
    <phoneticPr fontId="5"/>
  </si>
  <si>
    <t>179</t>
    <phoneticPr fontId="5"/>
  </si>
  <si>
    <t>148</t>
    <phoneticPr fontId="5"/>
  </si>
  <si>
    <t>173</t>
    <phoneticPr fontId="5"/>
  </si>
  <si>
    <t>199</t>
    <phoneticPr fontId="5"/>
  </si>
  <si>
    <t>196</t>
    <phoneticPr fontId="5"/>
  </si>
  <si>
    <t>196</t>
    <phoneticPr fontId="5"/>
  </si>
  <si>
    <t>187</t>
    <phoneticPr fontId="5"/>
  </si>
  <si>
    <t>A.国立医薬品食品衛生研究所</t>
    <rPh sb="2" eb="4">
      <t>コクリツ</t>
    </rPh>
    <rPh sb="4" eb="7">
      <t>イヤクヒン</t>
    </rPh>
    <rPh sb="7" eb="9">
      <t>ショクヒン</t>
    </rPh>
    <rPh sb="9" eb="11">
      <t>エイセイ</t>
    </rPh>
    <rPh sb="11" eb="14">
      <t>ケンキュウジョ</t>
    </rPh>
    <phoneticPr fontId="5"/>
  </si>
  <si>
    <t>備品費</t>
    <rPh sb="0" eb="3">
      <t>ビヒンヒ</t>
    </rPh>
    <phoneticPr fontId="5"/>
  </si>
  <si>
    <t>JIS規格及び適合性認証基準等原案作成事業及び再製造SUD基準策定等事業に係る備品費</t>
    <rPh sb="21" eb="22">
      <t>オヨ</t>
    </rPh>
    <rPh sb="37" eb="38">
      <t>カカ</t>
    </rPh>
    <rPh sb="39" eb="42">
      <t>ビヒンヒ</t>
    </rPh>
    <phoneticPr fontId="5"/>
  </si>
  <si>
    <t>賃金</t>
    <rPh sb="0" eb="2">
      <t>チンギン</t>
    </rPh>
    <phoneticPr fontId="5"/>
  </si>
  <si>
    <t>雑役務費</t>
    <rPh sb="0" eb="2">
      <t>ザツエキ</t>
    </rPh>
    <rPh sb="2" eb="4">
      <t>ムヒ</t>
    </rPh>
    <phoneticPr fontId="5"/>
  </si>
  <si>
    <t>光熱水料</t>
    <rPh sb="0" eb="3">
      <t>コウネツスイ</t>
    </rPh>
    <rPh sb="3" eb="4">
      <t>リョウ</t>
    </rPh>
    <phoneticPr fontId="5"/>
  </si>
  <si>
    <t>消耗品費</t>
    <rPh sb="0" eb="3">
      <t>ショウモウヒン</t>
    </rPh>
    <rPh sb="3" eb="4">
      <t>ヒ</t>
    </rPh>
    <phoneticPr fontId="5"/>
  </si>
  <si>
    <t>JIS規格及び適合性認証基準等原案作成事業及び再製造SUD基準策定等事業に係る賃金</t>
    <rPh sb="39" eb="41">
      <t>チンギン</t>
    </rPh>
    <phoneticPr fontId="5"/>
  </si>
  <si>
    <t>JIS規格及び適合性認証基準等原案作成事業及び再製造SUD基準策定等事業に係る雑役務費</t>
    <rPh sb="39" eb="40">
      <t>ザツ</t>
    </rPh>
    <rPh sb="40" eb="42">
      <t>エキム</t>
    </rPh>
    <phoneticPr fontId="5"/>
  </si>
  <si>
    <t>JIS規格及び適合性認証基準等原案作成事業及び再製造SUD基準策定等事業に係る光熱水料費</t>
    <rPh sb="39" eb="41">
      <t>コウネツ</t>
    </rPh>
    <rPh sb="41" eb="43">
      <t>スイリョウ</t>
    </rPh>
    <phoneticPr fontId="5"/>
  </si>
  <si>
    <t>JIS規格及び適合性認証基準等原案作成事業及び再製造SUD基準策定等事業に係る備品費</t>
    <phoneticPr fontId="5"/>
  </si>
  <si>
    <t>B.国立感染症研究所</t>
    <rPh sb="2" eb="4">
      <t>コクリツ</t>
    </rPh>
    <rPh sb="4" eb="7">
      <t>カンセンショウ</t>
    </rPh>
    <rPh sb="7" eb="10">
      <t>ケンキュウジョ</t>
    </rPh>
    <phoneticPr fontId="5"/>
  </si>
  <si>
    <t>標準血清パネル及び遺伝子多型標準品作成事業に係る消耗品費</t>
    <rPh sb="22" eb="23">
      <t>カカ</t>
    </rPh>
    <rPh sb="24" eb="27">
      <t>ショウモウヒン</t>
    </rPh>
    <rPh sb="27" eb="28">
      <t>ヒ</t>
    </rPh>
    <phoneticPr fontId="5"/>
  </si>
  <si>
    <t>標準血清パネル及び遺伝子多型標準品作成事業に係る備品費</t>
    <rPh sb="24" eb="26">
      <t>ビヒン</t>
    </rPh>
    <phoneticPr fontId="5"/>
  </si>
  <si>
    <t>標準血清パネル及び遺伝子多型標準品作成事業に係る賃金</t>
    <rPh sb="24" eb="26">
      <t>チンギン</t>
    </rPh>
    <phoneticPr fontId="5"/>
  </si>
  <si>
    <t>C.独立行政法人医薬品医療機器総合機構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5"/>
  </si>
  <si>
    <t>通信運搬費</t>
    <phoneticPr fontId="5"/>
  </si>
  <si>
    <t>標準血清パネル及び遺伝子多型標準品作成事業に係る通信運搬費</t>
    <phoneticPr fontId="5"/>
  </si>
  <si>
    <t>標準血清パネル及び遺伝子多型標準品作成事業に係る雑役務費</t>
    <rPh sb="0" eb="2">
      <t>ヒョウジュン</t>
    </rPh>
    <rPh sb="2" eb="4">
      <t>ケッセイ</t>
    </rPh>
    <rPh sb="7" eb="8">
      <t>オヨ</t>
    </rPh>
    <rPh sb="9" eb="14">
      <t>イデンシタケイ</t>
    </rPh>
    <rPh sb="14" eb="16">
      <t>ヒョウジュン</t>
    </rPh>
    <rPh sb="16" eb="17">
      <t>ヒン</t>
    </rPh>
    <rPh sb="17" eb="19">
      <t>サクセイ</t>
    </rPh>
    <rPh sb="19" eb="21">
      <t>ジギョウ</t>
    </rPh>
    <rPh sb="22" eb="23">
      <t>カカ</t>
    </rPh>
    <rPh sb="24" eb="25">
      <t>ザツ</t>
    </rPh>
    <rPh sb="25" eb="28">
      <t>エキムヒ</t>
    </rPh>
    <phoneticPr fontId="5"/>
  </si>
  <si>
    <t>保険料</t>
    <rPh sb="0" eb="3">
      <t>ホケンリョウ</t>
    </rPh>
    <phoneticPr fontId="5"/>
  </si>
  <si>
    <t>標準血清パネル及び遺伝子多型標準品作成事業に係る保険料</t>
    <rPh sb="24" eb="27">
      <t>ホケンリョウ</t>
    </rPh>
    <phoneticPr fontId="5"/>
  </si>
  <si>
    <t>人件費</t>
    <rPh sb="0" eb="3">
      <t>ジンケンヒ</t>
    </rPh>
    <phoneticPr fontId="5"/>
  </si>
  <si>
    <t>賃金</t>
    <rPh sb="0" eb="2">
      <t>チンギン</t>
    </rPh>
    <phoneticPr fontId="5"/>
  </si>
  <si>
    <t>嘱託職員人件費</t>
    <rPh sb="0" eb="2">
      <t>ショクタク</t>
    </rPh>
    <rPh sb="2" eb="4">
      <t>ショクイン</t>
    </rPh>
    <rPh sb="4" eb="7">
      <t>ジンケンヒ</t>
    </rPh>
    <phoneticPr fontId="5"/>
  </si>
  <si>
    <t>職員旅費</t>
    <rPh sb="0" eb="2">
      <t>ショクイン</t>
    </rPh>
    <rPh sb="2" eb="4">
      <t>リョヒ</t>
    </rPh>
    <phoneticPr fontId="5"/>
  </si>
  <si>
    <t>会議出席等に係る職員旅費</t>
    <rPh sb="0" eb="2">
      <t>カイギ</t>
    </rPh>
    <rPh sb="2" eb="4">
      <t>シュッセキ</t>
    </rPh>
    <rPh sb="4" eb="5">
      <t>トウ</t>
    </rPh>
    <rPh sb="6" eb="7">
      <t>カカ</t>
    </rPh>
    <rPh sb="8" eb="10">
      <t>ショクイン</t>
    </rPh>
    <rPh sb="10" eb="12">
      <t>リョヒ</t>
    </rPh>
    <phoneticPr fontId="5"/>
  </si>
  <si>
    <t>委員等旅費</t>
    <rPh sb="0" eb="3">
      <t>イイントウ</t>
    </rPh>
    <rPh sb="3" eb="5">
      <t>リョヒ</t>
    </rPh>
    <phoneticPr fontId="5"/>
  </si>
  <si>
    <t>会議出席等に係る委員旅費</t>
    <rPh sb="0" eb="2">
      <t>カイギ</t>
    </rPh>
    <rPh sb="2" eb="4">
      <t>シュッセキ</t>
    </rPh>
    <rPh sb="4" eb="5">
      <t>トウ</t>
    </rPh>
    <rPh sb="6" eb="7">
      <t>カカ</t>
    </rPh>
    <rPh sb="8" eb="10">
      <t>イイン</t>
    </rPh>
    <rPh sb="10" eb="12">
      <t>リョヒ</t>
    </rPh>
    <phoneticPr fontId="5"/>
  </si>
  <si>
    <t>借料及び損料</t>
    <rPh sb="0" eb="2">
      <t>シャクリョウ</t>
    </rPh>
    <rPh sb="2" eb="3">
      <t>オヨ</t>
    </rPh>
    <rPh sb="4" eb="6">
      <t>ソンリョウ</t>
    </rPh>
    <phoneticPr fontId="5"/>
  </si>
  <si>
    <t>事務所賃借料</t>
    <rPh sb="0" eb="3">
      <t>ジムショ</t>
    </rPh>
    <rPh sb="3" eb="6">
      <t>チンシャクリョウ</t>
    </rPh>
    <phoneticPr fontId="5"/>
  </si>
  <si>
    <t>諸謝金</t>
    <rPh sb="0" eb="1">
      <t>ショ</t>
    </rPh>
    <rPh sb="1" eb="3">
      <t>シャキン</t>
    </rPh>
    <phoneticPr fontId="5"/>
  </si>
  <si>
    <t>会議出席等に係る委員への謝金</t>
    <rPh sb="0" eb="2">
      <t>カイギ</t>
    </rPh>
    <rPh sb="2" eb="4">
      <t>シュッセキ</t>
    </rPh>
    <rPh sb="4" eb="5">
      <t>トウ</t>
    </rPh>
    <rPh sb="6" eb="7">
      <t>カカ</t>
    </rPh>
    <rPh sb="8" eb="10">
      <t>イイン</t>
    </rPh>
    <rPh sb="12" eb="14">
      <t>シャキン</t>
    </rPh>
    <phoneticPr fontId="5"/>
  </si>
  <si>
    <t>通信運搬費</t>
    <rPh sb="0" eb="2">
      <t>ツウシン</t>
    </rPh>
    <rPh sb="2" eb="5">
      <t>ウンパンヒ</t>
    </rPh>
    <phoneticPr fontId="5"/>
  </si>
  <si>
    <t>雑役務費</t>
    <rPh sb="0" eb="2">
      <t>ザツエキ</t>
    </rPh>
    <rPh sb="2" eb="4">
      <t>ムヒ</t>
    </rPh>
    <phoneticPr fontId="5"/>
  </si>
  <si>
    <t>海外出張等に伴うWi-Fiルーターレンタル費</t>
    <rPh sb="0" eb="2">
      <t>カイガイ</t>
    </rPh>
    <rPh sb="2" eb="4">
      <t>シュッチョウ</t>
    </rPh>
    <rPh sb="4" eb="5">
      <t>トウ</t>
    </rPh>
    <rPh sb="6" eb="7">
      <t>トモナ</t>
    </rPh>
    <rPh sb="21" eb="22">
      <t>ヒ</t>
    </rPh>
    <phoneticPr fontId="5"/>
  </si>
  <si>
    <t>事務所清掃料等</t>
    <rPh sb="0" eb="3">
      <t>ジムショ</t>
    </rPh>
    <rPh sb="3" eb="5">
      <t>セイソウ</t>
    </rPh>
    <rPh sb="5" eb="6">
      <t>リョウ</t>
    </rPh>
    <rPh sb="6" eb="7">
      <t>トウ</t>
    </rPh>
    <phoneticPr fontId="5"/>
  </si>
  <si>
    <t>D.国立大学法人大阪大学</t>
    <rPh sb="2" eb="4">
      <t>コクリツ</t>
    </rPh>
    <rPh sb="4" eb="6">
      <t>ダイガク</t>
    </rPh>
    <rPh sb="6" eb="8">
      <t>ホウジン</t>
    </rPh>
    <rPh sb="8" eb="10">
      <t>オオサカ</t>
    </rPh>
    <rPh sb="10" eb="12">
      <t>ダイガク</t>
    </rPh>
    <phoneticPr fontId="5"/>
  </si>
  <si>
    <t>役務費</t>
    <rPh sb="0" eb="1">
      <t>エキ</t>
    </rPh>
    <rPh sb="1" eb="3">
      <t>ムヒ</t>
    </rPh>
    <phoneticPr fontId="5"/>
  </si>
  <si>
    <t>通信運搬費等</t>
    <rPh sb="0" eb="2">
      <t>ツウシン</t>
    </rPh>
    <rPh sb="2" eb="5">
      <t>ウンパンヒ</t>
    </rPh>
    <rPh sb="5" eb="6">
      <t>トウ</t>
    </rPh>
    <phoneticPr fontId="5"/>
  </si>
  <si>
    <t>需用費</t>
    <rPh sb="0" eb="3">
      <t>ジュヨウヒ</t>
    </rPh>
    <phoneticPr fontId="5"/>
  </si>
  <si>
    <t>消耗品費等</t>
    <rPh sb="0" eb="3">
      <t>ショウモウヒン</t>
    </rPh>
    <rPh sb="3" eb="4">
      <t>ヒ</t>
    </rPh>
    <rPh sb="4" eb="5">
      <t>トウ</t>
    </rPh>
    <phoneticPr fontId="5"/>
  </si>
  <si>
    <t>備品購入費</t>
    <rPh sb="0" eb="2">
      <t>ビヒン</t>
    </rPh>
    <rPh sb="2" eb="5">
      <t>コウニュウヒ</t>
    </rPh>
    <phoneticPr fontId="5"/>
  </si>
  <si>
    <t>医療機器等の購入費</t>
    <rPh sb="0" eb="2">
      <t>イリョウ</t>
    </rPh>
    <rPh sb="2" eb="4">
      <t>キキ</t>
    </rPh>
    <rPh sb="4" eb="5">
      <t>トウ</t>
    </rPh>
    <rPh sb="6" eb="9">
      <t>コウニュウヒ</t>
    </rPh>
    <phoneticPr fontId="5"/>
  </si>
  <si>
    <t>旅費</t>
    <rPh sb="0" eb="2">
      <t>リョヒ</t>
    </rPh>
    <phoneticPr fontId="5"/>
  </si>
  <si>
    <t>会議出席等に係る旅費</t>
    <rPh sb="0" eb="2">
      <t>カイギ</t>
    </rPh>
    <rPh sb="2" eb="4">
      <t>シュッセキ</t>
    </rPh>
    <rPh sb="4" eb="5">
      <t>トウ</t>
    </rPh>
    <rPh sb="6" eb="7">
      <t>カカ</t>
    </rPh>
    <rPh sb="8" eb="10">
      <t>リョヒ</t>
    </rPh>
    <phoneticPr fontId="5"/>
  </si>
  <si>
    <t>E.事務費</t>
    <rPh sb="2" eb="5">
      <t>ジムヒ</t>
    </rPh>
    <phoneticPr fontId="5"/>
  </si>
  <si>
    <t>事務補佐員給与関係</t>
    <rPh sb="0" eb="2">
      <t>ジム</t>
    </rPh>
    <rPh sb="2" eb="5">
      <t>ホサイン</t>
    </rPh>
    <rPh sb="5" eb="7">
      <t>キュウヨ</t>
    </rPh>
    <rPh sb="7" eb="9">
      <t>カンケイ</t>
    </rPh>
    <phoneticPr fontId="5"/>
  </si>
  <si>
    <t>印刷製本費</t>
    <rPh sb="0" eb="2">
      <t>インサツ</t>
    </rPh>
    <rPh sb="2" eb="4">
      <t>セイホン</t>
    </rPh>
    <rPh sb="4" eb="5">
      <t>ヒ</t>
    </rPh>
    <phoneticPr fontId="5"/>
  </si>
  <si>
    <t>国立医薬品食品衛生研究所</t>
    <rPh sb="0" eb="2">
      <t>コクリツ</t>
    </rPh>
    <rPh sb="2" eb="5">
      <t>イヤクヒン</t>
    </rPh>
    <rPh sb="5" eb="7">
      <t>ショクヒン</t>
    </rPh>
    <rPh sb="7" eb="9">
      <t>エイセイ</t>
    </rPh>
    <rPh sb="9" eb="12">
      <t>ケンキュウジョ</t>
    </rPh>
    <phoneticPr fontId="5"/>
  </si>
  <si>
    <t>JIS規格及び適合性認証基準等原案作成事業
再製造SUD基準策定等事業</t>
    <phoneticPr fontId="5"/>
  </si>
  <si>
    <t>-</t>
    <phoneticPr fontId="5"/>
  </si>
  <si>
    <t>-</t>
    <phoneticPr fontId="5"/>
  </si>
  <si>
    <t>国立感染症研究所</t>
    <rPh sb="0" eb="2">
      <t>コクリツ</t>
    </rPh>
    <rPh sb="2" eb="5">
      <t>カンセンショウ</t>
    </rPh>
    <rPh sb="5" eb="8">
      <t>ケンキュウジョ</t>
    </rPh>
    <phoneticPr fontId="5"/>
  </si>
  <si>
    <t>標準血清パネル及び遺伝子多型標準品作成事業</t>
    <phoneticPr fontId="5"/>
  </si>
  <si>
    <t>-</t>
    <phoneticPr fontId="5"/>
  </si>
  <si>
    <t>独立行政法人医薬品医療機器総合機構</t>
    <phoneticPr fontId="5"/>
  </si>
  <si>
    <t>医療機器国際標準化事業及びMDSAP Pliotへの参加に伴う体制強化費等</t>
    <phoneticPr fontId="5"/>
  </si>
  <si>
    <t>-</t>
    <phoneticPr fontId="5"/>
  </si>
  <si>
    <t>国立大学法人大阪大学</t>
    <rPh sb="0" eb="2">
      <t>コクリツ</t>
    </rPh>
    <rPh sb="2" eb="4">
      <t>ダイガク</t>
    </rPh>
    <rPh sb="4" eb="6">
      <t>ホウジン</t>
    </rPh>
    <rPh sb="6" eb="8">
      <t>オオサカ</t>
    </rPh>
    <rPh sb="8" eb="10">
      <t>ダイガク</t>
    </rPh>
    <phoneticPr fontId="5"/>
  </si>
  <si>
    <t>国立大学法人名古屋大学</t>
    <rPh sb="0" eb="2">
      <t>コクリツ</t>
    </rPh>
    <rPh sb="2" eb="4">
      <t>ダイガク</t>
    </rPh>
    <rPh sb="4" eb="6">
      <t>ホウジン</t>
    </rPh>
    <rPh sb="6" eb="9">
      <t>ナゴヤ</t>
    </rPh>
    <rPh sb="9" eb="11">
      <t>ダイガク</t>
    </rPh>
    <phoneticPr fontId="5"/>
  </si>
  <si>
    <t>学校法人早稲田大学</t>
    <rPh sb="0" eb="2">
      <t>ガッコウ</t>
    </rPh>
    <rPh sb="2" eb="4">
      <t>ホウジン</t>
    </rPh>
    <rPh sb="4" eb="7">
      <t>ワセダ</t>
    </rPh>
    <rPh sb="7" eb="9">
      <t>ダイガク</t>
    </rPh>
    <phoneticPr fontId="5"/>
  </si>
  <si>
    <t>医療機器国際標準化事業</t>
    <rPh sb="0" eb="2">
      <t>イリョウ</t>
    </rPh>
    <rPh sb="2" eb="4">
      <t>キキ</t>
    </rPh>
    <rPh sb="4" eb="6">
      <t>コクサイ</t>
    </rPh>
    <rPh sb="6" eb="9">
      <t>ヒョウジュンカ</t>
    </rPh>
    <rPh sb="9" eb="11">
      <t>ジギョウ</t>
    </rPh>
    <phoneticPr fontId="5"/>
  </si>
  <si>
    <t>補助金等交付</t>
  </si>
  <si>
    <t>-</t>
    <phoneticPr fontId="5"/>
  </si>
  <si>
    <t>-</t>
    <phoneticPr fontId="5"/>
  </si>
  <si>
    <t>-</t>
    <phoneticPr fontId="5"/>
  </si>
  <si>
    <t>-</t>
    <phoneticPr fontId="5"/>
  </si>
  <si>
    <t>Ｘ ：執行額（千円）／
 Ｙ：JIS規格及び適合性認証基準等原案作成事業及び単体ソフトウェア等ガイドライン作成事業の基準作成件数（件）</t>
    <phoneticPr fontId="5"/>
  </si>
  <si>
    <t>191,000/</t>
    <phoneticPr fontId="5"/>
  </si>
  <si>
    <t>-</t>
    <phoneticPr fontId="5"/>
  </si>
  <si>
    <t>会議出席等に係る旅費</t>
    <rPh sb="0" eb="2">
      <t>カイギ</t>
    </rPh>
    <rPh sb="2" eb="4">
      <t>シュッセキ</t>
    </rPh>
    <rPh sb="4" eb="5">
      <t>トウ</t>
    </rPh>
    <rPh sb="6" eb="7">
      <t>カカ</t>
    </rPh>
    <rPh sb="8" eb="10">
      <t>リョヒ</t>
    </rPh>
    <phoneticPr fontId="5"/>
  </si>
  <si>
    <t>パスモチャージ代</t>
    <rPh sb="7" eb="8">
      <t>ダイ</t>
    </rPh>
    <phoneticPr fontId="5"/>
  </si>
  <si>
    <t>会場借料</t>
    <rPh sb="0" eb="2">
      <t>カイジョウ</t>
    </rPh>
    <rPh sb="2" eb="4">
      <t>シャクリョウ</t>
    </rPh>
    <phoneticPr fontId="5"/>
  </si>
  <si>
    <t>職員A</t>
    <rPh sb="0" eb="2">
      <t>ショクイン</t>
    </rPh>
    <phoneticPr fontId="5"/>
  </si>
  <si>
    <t>補佐事務員A</t>
    <rPh sb="0" eb="2">
      <t>ホサ</t>
    </rPh>
    <rPh sb="2" eb="5">
      <t>ジムイン</t>
    </rPh>
    <phoneticPr fontId="5"/>
  </si>
  <si>
    <t>補佐事務員B</t>
    <rPh sb="0" eb="2">
      <t>ホサ</t>
    </rPh>
    <rPh sb="2" eb="5">
      <t>ジムイン</t>
    </rPh>
    <phoneticPr fontId="5"/>
  </si>
  <si>
    <t>事務補佐業務（賃金）</t>
    <rPh sb="0" eb="2">
      <t>ジム</t>
    </rPh>
    <rPh sb="2" eb="4">
      <t>ホサ</t>
    </rPh>
    <rPh sb="4" eb="6">
      <t>ギョウム</t>
    </rPh>
    <rPh sb="7" eb="9">
      <t>チンギン</t>
    </rPh>
    <phoneticPr fontId="5"/>
  </si>
  <si>
    <t>-</t>
    <phoneticPr fontId="5"/>
  </si>
  <si>
    <t>-</t>
    <phoneticPr fontId="5"/>
  </si>
  <si>
    <t>有限会社正陽印刷</t>
    <rPh sb="0" eb="2">
      <t>ユウゲン</t>
    </rPh>
    <rPh sb="2" eb="4">
      <t>カイシャ</t>
    </rPh>
    <rPh sb="4" eb="6">
      <t>セイヨウ</t>
    </rPh>
    <rPh sb="6" eb="8">
      <t>インサツ</t>
    </rPh>
    <phoneticPr fontId="5"/>
  </si>
  <si>
    <t>政令改正等印刷</t>
    <rPh sb="0" eb="2">
      <t>セイレイ</t>
    </rPh>
    <rPh sb="2" eb="4">
      <t>カイセイ</t>
    </rPh>
    <rPh sb="4" eb="5">
      <t>トウ</t>
    </rPh>
    <rPh sb="5" eb="7">
      <t>インサツ</t>
    </rPh>
    <phoneticPr fontId="5"/>
  </si>
  <si>
    <t>-</t>
    <phoneticPr fontId="5"/>
  </si>
  <si>
    <t>-</t>
    <phoneticPr fontId="5"/>
  </si>
  <si>
    <t>-</t>
    <phoneticPr fontId="5"/>
  </si>
  <si>
    <t>-</t>
    <phoneticPr fontId="5"/>
  </si>
  <si>
    <t>-</t>
    <phoneticPr fontId="5"/>
  </si>
  <si>
    <t>-</t>
    <phoneticPr fontId="5"/>
  </si>
  <si>
    <t>株式会社医薬経済社</t>
    <phoneticPr fontId="5"/>
  </si>
  <si>
    <t>-</t>
    <phoneticPr fontId="5"/>
  </si>
  <si>
    <t>株式会社じほう</t>
    <phoneticPr fontId="5"/>
  </si>
  <si>
    <t>業界紙購読料</t>
    <phoneticPr fontId="5"/>
  </si>
  <si>
    <t>業界紙購読料</t>
    <phoneticPr fontId="5"/>
  </si>
  <si>
    <t>-</t>
    <phoneticPr fontId="5"/>
  </si>
  <si>
    <t>職員C</t>
    <phoneticPr fontId="5"/>
  </si>
  <si>
    <t>通信運搬費</t>
    <phoneticPr fontId="5"/>
  </si>
  <si>
    <t>-</t>
    <phoneticPr fontId="5"/>
  </si>
  <si>
    <t>パスモチャージ代（通信運搬費）</t>
    <phoneticPr fontId="5"/>
  </si>
  <si>
    <t>職員B</t>
    <rPh sb="0" eb="2">
      <t>ショクイン</t>
    </rPh>
    <phoneticPr fontId="5"/>
  </si>
  <si>
    <t>会議出席等に係る旅費</t>
    <phoneticPr fontId="5"/>
  </si>
  <si>
    <t>会議出席等に係る旅費</t>
    <phoneticPr fontId="5"/>
  </si>
  <si>
    <t>社会福祉法人日本盲人職能開発センター</t>
    <rPh sb="0" eb="2">
      <t>シャカイ</t>
    </rPh>
    <rPh sb="2" eb="4">
      <t>フクシ</t>
    </rPh>
    <rPh sb="4" eb="6">
      <t>ホウジン</t>
    </rPh>
    <rPh sb="6" eb="8">
      <t>ニホン</t>
    </rPh>
    <rPh sb="8" eb="10">
      <t>モウジン</t>
    </rPh>
    <rPh sb="10" eb="12">
      <t>ショクノウ</t>
    </rPh>
    <rPh sb="12" eb="14">
      <t>カイハツ</t>
    </rPh>
    <phoneticPr fontId="5"/>
  </si>
  <si>
    <t>検討会等の速記録作成に係る経費等</t>
    <rPh sb="0" eb="3">
      <t>ケントウカイ</t>
    </rPh>
    <rPh sb="3" eb="4">
      <t>トウ</t>
    </rPh>
    <rPh sb="5" eb="8">
      <t>ソッキロク</t>
    </rPh>
    <rPh sb="8" eb="10">
      <t>サクセイ</t>
    </rPh>
    <rPh sb="11" eb="12">
      <t>カカ</t>
    </rPh>
    <rPh sb="13" eb="15">
      <t>ケイヒ</t>
    </rPh>
    <rPh sb="15" eb="16">
      <t>トウ</t>
    </rPh>
    <phoneticPr fontId="5"/>
  </si>
  <si>
    <t>検討会等の速記録作成に係る経費</t>
    <phoneticPr fontId="5"/>
  </si>
  <si>
    <t>平成29年度と比較すると予算の執行率がやや改善されている。医療機器の国際整合化を諮りつつ規制緩和にも努めるなど、計画的な事業実施を行っていく。</t>
    <rPh sb="21" eb="23">
      <t>カイゼン</t>
    </rPh>
    <phoneticPr fontId="5"/>
  </si>
  <si>
    <t>134,000/61</t>
    <phoneticPr fontId="5"/>
  </si>
  <si>
    <t>多額の調達が必要となる場合は、原則として一般競争入札を行い、コストの削減に努めており、妥当である。</t>
    <rPh sb="43" eb="45">
      <t>ダトウ</t>
    </rPh>
    <phoneticPr fontId="5"/>
  </si>
  <si>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5"/>
  </si>
  <si>
    <t>209,000/60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</si>
</sst>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107156</xdr:colOff>
      <xdr:row>741</xdr:row>
      <xdr:rowOff>166688</xdr:rowOff>
    </xdr:from>
    <xdr:to>
      <xdr:col>32</xdr:col>
      <xdr:colOff>85726</xdr:colOff>
      <xdr:row>743</xdr:row>
      <xdr:rowOff>190500</xdr:rowOff>
    </xdr:to>
    <xdr:sp macro="" textlink="">
      <xdr:nvSpPr>
        <xdr:cNvPr id="25" name="テキスト ボックス 24"/>
        <xdr:cNvSpPr txBox="1"/>
      </xdr:nvSpPr>
      <xdr:spPr>
        <a:xfrm>
          <a:off x="4307681" y="45038963"/>
          <a:ext cx="2178845" cy="72866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１９１百万円</a:t>
          </a:r>
          <a:endParaRPr kumimoji="1" lang="en-US" altLang="ja-JP" sz="1000">
            <a:solidFill>
              <a:sysClr val="windowText" lastClr="000000"/>
            </a:solidFill>
          </a:endParaRPr>
        </a:p>
      </xdr:txBody>
    </xdr:sp>
    <xdr:clientData/>
  </xdr:twoCellAnchor>
  <xdr:twoCellAnchor>
    <xdr:from>
      <xdr:col>19</xdr:col>
      <xdr:colOff>190499</xdr:colOff>
      <xdr:row>743</xdr:row>
      <xdr:rowOff>250032</xdr:rowOff>
    </xdr:from>
    <xdr:to>
      <xdr:col>33</xdr:col>
      <xdr:colOff>190499</xdr:colOff>
      <xdr:row>746</xdr:row>
      <xdr:rowOff>142876</xdr:rowOff>
    </xdr:to>
    <xdr:sp macro="" textlink="">
      <xdr:nvSpPr>
        <xdr:cNvPr id="26" name="大かっこ 25"/>
        <xdr:cNvSpPr/>
      </xdr:nvSpPr>
      <xdr:spPr>
        <a:xfrm>
          <a:off x="3990974" y="45827157"/>
          <a:ext cx="2800350" cy="950119"/>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a:t>
          </a:r>
          <a:r>
            <a:rPr kumimoji="1" lang="en-US" altLang="ja-JP" sz="900">
              <a:latin typeface="ＭＳ ゴシック" panose="020B0609070205080204" pitchFamily="49" charset="-128"/>
              <a:ea typeface="ＭＳ ゴシック" panose="020B0609070205080204" pitchFamily="49" charset="-128"/>
            </a:rPr>
            <a:t>JIS</a:t>
          </a:r>
          <a:r>
            <a:rPr kumimoji="1" lang="ja-JP" altLang="en-US" sz="9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9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latin typeface="ＭＳ ゴシック" panose="020B0609070205080204" pitchFamily="49" charset="-128"/>
              <a:ea typeface="ＭＳ ゴシック" panose="020B0609070205080204" pitchFamily="49" charset="-128"/>
            </a:rPr>
            <a:t>・</a:t>
          </a:r>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・標準結成パネル及び遺伝子多型標準作成等事業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17</xdr:col>
      <xdr:colOff>11907</xdr:colOff>
      <xdr:row>747</xdr:row>
      <xdr:rowOff>0</xdr:rowOff>
    </xdr:from>
    <xdr:to>
      <xdr:col>39</xdr:col>
      <xdr:colOff>0</xdr:colOff>
      <xdr:row>747</xdr:row>
      <xdr:rowOff>0</xdr:rowOff>
    </xdr:to>
    <xdr:cxnSp macro="">
      <xdr:nvCxnSpPr>
        <xdr:cNvPr id="27" name="直線コネクタ 26"/>
        <xdr:cNvCxnSpPr/>
      </xdr:nvCxnSpPr>
      <xdr:spPr>
        <a:xfrm>
          <a:off x="3412332" y="46986825"/>
          <a:ext cx="43886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746</xdr:row>
      <xdr:rowOff>333376</xdr:rowOff>
    </xdr:from>
    <xdr:to>
      <xdr:col>17</xdr:col>
      <xdr:colOff>0</xdr:colOff>
      <xdr:row>748</xdr:row>
      <xdr:rowOff>35719</xdr:rowOff>
    </xdr:to>
    <xdr:cxnSp macro="">
      <xdr:nvCxnSpPr>
        <xdr:cNvPr id="28" name="直線矢印コネクタ 27"/>
        <xdr:cNvCxnSpPr/>
      </xdr:nvCxnSpPr>
      <xdr:spPr>
        <a:xfrm>
          <a:off x="3390900" y="46967776"/>
          <a:ext cx="9525" cy="4071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747</xdr:row>
      <xdr:rowOff>0</xdr:rowOff>
    </xdr:from>
    <xdr:to>
      <xdr:col>39</xdr:col>
      <xdr:colOff>11906</xdr:colOff>
      <xdr:row>748</xdr:row>
      <xdr:rowOff>59530</xdr:rowOff>
    </xdr:to>
    <xdr:cxnSp macro="">
      <xdr:nvCxnSpPr>
        <xdr:cNvPr id="29" name="直線矢印コネクタ 28"/>
        <xdr:cNvCxnSpPr/>
      </xdr:nvCxnSpPr>
      <xdr:spPr>
        <a:xfrm>
          <a:off x="7800975" y="46986825"/>
          <a:ext cx="11906" cy="4119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130970</xdr:colOff>
      <xdr:row>748</xdr:row>
      <xdr:rowOff>309563</xdr:rowOff>
    </xdr:from>
    <xdr:to>
      <xdr:col>22</xdr:col>
      <xdr:colOff>109539</xdr:colOff>
      <xdr:row>750</xdr:row>
      <xdr:rowOff>338138</xdr:rowOff>
    </xdr:to>
    <xdr:sp macro="" textlink="">
      <xdr:nvSpPr>
        <xdr:cNvPr id="30" name="テキスト ボックス 29"/>
        <xdr:cNvSpPr txBox="1"/>
      </xdr:nvSpPr>
      <xdr:spPr>
        <a:xfrm>
          <a:off x="2331245" y="47648813"/>
          <a:ext cx="2178844" cy="7334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A</a:t>
          </a:r>
          <a:r>
            <a:rPr kumimoji="1" lang="ja-JP" altLang="en-US" sz="1000"/>
            <a:t>．国立医薬品食品衛生研究所</a:t>
          </a:r>
        </a:p>
        <a:p>
          <a:pPr algn="ctr"/>
          <a:r>
            <a:rPr kumimoji="1" lang="ja-JP" altLang="en-US" sz="1000"/>
            <a:t>　２０．１百万円</a:t>
          </a:r>
        </a:p>
      </xdr:txBody>
    </xdr:sp>
    <xdr:clientData/>
  </xdr:twoCellAnchor>
  <xdr:twoCellAnchor>
    <xdr:from>
      <xdr:col>10</xdr:col>
      <xdr:colOff>47626</xdr:colOff>
      <xdr:row>760</xdr:row>
      <xdr:rowOff>142876</xdr:rowOff>
    </xdr:from>
    <xdr:to>
      <xdr:col>23</xdr:col>
      <xdr:colOff>71438</xdr:colOff>
      <xdr:row>762</xdr:row>
      <xdr:rowOff>290513</xdr:rowOff>
    </xdr:to>
    <xdr:sp macro="" textlink="">
      <xdr:nvSpPr>
        <xdr:cNvPr id="31" name="テキスト ボックス 30"/>
        <xdr:cNvSpPr txBox="1"/>
      </xdr:nvSpPr>
      <xdr:spPr>
        <a:xfrm>
          <a:off x="2047876" y="52654201"/>
          <a:ext cx="2624137" cy="74771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C</a:t>
          </a:r>
          <a:r>
            <a:rPr kumimoji="1" lang="ja-JP" altLang="en-US" sz="1000"/>
            <a:t>．独立行政法人医薬品医療機器総合機構</a:t>
          </a:r>
        </a:p>
        <a:p>
          <a:pPr algn="ctr"/>
          <a:r>
            <a:rPr kumimoji="1" lang="ja-JP" altLang="en-US" sz="1000"/>
            <a:t>４３．５百万円</a:t>
          </a:r>
        </a:p>
      </xdr:txBody>
    </xdr:sp>
    <xdr:clientData/>
  </xdr:twoCellAnchor>
  <xdr:twoCellAnchor>
    <xdr:from>
      <xdr:col>10</xdr:col>
      <xdr:colOff>11906</xdr:colOff>
      <xdr:row>747</xdr:row>
      <xdr:rowOff>345280</xdr:rowOff>
    </xdr:from>
    <xdr:to>
      <xdr:col>16</xdr:col>
      <xdr:colOff>142877</xdr:colOff>
      <xdr:row>748</xdr:row>
      <xdr:rowOff>333374</xdr:rowOff>
    </xdr:to>
    <xdr:sp macro="" textlink="">
      <xdr:nvSpPr>
        <xdr:cNvPr id="32" name="テキスト ボックス 31"/>
        <xdr:cNvSpPr txBox="1"/>
      </xdr:nvSpPr>
      <xdr:spPr>
        <a:xfrm>
          <a:off x="2012156" y="47332105"/>
          <a:ext cx="1331121" cy="340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26</xdr:col>
      <xdr:colOff>165893</xdr:colOff>
      <xdr:row>745</xdr:row>
      <xdr:rowOff>123825</xdr:rowOff>
    </xdr:from>
    <xdr:to>
      <xdr:col>26</xdr:col>
      <xdr:colOff>190500</xdr:colOff>
      <xdr:row>759</xdr:row>
      <xdr:rowOff>219075</xdr:rowOff>
    </xdr:to>
    <xdr:cxnSp macro="">
      <xdr:nvCxnSpPr>
        <xdr:cNvPr id="33" name="直線コネクタ 32"/>
        <xdr:cNvCxnSpPr/>
      </xdr:nvCxnSpPr>
      <xdr:spPr>
        <a:xfrm flipH="1">
          <a:off x="5449093" y="50199925"/>
          <a:ext cx="24607" cy="60261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23813</xdr:colOff>
      <xdr:row>753</xdr:row>
      <xdr:rowOff>345281</xdr:rowOff>
    </xdr:from>
    <xdr:to>
      <xdr:col>38</xdr:col>
      <xdr:colOff>190500</xdr:colOff>
      <xdr:row>754</xdr:row>
      <xdr:rowOff>1</xdr:rowOff>
    </xdr:to>
    <xdr:cxnSp macro="">
      <xdr:nvCxnSpPr>
        <xdr:cNvPr id="34" name="直線コネクタ 33"/>
        <xdr:cNvCxnSpPr/>
      </xdr:nvCxnSpPr>
      <xdr:spPr>
        <a:xfrm flipV="1">
          <a:off x="3424238" y="49446656"/>
          <a:ext cx="4367212" cy="71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107157</xdr:colOff>
      <xdr:row>751</xdr:row>
      <xdr:rowOff>95250</xdr:rowOff>
    </xdr:from>
    <xdr:to>
      <xdr:col>22</xdr:col>
      <xdr:colOff>97631</xdr:colOff>
      <xdr:row>753</xdr:row>
      <xdr:rowOff>47625</xdr:rowOff>
    </xdr:to>
    <xdr:sp macro="" textlink="">
      <xdr:nvSpPr>
        <xdr:cNvPr id="35" name="大かっこ 34"/>
        <xdr:cNvSpPr/>
      </xdr:nvSpPr>
      <xdr:spPr>
        <a:xfrm>
          <a:off x="2307432" y="48491775"/>
          <a:ext cx="2190749" cy="657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en-US" altLang="ja-JP" sz="900"/>
            <a:t>JIS</a:t>
          </a:r>
          <a:r>
            <a:rPr kumimoji="1" lang="ja-JP" altLang="en-US" sz="900"/>
            <a:t>規格及び適合性認証基準等原案作成事業</a:t>
          </a:r>
          <a:endParaRPr kumimoji="1" lang="en-US" altLang="ja-JP" sz="900"/>
        </a:p>
        <a:p>
          <a:pPr algn="l"/>
          <a:r>
            <a:rPr kumimoji="1" lang="ja-JP" altLang="en-US" sz="900"/>
            <a:t>・再製造</a:t>
          </a:r>
          <a:r>
            <a:rPr kumimoji="1" lang="en-US" altLang="ja-JP" sz="900"/>
            <a:t>SUD</a:t>
          </a:r>
          <a:r>
            <a:rPr kumimoji="1" lang="ja-JP" altLang="en-US" sz="900"/>
            <a:t>基準策定等事業</a:t>
          </a:r>
        </a:p>
      </xdr:txBody>
    </xdr:sp>
    <xdr:clientData/>
  </xdr:twoCellAnchor>
  <xdr:twoCellAnchor>
    <xdr:from>
      <xdr:col>11</xdr:col>
      <xdr:colOff>59530</xdr:colOff>
      <xdr:row>762</xdr:row>
      <xdr:rowOff>404812</xdr:rowOff>
    </xdr:from>
    <xdr:to>
      <xdr:col>22</xdr:col>
      <xdr:colOff>30954</xdr:colOff>
      <xdr:row>765</xdr:row>
      <xdr:rowOff>83344</xdr:rowOff>
    </xdr:to>
    <xdr:sp macro="" textlink="">
      <xdr:nvSpPr>
        <xdr:cNvPr id="36" name="大かっこ 35"/>
        <xdr:cNvSpPr/>
      </xdr:nvSpPr>
      <xdr:spPr>
        <a:xfrm>
          <a:off x="2259805" y="53516212"/>
          <a:ext cx="2171699" cy="8215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・医療機器国際標準化事業</a:t>
          </a:r>
          <a:endParaRPr kumimoji="1" lang="en-US" altLang="ja-JP" sz="900"/>
        </a:p>
        <a:p>
          <a:pPr algn="l"/>
          <a:r>
            <a:rPr kumimoji="1" lang="ja-JP" altLang="en-US" sz="900"/>
            <a:t>・</a:t>
          </a:r>
          <a:r>
            <a:rPr kumimoji="1" lang="en-US" altLang="ja-JP" sz="900"/>
            <a:t>MDSAP</a:t>
          </a:r>
          <a:r>
            <a:rPr kumimoji="1" lang="en-US" altLang="ja-JP" sz="900" baseline="0"/>
            <a:t> Pliot</a:t>
          </a:r>
          <a:r>
            <a:rPr kumimoji="1" lang="ja-JP" altLang="en-US" sz="900" baseline="0"/>
            <a:t>への参加に伴う体制強化費等</a:t>
          </a:r>
          <a:endParaRPr kumimoji="1" lang="ja-JP" altLang="en-US" sz="900"/>
        </a:p>
      </xdr:txBody>
    </xdr:sp>
    <xdr:clientData/>
  </xdr:twoCellAnchor>
  <xdr:twoCellAnchor>
    <xdr:from>
      <xdr:col>17</xdr:col>
      <xdr:colOff>11907</xdr:colOff>
      <xdr:row>753</xdr:row>
      <xdr:rowOff>345282</xdr:rowOff>
    </xdr:from>
    <xdr:to>
      <xdr:col>17</xdr:col>
      <xdr:colOff>11908</xdr:colOff>
      <xdr:row>755</xdr:row>
      <xdr:rowOff>71438</xdr:rowOff>
    </xdr:to>
    <xdr:cxnSp macro="">
      <xdr:nvCxnSpPr>
        <xdr:cNvPr id="37" name="直線矢印コネクタ 36"/>
        <xdr:cNvCxnSpPr/>
      </xdr:nvCxnSpPr>
      <xdr:spPr>
        <a:xfrm flipH="1">
          <a:off x="3412332" y="49446657"/>
          <a:ext cx="1" cy="4310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83343</xdr:colOff>
      <xdr:row>756</xdr:row>
      <xdr:rowOff>11906</xdr:rowOff>
    </xdr:from>
    <xdr:to>
      <xdr:col>22</xdr:col>
      <xdr:colOff>61912</xdr:colOff>
      <xdr:row>757</xdr:row>
      <xdr:rowOff>369094</xdr:rowOff>
    </xdr:to>
    <xdr:sp macro="" textlink="">
      <xdr:nvSpPr>
        <xdr:cNvPr id="38" name="テキスト ボックス 37"/>
        <xdr:cNvSpPr txBox="1"/>
      </xdr:nvSpPr>
      <xdr:spPr>
        <a:xfrm>
          <a:off x="2283618" y="50170556"/>
          <a:ext cx="2178844" cy="70961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．国立感染症研究所</a:t>
          </a:r>
        </a:p>
        <a:p>
          <a:pPr algn="ctr"/>
          <a:r>
            <a:rPr kumimoji="1" lang="ja-JP" altLang="en-US" sz="1000"/>
            <a:t>１２百万円</a:t>
          </a:r>
          <a:endParaRPr kumimoji="1" lang="en-US" altLang="ja-JP" sz="1000"/>
        </a:p>
      </xdr:txBody>
    </xdr:sp>
    <xdr:clientData/>
  </xdr:twoCellAnchor>
  <xdr:twoCellAnchor>
    <xdr:from>
      <xdr:col>11</xdr:col>
      <xdr:colOff>119062</xdr:colOff>
      <xdr:row>757</xdr:row>
      <xdr:rowOff>511969</xdr:rowOff>
    </xdr:from>
    <xdr:to>
      <xdr:col>22</xdr:col>
      <xdr:colOff>11906</xdr:colOff>
      <xdr:row>758</xdr:row>
      <xdr:rowOff>595312</xdr:rowOff>
    </xdr:to>
    <xdr:sp macro="" textlink="">
      <xdr:nvSpPr>
        <xdr:cNvPr id="39" name="大かっこ 38"/>
        <xdr:cNvSpPr/>
      </xdr:nvSpPr>
      <xdr:spPr>
        <a:xfrm>
          <a:off x="2319337" y="51023044"/>
          <a:ext cx="2093119" cy="7500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33</xdr:col>
      <xdr:colOff>83343</xdr:colOff>
      <xdr:row>755</xdr:row>
      <xdr:rowOff>250033</xdr:rowOff>
    </xdr:from>
    <xdr:to>
      <xdr:col>44</xdr:col>
      <xdr:colOff>142874</xdr:colOff>
      <xdr:row>757</xdr:row>
      <xdr:rowOff>464344</xdr:rowOff>
    </xdr:to>
    <xdr:sp macro="" textlink="">
      <xdr:nvSpPr>
        <xdr:cNvPr id="40" name="テキスト ボックス 39"/>
        <xdr:cNvSpPr txBox="1"/>
      </xdr:nvSpPr>
      <xdr:spPr>
        <a:xfrm>
          <a:off x="6684168" y="50056258"/>
          <a:ext cx="2259806" cy="91916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E</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１６．４百万円</a:t>
          </a:r>
        </a:p>
      </xdr:txBody>
    </xdr:sp>
    <xdr:clientData/>
  </xdr:twoCellAnchor>
  <xdr:twoCellAnchor>
    <xdr:from>
      <xdr:col>16</xdr:col>
      <xdr:colOff>190500</xdr:colOff>
      <xdr:row>759</xdr:row>
      <xdr:rowOff>142875</xdr:rowOff>
    </xdr:from>
    <xdr:to>
      <xdr:col>26</xdr:col>
      <xdr:colOff>166687</xdr:colOff>
      <xdr:row>759</xdr:row>
      <xdr:rowOff>154782</xdr:rowOff>
    </xdr:to>
    <xdr:cxnSp macro="">
      <xdr:nvCxnSpPr>
        <xdr:cNvPr id="41" name="直線コネクタ 40"/>
        <xdr:cNvCxnSpPr/>
      </xdr:nvCxnSpPr>
      <xdr:spPr>
        <a:xfrm>
          <a:off x="3390900" y="51987450"/>
          <a:ext cx="1976437" cy="119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190499</xdr:colOff>
      <xdr:row>753</xdr:row>
      <xdr:rowOff>333374</xdr:rowOff>
    </xdr:from>
    <xdr:to>
      <xdr:col>38</xdr:col>
      <xdr:colOff>190499</xdr:colOff>
      <xdr:row>755</xdr:row>
      <xdr:rowOff>11906</xdr:rowOff>
    </xdr:to>
    <xdr:cxnSp macro="">
      <xdr:nvCxnSpPr>
        <xdr:cNvPr id="42" name="直線矢印コネクタ 41"/>
        <xdr:cNvCxnSpPr/>
      </xdr:nvCxnSpPr>
      <xdr:spPr>
        <a:xfrm>
          <a:off x="7791449" y="49434749"/>
          <a:ext cx="0" cy="3833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178593</xdr:colOff>
      <xdr:row>759</xdr:row>
      <xdr:rowOff>142875</xdr:rowOff>
    </xdr:from>
    <xdr:to>
      <xdr:col>16</xdr:col>
      <xdr:colOff>178594</xdr:colOff>
      <xdr:row>759</xdr:row>
      <xdr:rowOff>583407</xdr:rowOff>
    </xdr:to>
    <xdr:cxnSp macro="">
      <xdr:nvCxnSpPr>
        <xdr:cNvPr id="43" name="直線矢印コネクタ 42"/>
        <xdr:cNvCxnSpPr/>
      </xdr:nvCxnSpPr>
      <xdr:spPr>
        <a:xfrm flipH="1">
          <a:off x="3378993" y="51987450"/>
          <a:ext cx="1" cy="4405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71438</xdr:colOff>
      <xdr:row>748</xdr:row>
      <xdr:rowOff>345282</xdr:rowOff>
    </xdr:from>
    <xdr:to>
      <xdr:col>43</xdr:col>
      <xdr:colOff>109538</xdr:colOff>
      <xdr:row>750</xdr:row>
      <xdr:rowOff>333376</xdr:rowOff>
    </xdr:to>
    <xdr:sp macro="" textlink="">
      <xdr:nvSpPr>
        <xdr:cNvPr id="44" name="テキスト ボックス 43"/>
        <xdr:cNvSpPr txBox="1"/>
      </xdr:nvSpPr>
      <xdr:spPr>
        <a:xfrm>
          <a:off x="6672263" y="47684532"/>
          <a:ext cx="2038350" cy="69294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．大学研究機関等　３機関</a:t>
          </a:r>
        </a:p>
        <a:p>
          <a:pPr algn="ctr"/>
          <a:r>
            <a:rPr kumimoji="1" lang="ja-JP" altLang="en-US" sz="1000"/>
            <a:t>　９９百万円</a:t>
          </a:r>
        </a:p>
      </xdr:txBody>
    </xdr:sp>
    <xdr:clientData/>
  </xdr:twoCellAnchor>
  <xdr:twoCellAnchor>
    <xdr:from>
      <xdr:col>30</xdr:col>
      <xdr:colOff>59531</xdr:colOff>
      <xdr:row>748</xdr:row>
      <xdr:rowOff>35721</xdr:rowOff>
    </xdr:from>
    <xdr:to>
      <xdr:col>36</xdr:col>
      <xdr:colOff>142874</xdr:colOff>
      <xdr:row>748</xdr:row>
      <xdr:rowOff>297657</xdr:rowOff>
    </xdr:to>
    <xdr:sp macro="" textlink="">
      <xdr:nvSpPr>
        <xdr:cNvPr id="45" name="テキスト ボックス 44"/>
        <xdr:cNvSpPr txBox="1"/>
      </xdr:nvSpPr>
      <xdr:spPr>
        <a:xfrm>
          <a:off x="6060281" y="47374971"/>
          <a:ext cx="128349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33</xdr:col>
      <xdr:colOff>130969</xdr:colOff>
      <xdr:row>751</xdr:row>
      <xdr:rowOff>107158</xdr:rowOff>
    </xdr:from>
    <xdr:to>
      <xdr:col>43</xdr:col>
      <xdr:colOff>142874</xdr:colOff>
      <xdr:row>752</xdr:row>
      <xdr:rowOff>154783</xdr:rowOff>
    </xdr:to>
    <xdr:sp macro="" textlink="">
      <xdr:nvSpPr>
        <xdr:cNvPr id="46" name="大かっこ 45"/>
        <xdr:cNvSpPr/>
      </xdr:nvSpPr>
      <xdr:spPr>
        <a:xfrm>
          <a:off x="6731794" y="48503683"/>
          <a:ext cx="2012155" cy="40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twoCellAnchor>
    <xdr:from>
      <xdr:col>38</xdr:col>
      <xdr:colOff>63500</xdr:colOff>
      <xdr:row>31</xdr:row>
      <xdr:rowOff>63500</xdr:rowOff>
    </xdr:from>
    <xdr:to>
      <xdr:col>41</xdr:col>
      <xdr:colOff>190500</xdr:colOff>
      <xdr:row>31</xdr:row>
      <xdr:rowOff>342900</xdr:rowOff>
    </xdr:to>
    <xdr:sp macro="" textlink="">
      <xdr:nvSpPr>
        <xdr:cNvPr id="6" name="正方形/長方形 5"/>
        <xdr:cNvSpPr/>
      </xdr:nvSpPr>
      <xdr:spPr>
        <a:xfrm>
          <a:off x="7785100" y="124460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50800</xdr:colOff>
      <xdr:row>38</xdr:row>
      <xdr:rowOff>76200</xdr:rowOff>
    </xdr:from>
    <xdr:to>
      <xdr:col>41</xdr:col>
      <xdr:colOff>177800</xdr:colOff>
      <xdr:row>38</xdr:row>
      <xdr:rowOff>355600</xdr:rowOff>
    </xdr:to>
    <xdr:sp macro="" textlink="">
      <xdr:nvSpPr>
        <xdr:cNvPr id="51" name="正方形/長方形 50"/>
        <xdr:cNvSpPr/>
      </xdr:nvSpPr>
      <xdr:spPr>
        <a:xfrm>
          <a:off x="7772400" y="149352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76200</xdr:colOff>
      <xdr:row>133</xdr:row>
      <xdr:rowOff>139700</xdr:rowOff>
    </xdr:from>
    <xdr:to>
      <xdr:col>42</xdr:col>
      <xdr:colOff>0</xdr:colOff>
      <xdr:row>133</xdr:row>
      <xdr:rowOff>419100</xdr:rowOff>
    </xdr:to>
    <xdr:sp macro="" textlink="">
      <xdr:nvSpPr>
        <xdr:cNvPr id="53" name="正方形/長方形 52"/>
        <xdr:cNvSpPr/>
      </xdr:nvSpPr>
      <xdr:spPr>
        <a:xfrm>
          <a:off x="7797800" y="207518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38100</xdr:colOff>
      <xdr:row>100</xdr:row>
      <xdr:rowOff>12700</xdr:rowOff>
    </xdr:from>
    <xdr:to>
      <xdr:col>41</xdr:col>
      <xdr:colOff>165100</xdr:colOff>
      <xdr:row>101</xdr:row>
      <xdr:rowOff>0</xdr:rowOff>
    </xdr:to>
    <xdr:sp macro="" textlink="">
      <xdr:nvSpPr>
        <xdr:cNvPr id="47" name="正方形/長方形 46"/>
        <xdr:cNvSpPr/>
      </xdr:nvSpPr>
      <xdr:spPr>
        <a:xfrm>
          <a:off x="7759700" y="172339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76200</xdr:colOff>
      <xdr:row>115</xdr:row>
      <xdr:rowOff>0</xdr:rowOff>
    </xdr:from>
    <xdr:to>
      <xdr:col>42</xdr:col>
      <xdr:colOff>0</xdr:colOff>
      <xdr:row>115</xdr:row>
      <xdr:rowOff>279400</xdr:rowOff>
    </xdr:to>
    <xdr:sp macro="" textlink="">
      <xdr:nvSpPr>
        <xdr:cNvPr id="48" name="正方形/長方形 47"/>
        <xdr:cNvSpPr/>
      </xdr:nvSpPr>
      <xdr:spPr>
        <a:xfrm>
          <a:off x="7797800" y="180975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38</xdr:col>
      <xdr:colOff>88900</xdr:colOff>
      <xdr:row>137</xdr:row>
      <xdr:rowOff>114300</xdr:rowOff>
    </xdr:from>
    <xdr:to>
      <xdr:col>42</xdr:col>
      <xdr:colOff>12700</xdr:colOff>
      <xdr:row>137</xdr:row>
      <xdr:rowOff>393700</xdr:rowOff>
    </xdr:to>
    <xdr:sp macro="" textlink="">
      <xdr:nvSpPr>
        <xdr:cNvPr id="49" name="正方形/長方形 48"/>
        <xdr:cNvSpPr/>
      </xdr:nvSpPr>
      <xdr:spPr>
        <a:xfrm>
          <a:off x="7810500" y="22225000"/>
          <a:ext cx="7366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10</xdr:col>
      <xdr:colOff>12700</xdr:colOff>
      <xdr:row>755</xdr:row>
      <xdr:rowOff>25400</xdr:rowOff>
    </xdr:from>
    <xdr:to>
      <xdr:col>16</xdr:col>
      <xdr:colOff>143671</xdr:colOff>
      <xdr:row>756</xdr:row>
      <xdr:rowOff>13494</xdr:rowOff>
    </xdr:to>
    <xdr:sp macro="" textlink="">
      <xdr:nvSpPr>
        <xdr:cNvPr id="50" name="テキスト ボックス 49"/>
        <xdr:cNvSpPr txBox="1"/>
      </xdr:nvSpPr>
      <xdr:spPr>
        <a:xfrm>
          <a:off x="2044700" y="52984400"/>
          <a:ext cx="1350171" cy="3436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9</xdr:col>
      <xdr:colOff>152400</xdr:colOff>
      <xdr:row>759</xdr:row>
      <xdr:rowOff>114300</xdr:rowOff>
    </xdr:from>
    <xdr:to>
      <xdr:col>16</xdr:col>
      <xdr:colOff>32543</xdr:colOff>
      <xdr:row>760</xdr:row>
      <xdr:rowOff>7936</xdr:rowOff>
    </xdr:to>
    <xdr:sp macro="" textlink="">
      <xdr:nvSpPr>
        <xdr:cNvPr id="52" name="テキスト ボックス 51"/>
        <xdr:cNvSpPr txBox="1"/>
      </xdr:nvSpPr>
      <xdr:spPr>
        <a:xfrm>
          <a:off x="1981200" y="55448200"/>
          <a:ext cx="130254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0"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219</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180</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3.2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9" customHeight="1" x14ac:dyDescent="0.15">
      <c r="A10" s="660" t="s">
        <v>30</v>
      </c>
      <c r="B10" s="661"/>
      <c r="C10" s="661"/>
      <c r="D10" s="661"/>
      <c r="E10" s="661"/>
      <c r="F10" s="661"/>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185</v>
      </c>
      <c r="Q13" s="658"/>
      <c r="R13" s="658"/>
      <c r="S13" s="658"/>
      <c r="T13" s="658"/>
      <c r="U13" s="658"/>
      <c r="V13" s="659"/>
      <c r="W13" s="657">
        <v>156</v>
      </c>
      <c r="X13" s="658"/>
      <c r="Y13" s="658"/>
      <c r="Z13" s="658"/>
      <c r="AA13" s="658"/>
      <c r="AB13" s="658"/>
      <c r="AC13" s="659"/>
      <c r="AD13" s="657">
        <v>217</v>
      </c>
      <c r="AE13" s="658"/>
      <c r="AF13" s="658"/>
      <c r="AG13" s="658"/>
      <c r="AH13" s="658"/>
      <c r="AI13" s="658"/>
      <c r="AJ13" s="659"/>
      <c r="AK13" s="657">
        <v>209</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579</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581</v>
      </c>
      <c r="X16" s="658"/>
      <c r="Y16" s="658"/>
      <c r="Z16" s="658"/>
      <c r="AA16" s="658"/>
      <c r="AB16" s="658"/>
      <c r="AC16" s="659"/>
      <c r="AD16" s="657" t="s">
        <v>583</v>
      </c>
      <c r="AE16" s="658"/>
      <c r="AF16" s="658"/>
      <c r="AG16" s="658"/>
      <c r="AH16" s="658"/>
      <c r="AI16" s="658"/>
      <c r="AJ16" s="659"/>
      <c r="AK16" s="657" t="s">
        <v>584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582</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185</v>
      </c>
      <c r="Q18" s="879"/>
      <c r="R18" s="879"/>
      <c r="S18" s="879"/>
      <c r="T18" s="879"/>
      <c r="U18" s="879"/>
      <c r="V18" s="880"/>
      <c r="W18" s="878">
        <f>SUM(W13:AC17)</f>
        <v>156</v>
      </c>
      <c r="X18" s="879"/>
      <c r="Y18" s="879"/>
      <c r="Z18" s="879"/>
      <c r="AA18" s="879"/>
      <c r="AB18" s="879"/>
      <c r="AC18" s="880"/>
      <c r="AD18" s="878">
        <f>SUM(AD13:AJ17)</f>
        <v>217</v>
      </c>
      <c r="AE18" s="879"/>
      <c r="AF18" s="879"/>
      <c r="AG18" s="879"/>
      <c r="AH18" s="879"/>
      <c r="AI18" s="879"/>
      <c r="AJ18" s="880"/>
      <c r="AK18" s="878">
        <f>SUM(AK13:AQ17)</f>
        <v>209</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168</v>
      </c>
      <c r="Q19" s="658"/>
      <c r="R19" s="658"/>
      <c r="S19" s="658"/>
      <c r="T19" s="658"/>
      <c r="U19" s="658"/>
      <c r="V19" s="659"/>
      <c r="W19" s="657">
        <v>134</v>
      </c>
      <c r="X19" s="658"/>
      <c r="Y19" s="658"/>
      <c r="Z19" s="658"/>
      <c r="AA19" s="658"/>
      <c r="AB19" s="658"/>
      <c r="AC19" s="659"/>
      <c r="AD19" s="657">
        <v>191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0.90810810810810816</v>
      </c>
      <c r="Q20" s="318"/>
      <c r="R20" s="318"/>
      <c r="S20" s="318"/>
      <c r="T20" s="318"/>
      <c r="U20" s="318"/>
      <c r="V20" s="318"/>
      <c r="W20" s="318">
        <f t="shared" ref="W20" si="0">IF(W18=0, "-", SUM(W19)/W18)</f>
        <v>0.85897435897435892</v>
      </c>
      <c r="X20" s="318"/>
      <c r="Y20" s="318"/>
      <c r="Z20" s="318"/>
      <c r="AA20" s="318"/>
      <c r="AB20" s="318"/>
      <c r="AC20" s="318"/>
      <c r="AD20" s="318">
        <f t="shared" ref="AD20" si="1">IF(AD18=0, "-", SUM(AD19)/AD18)</f>
        <v>0.88018433179723499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475</v>
      </c>
      <c r="H21" s="317"/>
      <c r="I21" s="317"/>
      <c r="J21" s="317"/>
      <c r="K21" s="317"/>
      <c r="L21" s="317"/>
      <c r="M21" s="317"/>
      <c r="N21" s="317"/>
      <c r="O21" s="317"/>
      <c r="P21" s="318">
        <f>IF(P19=0, "-", SUM(P19)/SUM(P13,P14))</f>
        <v>0.90810810810810816</v>
      </c>
      <c r="Q21" s="318"/>
      <c r="R21" s="318"/>
      <c r="S21" s="318"/>
      <c r="T21" s="318"/>
      <c r="U21" s="318"/>
      <c r="V21" s="318"/>
      <c r="W21" s="318">
        <f t="shared" ref="W21" si="2">IF(W19=0, "-", SUM(W19)/SUM(W13,W14))</f>
        <v>0.85897435897435892</v>
      </c>
      <c r="X21" s="318"/>
      <c r="Y21" s="318"/>
      <c r="Z21" s="318"/>
      <c r="AA21" s="318"/>
      <c r="AB21" s="318"/>
      <c r="AC21" s="318"/>
      <c r="AD21" s="318">
        <f t="shared" ref="AD21" si="3">IF(AD19=0, "-", SUM(AD19)/SUM(AD13,AD14))</f>
        <v>0.88018433179723499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454</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453</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8.5" customHeight="1" x14ac:dyDescent="0.15">
      <c r="A23" s="967"/>
      <c r="B23" s="968"/>
      <c r="C23" s="968"/>
      <c r="D23" s="968"/>
      <c r="E23" s="968"/>
      <c r="F23" s="969"/>
      <c r="G23" s="952" t="s">
        <v>585</v>
      </c>
      <c r="H23" s="953"/>
      <c r="I23" s="953"/>
      <c r="J23" s="953"/>
      <c r="K23" s="953"/>
      <c r="L23" s="953"/>
      <c r="M23" s="953"/>
      <c r="N23" s="953"/>
      <c r="O23" s="954"/>
      <c r="P23" s="919">
        <v>134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586</v>
      </c>
      <c r="H24" s="956"/>
      <c r="I24" s="956"/>
      <c r="J24" s="956"/>
      <c r="K24" s="956"/>
      <c r="L24" s="956"/>
      <c r="M24" s="956"/>
      <c r="N24" s="956"/>
      <c r="O24" s="957"/>
      <c r="P24" s="657">
        <v>52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34.5" customHeight="1" x14ac:dyDescent="0.15">
      <c r="A25" s="967"/>
      <c r="B25" s="968"/>
      <c r="C25" s="968"/>
      <c r="D25" s="968"/>
      <c r="E25" s="968"/>
      <c r="F25" s="969"/>
      <c r="G25" s="955" t="s">
        <v>587</v>
      </c>
      <c r="H25" s="956"/>
      <c r="I25" s="956"/>
      <c r="J25" s="956"/>
      <c r="K25" s="956"/>
      <c r="L25" s="956"/>
      <c r="M25" s="956"/>
      <c r="N25" s="956"/>
      <c r="O25" s="957"/>
      <c r="P25" s="657">
        <v>17</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588</v>
      </c>
      <c r="H26" s="956"/>
      <c r="I26" s="956"/>
      <c r="J26" s="956"/>
      <c r="K26" s="956"/>
      <c r="L26" s="956"/>
      <c r="M26" s="956"/>
      <c r="N26" s="956"/>
      <c r="O26" s="957"/>
      <c r="P26" s="657">
        <v>3</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589</v>
      </c>
      <c r="H27" s="956"/>
      <c r="I27" s="956"/>
      <c r="J27" s="956"/>
      <c r="K27" s="956"/>
      <c r="L27" s="956"/>
      <c r="M27" s="956"/>
      <c r="N27" s="956"/>
      <c r="O27" s="957"/>
      <c r="P27" s="657">
        <v>2</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458</v>
      </c>
      <c r="H28" s="959"/>
      <c r="I28" s="959"/>
      <c r="J28" s="959"/>
      <c r="K28" s="959"/>
      <c r="L28" s="959"/>
      <c r="M28" s="959"/>
      <c r="N28" s="959"/>
      <c r="O28" s="960"/>
      <c r="P28" s="878">
        <f>P29-SUM(P23:P27)</f>
        <v>1</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455</v>
      </c>
      <c r="H29" s="962"/>
      <c r="I29" s="962"/>
      <c r="J29" s="962"/>
      <c r="K29" s="962"/>
      <c r="L29" s="962"/>
      <c r="M29" s="962"/>
      <c r="N29" s="962"/>
      <c r="O29" s="963"/>
      <c r="P29" s="657">
        <f>AK13</f>
        <v>209</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470</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594</v>
      </c>
      <c r="AR31" s="200"/>
      <c r="AS31" s="133" t="s">
        <v>355</v>
      </c>
      <c r="AT31" s="134"/>
      <c r="AU31" s="199">
        <v>31</v>
      </c>
      <c r="AV31" s="199"/>
      <c r="AW31" s="398" t="s">
        <v>300</v>
      </c>
      <c r="AX31" s="399"/>
    </row>
    <row r="32" spans="1:50" ht="31.5" customHeight="1" x14ac:dyDescent="0.15">
      <c r="A32" s="403"/>
      <c r="B32" s="401"/>
      <c r="C32" s="401"/>
      <c r="D32" s="401"/>
      <c r="E32" s="401"/>
      <c r="F32" s="402"/>
      <c r="G32" s="564" t="s">
        <v>592</v>
      </c>
      <c r="H32" s="565"/>
      <c r="I32" s="565"/>
      <c r="J32" s="565"/>
      <c r="K32" s="565"/>
      <c r="L32" s="565"/>
      <c r="M32" s="565"/>
      <c r="N32" s="565"/>
      <c r="O32" s="566"/>
      <c r="P32" s="105" t="s">
        <v>590</v>
      </c>
      <c r="Q32" s="105"/>
      <c r="R32" s="105"/>
      <c r="S32" s="105"/>
      <c r="T32" s="105"/>
      <c r="U32" s="105"/>
      <c r="V32" s="105"/>
      <c r="W32" s="105"/>
      <c r="X32" s="106"/>
      <c r="Y32" s="471" t="s">
        <v>12</v>
      </c>
      <c r="Z32" s="531"/>
      <c r="AA32" s="532"/>
      <c r="AB32" s="461" t="s">
        <v>591</v>
      </c>
      <c r="AC32" s="461"/>
      <c r="AD32" s="461"/>
      <c r="AE32" s="218">
        <v>8</v>
      </c>
      <c r="AF32" s="219"/>
      <c r="AG32" s="219"/>
      <c r="AH32" s="219"/>
      <c r="AI32" s="218">
        <v>8.3000000000000007</v>
      </c>
      <c r="AJ32" s="219"/>
      <c r="AK32" s="219"/>
      <c r="AL32" s="219"/>
      <c r="AM32" s="218"/>
      <c r="AN32" s="219"/>
      <c r="AO32" s="219"/>
      <c r="AP32" s="219"/>
      <c r="AQ32" s="340" t="s">
        <v>578</v>
      </c>
      <c r="AR32" s="207"/>
      <c r="AS32" s="207"/>
      <c r="AT32" s="341"/>
      <c r="AU32" s="219" t="s">
        <v>578</v>
      </c>
      <c r="AV32" s="219"/>
      <c r="AW32" s="219"/>
      <c r="AX32" s="221"/>
    </row>
    <row r="33" spans="1:50" ht="31.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593</v>
      </c>
      <c r="AC33" s="523"/>
      <c r="AD33" s="523"/>
      <c r="AE33" s="218">
        <v>10</v>
      </c>
      <c r="AF33" s="219"/>
      <c r="AG33" s="219"/>
      <c r="AH33" s="219"/>
      <c r="AI33" s="218">
        <v>10</v>
      </c>
      <c r="AJ33" s="219"/>
      <c r="AK33" s="219"/>
      <c r="AL33" s="219"/>
      <c r="AM33" s="218">
        <v>10</v>
      </c>
      <c r="AN33" s="219"/>
      <c r="AO33" s="219"/>
      <c r="AP33" s="219"/>
      <c r="AQ33" s="340" t="s">
        <v>578</v>
      </c>
      <c r="AR33" s="207"/>
      <c r="AS33" s="207"/>
      <c r="AT33" s="341"/>
      <c r="AU33" s="219">
        <v>10</v>
      </c>
      <c r="AV33" s="219"/>
      <c r="AW33" s="219"/>
      <c r="AX33" s="221"/>
    </row>
    <row r="34" spans="1:50" ht="46.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125</v>
      </c>
      <c r="AF34" s="219"/>
      <c r="AG34" s="219"/>
      <c r="AH34" s="219"/>
      <c r="AI34" s="218">
        <v>120</v>
      </c>
      <c r="AJ34" s="219"/>
      <c r="AK34" s="219"/>
      <c r="AL34" s="219"/>
      <c r="AM34" s="218" t="s">
        <v>578</v>
      </c>
      <c r="AN34" s="219"/>
      <c r="AO34" s="219"/>
      <c r="AP34" s="219"/>
      <c r="AQ34" s="340" t="s">
        <v>578</v>
      </c>
      <c r="AR34" s="207"/>
      <c r="AS34" s="207"/>
      <c r="AT34" s="341"/>
      <c r="AU34" s="219" t="s">
        <v>578</v>
      </c>
      <c r="AV34" s="219"/>
      <c r="AW34" s="219"/>
      <c r="AX34" s="221"/>
    </row>
    <row r="35" spans="1:50" ht="23.25" customHeight="1" x14ac:dyDescent="0.15">
      <c r="A35" s="226" t="s">
        <v>502</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470</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578</v>
      </c>
      <c r="AR38" s="200"/>
      <c r="AS38" s="133" t="s">
        <v>355</v>
      </c>
      <c r="AT38" s="134"/>
      <c r="AU38" s="199">
        <v>31</v>
      </c>
      <c r="AV38" s="199"/>
      <c r="AW38" s="398" t="s">
        <v>300</v>
      </c>
      <c r="AX38" s="399"/>
    </row>
    <row r="39" spans="1:50" ht="32.25" customHeight="1" x14ac:dyDescent="0.15">
      <c r="A39" s="403"/>
      <c r="B39" s="401"/>
      <c r="C39" s="401"/>
      <c r="D39" s="401"/>
      <c r="E39" s="401"/>
      <c r="F39" s="402"/>
      <c r="G39" s="564" t="s">
        <v>595</v>
      </c>
      <c r="H39" s="565"/>
      <c r="I39" s="565"/>
      <c r="J39" s="565"/>
      <c r="K39" s="565"/>
      <c r="L39" s="565"/>
      <c r="M39" s="565"/>
      <c r="N39" s="565"/>
      <c r="O39" s="566"/>
      <c r="P39" s="105" t="s">
        <v>596</v>
      </c>
      <c r="Q39" s="105"/>
      <c r="R39" s="105"/>
      <c r="S39" s="105"/>
      <c r="T39" s="105"/>
      <c r="U39" s="105"/>
      <c r="V39" s="105"/>
      <c r="W39" s="105"/>
      <c r="X39" s="106"/>
      <c r="Y39" s="471" t="s">
        <v>12</v>
      </c>
      <c r="Z39" s="531"/>
      <c r="AA39" s="532"/>
      <c r="AB39" s="461" t="s">
        <v>593</v>
      </c>
      <c r="AC39" s="461"/>
      <c r="AD39" s="461"/>
      <c r="AE39" s="218">
        <v>12</v>
      </c>
      <c r="AF39" s="219"/>
      <c r="AG39" s="219"/>
      <c r="AH39" s="219"/>
      <c r="AI39" s="218">
        <v>11.9</v>
      </c>
      <c r="AJ39" s="219"/>
      <c r="AK39" s="219"/>
      <c r="AL39" s="219"/>
      <c r="AM39" s="218"/>
      <c r="AN39" s="219"/>
      <c r="AO39" s="219"/>
      <c r="AP39" s="219"/>
      <c r="AQ39" s="340" t="s">
        <v>578</v>
      </c>
      <c r="AR39" s="207"/>
      <c r="AS39" s="207"/>
      <c r="AT39" s="341"/>
      <c r="AU39" s="219" t="s">
        <v>578</v>
      </c>
      <c r="AV39" s="219"/>
      <c r="AW39" s="219"/>
      <c r="AX39" s="221"/>
    </row>
    <row r="40" spans="1:50" ht="32.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593</v>
      </c>
      <c r="AC40" s="523"/>
      <c r="AD40" s="523"/>
      <c r="AE40" s="218">
        <v>14</v>
      </c>
      <c r="AF40" s="219"/>
      <c r="AG40" s="219"/>
      <c r="AH40" s="219"/>
      <c r="AI40" s="218">
        <v>14</v>
      </c>
      <c r="AJ40" s="219"/>
      <c r="AK40" s="219"/>
      <c r="AL40" s="219"/>
      <c r="AM40" s="218">
        <v>14</v>
      </c>
      <c r="AN40" s="219"/>
      <c r="AO40" s="219"/>
      <c r="AP40" s="219"/>
      <c r="AQ40" s="340" t="s">
        <v>583</v>
      </c>
      <c r="AR40" s="207"/>
      <c r="AS40" s="207"/>
      <c r="AT40" s="341"/>
      <c r="AU40" s="219">
        <v>14</v>
      </c>
      <c r="AV40" s="219"/>
      <c r="AW40" s="219"/>
      <c r="AX40" s="221"/>
    </row>
    <row r="41" spans="1:50" ht="43.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117</v>
      </c>
      <c r="AF41" s="219"/>
      <c r="AG41" s="219"/>
      <c r="AH41" s="219"/>
      <c r="AI41" s="218">
        <v>118</v>
      </c>
      <c r="AJ41" s="219"/>
      <c r="AK41" s="219"/>
      <c r="AL41" s="219"/>
      <c r="AM41" s="218" t="s">
        <v>578</v>
      </c>
      <c r="AN41" s="219"/>
      <c r="AO41" s="219"/>
      <c r="AP41" s="219"/>
      <c r="AQ41" s="340" t="s">
        <v>578</v>
      </c>
      <c r="AR41" s="207"/>
      <c r="AS41" s="207"/>
      <c r="AT41" s="341"/>
      <c r="AU41" s="219" t="s">
        <v>578</v>
      </c>
      <c r="AV41" s="219"/>
      <c r="AW41" s="219"/>
      <c r="AX41" s="221"/>
    </row>
    <row r="42" spans="1:50" ht="23.25" customHeight="1" x14ac:dyDescent="0.15">
      <c r="A42" s="226" t="s">
        <v>502</v>
      </c>
      <c r="B42" s="227"/>
      <c r="C42" s="227"/>
      <c r="D42" s="227"/>
      <c r="E42" s="227"/>
      <c r="F42" s="228"/>
      <c r="G42" s="232" t="s">
        <v>598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470</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47"/>
    </row>
    <row r="80" spans="1:50" ht="18.75" hidden="1" customHeight="1" x14ac:dyDescent="0.15">
      <c r="A80" s="864"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62</v>
      </c>
      <c r="AF101" s="219"/>
      <c r="AG101" s="219"/>
      <c r="AH101" s="220"/>
      <c r="AI101" s="218">
        <v>61</v>
      </c>
      <c r="AJ101" s="219"/>
      <c r="AK101" s="219"/>
      <c r="AL101" s="220"/>
      <c r="AM101" s="218"/>
      <c r="AN101" s="219"/>
      <c r="AO101" s="219"/>
      <c r="AP101" s="220"/>
      <c r="AQ101" s="218" t="s">
        <v>579</v>
      </c>
      <c r="AR101" s="219"/>
      <c r="AS101" s="219"/>
      <c r="AT101" s="220"/>
      <c r="AU101" s="218" t="s">
        <v>602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60</v>
      </c>
      <c r="AF102" s="418"/>
      <c r="AG102" s="418"/>
      <c r="AH102" s="418"/>
      <c r="AI102" s="418">
        <v>60</v>
      </c>
      <c r="AJ102" s="418"/>
      <c r="AK102" s="418"/>
      <c r="AL102" s="418"/>
      <c r="AM102" s="418">
        <v>60</v>
      </c>
      <c r="AN102" s="418"/>
      <c r="AO102" s="418"/>
      <c r="AP102" s="418"/>
      <c r="AQ102" s="273">
        <v>60</v>
      </c>
      <c r="AR102" s="274"/>
      <c r="AS102" s="274"/>
      <c r="AT102" s="319"/>
      <c r="AU102" s="273" t="s">
        <v>601</v>
      </c>
      <c r="AV102" s="274"/>
      <c r="AW102" s="274"/>
      <c r="AX102" s="319"/>
    </row>
    <row r="103" spans="1:60" ht="31.5" hidden="1" customHeight="1" x14ac:dyDescent="0.15">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711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603</v>
      </c>
      <c r="AC116" s="463"/>
      <c r="AD116" s="464"/>
      <c r="AE116" s="418">
        <v>2710</v>
      </c>
      <c r="AF116" s="418"/>
      <c r="AG116" s="418"/>
      <c r="AH116" s="418"/>
      <c r="AI116" s="418">
        <v>2197</v>
      </c>
      <c r="AJ116" s="418"/>
      <c r="AK116" s="418"/>
      <c r="AL116" s="418"/>
      <c r="AM116" s="418"/>
      <c r="AN116" s="418"/>
      <c r="AO116" s="418"/>
      <c r="AP116" s="418"/>
      <c r="AQ116" s="218">
        <v>3483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605</v>
      </c>
      <c r="AF117" s="551"/>
      <c r="AG117" s="551"/>
      <c r="AH117" s="551"/>
      <c r="AI117" s="551" t="s">
        <v>748</v>
      </c>
      <c r="AJ117" s="551"/>
      <c r="AK117" s="551"/>
      <c r="AL117" s="551"/>
      <c r="AM117" s="551" t="s">
        <v>712</v>
      </c>
      <c r="AN117" s="551"/>
      <c r="AO117" s="551"/>
      <c r="AP117" s="551"/>
      <c r="AQ117" s="551" t="s">
        <v>751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480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606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v>8</v>
      </c>
      <c r="AF134" s="207"/>
      <c r="AG134" s="207"/>
      <c r="AH134" s="207"/>
      <c r="AI134" s="206">
        <v>8.3000000000000007</v>
      </c>
      <c r="AJ134" s="207"/>
      <c r="AK134" s="207"/>
      <c r="AL134" s="207"/>
      <c r="AM134" s="206"/>
      <c r="AN134" s="207"/>
      <c r="AO134" s="207"/>
      <c r="AP134" s="207"/>
      <c r="AQ134" s="206" t="s">
        <v>609</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v>10</v>
      </c>
      <c r="AF135" s="207"/>
      <c r="AG135" s="207"/>
      <c r="AH135" s="207"/>
      <c r="AI135" s="206">
        <v>10</v>
      </c>
      <c r="AJ135" s="207"/>
      <c r="AK135" s="207"/>
      <c r="AL135" s="207"/>
      <c r="AM135" s="206">
        <v>10</v>
      </c>
      <c r="AN135" s="207"/>
      <c r="AO135" s="207"/>
      <c r="AP135" s="207"/>
      <c r="AQ135" s="206" t="s">
        <v>578</v>
      </c>
      <c r="AR135" s="207"/>
      <c r="AS135" s="207"/>
      <c r="AT135" s="207"/>
      <c r="AU135" s="206">
        <v>10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578</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595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593</v>
      </c>
      <c r="AC138" s="205"/>
      <c r="AD138" s="205"/>
      <c r="AE138" s="206">
        <v>12</v>
      </c>
      <c r="AF138" s="207"/>
      <c r="AG138" s="207"/>
      <c r="AH138" s="207"/>
      <c r="AI138" s="206">
        <v>11.9</v>
      </c>
      <c r="AJ138" s="207"/>
      <c r="AK138" s="207"/>
      <c r="AL138" s="207"/>
      <c r="AM138" s="206"/>
      <c r="AN138" s="207"/>
      <c r="AO138" s="207"/>
      <c r="AP138" s="207"/>
      <c r="AQ138" s="206" t="s">
        <v>610</v>
      </c>
      <c r="AR138" s="207"/>
      <c r="AS138" s="207"/>
      <c r="AT138" s="207"/>
      <c r="AU138" s="206" t="s">
        <v>578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593</v>
      </c>
      <c r="AC139" s="213"/>
      <c r="AD139" s="213"/>
      <c r="AE139" s="206">
        <v>14</v>
      </c>
      <c r="AF139" s="207"/>
      <c r="AG139" s="207"/>
      <c r="AH139" s="207"/>
      <c r="AI139" s="206">
        <v>14</v>
      </c>
      <c r="AJ139" s="207"/>
      <c r="AK139" s="207"/>
      <c r="AL139" s="207"/>
      <c r="AM139" s="206">
        <v>14</v>
      </c>
      <c r="AN139" s="207"/>
      <c r="AO139" s="207"/>
      <c r="AP139" s="207"/>
      <c r="AQ139" s="206" t="s">
        <v>611</v>
      </c>
      <c r="AR139" s="207"/>
      <c r="AS139" s="207"/>
      <c r="AT139" s="207"/>
      <c r="AU139" s="206">
        <v>14</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578</v>
      </c>
      <c r="H154" s="105"/>
      <c r="I154" s="105"/>
      <c r="J154" s="105"/>
      <c r="K154" s="105"/>
      <c r="L154" s="105"/>
      <c r="M154" s="105"/>
      <c r="N154" s="105"/>
      <c r="O154" s="105"/>
      <c r="P154" s="106"/>
      <c r="Q154" s="125" t="s">
        <v>578</v>
      </c>
      <c r="R154" s="105"/>
      <c r="S154" s="105"/>
      <c r="T154" s="105"/>
      <c r="U154" s="105"/>
      <c r="V154" s="105"/>
      <c r="W154" s="105"/>
      <c r="X154" s="105"/>
      <c r="Y154" s="105"/>
      <c r="Z154" s="105"/>
      <c r="AA154" s="293"/>
      <c r="AB154" s="141" t="s">
        <v>578</v>
      </c>
      <c r="AC154" s="142"/>
      <c r="AD154" s="142"/>
      <c r="AE154" s="147" t="s">
        <v>578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576</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579</v>
      </c>
      <c r="AF433" s="207"/>
      <c r="AG433" s="207"/>
      <c r="AH433" s="207"/>
      <c r="AI433" s="340" t="s">
        <v>613</v>
      </c>
      <c r="AJ433" s="207"/>
      <c r="AK433" s="207"/>
      <c r="AL433" s="207"/>
      <c r="AM433" s="340" t="s">
        <v>578</v>
      </c>
      <c r="AN433" s="207"/>
      <c r="AO433" s="207"/>
      <c r="AP433" s="341"/>
      <c r="AQ433" s="340" t="s">
        <v>614</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0" t="s">
        <v>578</v>
      </c>
      <c r="AF434" s="207"/>
      <c r="AG434" s="207"/>
      <c r="AH434" s="341"/>
      <c r="AI434" s="340" t="s">
        <v>610</v>
      </c>
      <c r="AJ434" s="207"/>
      <c r="AK434" s="207"/>
      <c r="AL434" s="207"/>
      <c r="AM434" s="340" t="s">
        <v>578</v>
      </c>
      <c r="AN434" s="207"/>
      <c r="AO434" s="207"/>
      <c r="AP434" s="341"/>
      <c r="AQ434" s="340" t="s">
        <v>601</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578</v>
      </c>
      <c r="AJ435" s="207"/>
      <c r="AK435" s="207"/>
      <c r="AL435" s="207"/>
      <c r="AM435" s="340" t="s">
        <v>578</v>
      </c>
      <c r="AN435" s="207"/>
      <c r="AO435" s="207"/>
      <c r="AP435" s="341"/>
      <c r="AQ435" s="340" t="s">
        <v>615</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601</v>
      </c>
      <c r="AF457" s="200"/>
      <c r="AG457" s="133" t="s">
        <v>355</v>
      </c>
      <c r="AH457" s="134"/>
      <c r="AI457" s="156"/>
      <c r="AJ457" s="156"/>
      <c r="AK457" s="156"/>
      <c r="AL457" s="154"/>
      <c r="AM457" s="156"/>
      <c r="AN457" s="156"/>
      <c r="AO457" s="156"/>
      <c r="AP457" s="154"/>
      <c r="AQ457" s="590" t="s">
        <v>613</v>
      </c>
      <c r="AR457" s="200"/>
      <c r="AS457" s="133" t="s">
        <v>355</v>
      </c>
      <c r="AT457" s="134"/>
      <c r="AU457" s="200" t="s">
        <v>613</v>
      </c>
      <c r="AV457" s="200"/>
      <c r="AW457" s="133" t="s">
        <v>300</v>
      </c>
      <c r="AX457" s="195"/>
    </row>
    <row r="458" spans="1:50" ht="23.25" customHeight="1" x14ac:dyDescent="0.15">
      <c r="A458" s="189"/>
      <c r="B458" s="186"/>
      <c r="C458" s="180"/>
      <c r="D458" s="186"/>
      <c r="E458" s="342"/>
      <c r="F458" s="343"/>
      <c r="G458" s="104" t="s">
        <v>584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578</v>
      </c>
      <c r="AC458" s="213"/>
      <c r="AD458" s="213"/>
      <c r="AE458" s="340" t="s">
        <v>616</v>
      </c>
      <c r="AF458" s="207"/>
      <c r="AG458" s="207"/>
      <c r="AH458" s="207"/>
      <c r="AI458" s="340" t="s">
        <v>578</v>
      </c>
      <c r="AJ458" s="207"/>
      <c r="AK458" s="207"/>
      <c r="AL458" s="207"/>
      <c r="AM458" s="340" t="s">
        <v>617</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0" t="s">
        <v>578</v>
      </c>
      <c r="AF459" s="207"/>
      <c r="AG459" s="207"/>
      <c r="AH459" s="341"/>
      <c r="AI459" s="340" t="s">
        <v>578</v>
      </c>
      <c r="AJ459" s="207"/>
      <c r="AK459" s="207"/>
      <c r="AL459" s="207"/>
      <c r="AM459" s="340" t="s">
        <v>578</v>
      </c>
      <c r="AN459" s="207"/>
      <c r="AO459" s="207"/>
      <c r="AP459" s="341"/>
      <c r="AQ459" s="340" t="s">
        <v>613</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610</v>
      </c>
      <c r="AF460" s="207"/>
      <c r="AG460" s="207"/>
      <c r="AH460" s="341"/>
      <c r="AI460" s="340" t="s">
        <v>613</v>
      </c>
      <c r="AJ460" s="207"/>
      <c r="AK460" s="207"/>
      <c r="AL460" s="207"/>
      <c r="AM460" s="340" t="s">
        <v>617</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571</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6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571</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571</v>
      </c>
      <c r="AE705" s="715"/>
      <c r="AF705" s="71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623</v>
      </c>
      <c r="AH708" s="743"/>
      <c r="AI708" s="743"/>
      <c r="AJ708" s="743"/>
      <c r="AK708" s="743"/>
      <c r="AL708" s="743"/>
      <c r="AM708" s="743"/>
      <c r="AN708" s="743"/>
      <c r="AO708" s="743"/>
      <c r="AP708" s="743"/>
      <c r="AQ708" s="743"/>
      <c r="AR708" s="743"/>
      <c r="AS708" s="743"/>
      <c r="AT708" s="743"/>
      <c r="AU708" s="743"/>
      <c r="AV708" s="743"/>
      <c r="AW708" s="743"/>
      <c r="AX708" s="744"/>
    </row>
    <row r="709" spans="1:50" ht="39"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749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624</v>
      </c>
      <c r="AH710" s="102"/>
      <c r="AI710" s="102"/>
      <c r="AJ710" s="102"/>
      <c r="AK710" s="102"/>
      <c r="AL710" s="102"/>
      <c r="AM710" s="102"/>
      <c r="AN710" s="102"/>
      <c r="AO710" s="102"/>
      <c r="AP710" s="102"/>
      <c r="AQ710" s="102"/>
      <c r="AR710" s="102"/>
      <c r="AS710" s="102"/>
      <c r="AT710" s="102"/>
      <c r="AU710" s="102"/>
      <c r="AV710" s="102"/>
      <c r="AW710" s="102"/>
      <c r="AX710" s="103"/>
    </row>
    <row r="711" spans="1:50" ht="50.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571</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40.5" customHeight="1" x14ac:dyDescent="0.15">
      <c r="A712" s="642"/>
      <c r="B712" s="644"/>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571</v>
      </c>
      <c r="AE712" s="783"/>
      <c r="AF712" s="783"/>
      <c r="AG712" s="810" t="s">
        <v>627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625</v>
      </c>
      <c r="AE713" s="329"/>
      <c r="AF713" s="663"/>
      <c r="AG713" s="101" t="s">
        <v>628</v>
      </c>
      <c r="AH713" s="102"/>
      <c r="AI713" s="102"/>
      <c r="AJ713" s="102"/>
      <c r="AK713" s="102"/>
      <c r="AL713" s="102"/>
      <c r="AM713" s="102"/>
      <c r="AN713" s="102"/>
      <c r="AO713" s="102"/>
      <c r="AP713" s="102"/>
      <c r="AQ713" s="102"/>
      <c r="AR713" s="102"/>
      <c r="AS713" s="102"/>
      <c r="AT713" s="102"/>
      <c r="AU713" s="102"/>
      <c r="AV713" s="102"/>
      <c r="AW713" s="102"/>
      <c r="AX713" s="103"/>
    </row>
    <row r="714" spans="1:50" ht="37.5" customHeight="1" x14ac:dyDescent="0.15">
      <c r="A714" s="645"/>
      <c r="B714" s="646"/>
      <c r="C714" s="647" t="s">
        <v>444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629</v>
      </c>
      <c r="AH714" s="737"/>
      <c r="AI714" s="737"/>
      <c r="AJ714" s="737"/>
      <c r="AK714" s="737"/>
      <c r="AL714" s="737"/>
      <c r="AM714" s="737"/>
      <c r="AN714" s="737"/>
      <c r="AO714" s="737"/>
      <c r="AP714" s="737"/>
      <c r="AQ714" s="737"/>
      <c r="AR714" s="737"/>
      <c r="AS714" s="737"/>
      <c r="AT714" s="737"/>
      <c r="AU714" s="737"/>
      <c r="AV714" s="737"/>
      <c r="AW714" s="737"/>
      <c r="AX714" s="738"/>
    </row>
    <row r="715" spans="1:50" ht="54.75" customHeight="1" x14ac:dyDescent="0.15">
      <c r="A715" s="640" t="s">
        <v>40</v>
      </c>
      <c r="B715" s="784"/>
      <c r="C715" s="785" t="s">
        <v>445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571</v>
      </c>
      <c r="AE715" s="605"/>
      <c r="AF715" s="656"/>
      <c r="AG715" s="742" t="s">
        <v>750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625</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625</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42"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25" t="s">
        <v>632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566</v>
      </c>
      <c r="D721" s="297"/>
      <c r="E721" s="297"/>
      <c r="F721" s="298"/>
      <c r="G721" s="287"/>
      <c r="H721" s="288"/>
      <c r="I721" s="83" t="str">
        <f>IF(OR(G721="　", G721=""), "", "-")</f>
        <v/>
      </c>
      <c r="J721" s="291">
        <v>220</v>
      </c>
      <c r="K721" s="291"/>
      <c r="L721" s="83" t="str">
        <f>IF(M721="","","-")</f>
        <v/>
      </c>
      <c r="M721" s="84"/>
      <c r="N721" s="304" t="s">
        <v>633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747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75" customHeight="1" thickBot="1" x14ac:dyDescent="0.2">
      <c r="A729" s="634" t="s">
        <v>635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9.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636</v>
      </c>
      <c r="F737" s="990"/>
      <c r="G737" s="990"/>
      <c r="H737" s="990"/>
      <c r="I737" s="990"/>
      <c r="J737" s="990"/>
      <c r="K737" s="990"/>
      <c r="L737" s="990"/>
      <c r="M737" s="990"/>
      <c r="N737" s="365" t="s">
        <v>539</v>
      </c>
      <c r="O737" s="365"/>
      <c r="P737" s="365"/>
      <c r="Q737" s="365"/>
      <c r="R737" s="990" t="s">
        <v>637</v>
      </c>
      <c r="S737" s="990"/>
      <c r="T737" s="990"/>
      <c r="U737" s="990"/>
      <c r="V737" s="990"/>
      <c r="W737" s="990"/>
      <c r="X737" s="990"/>
      <c r="Y737" s="990"/>
      <c r="Z737" s="990"/>
      <c r="AA737" s="365" t="s">
        <v>538</v>
      </c>
      <c r="AB737" s="365"/>
      <c r="AC737" s="365"/>
      <c r="AD737" s="365"/>
      <c r="AE737" s="990" t="s">
        <v>638</v>
      </c>
      <c r="AF737" s="990"/>
      <c r="AG737" s="990"/>
      <c r="AH737" s="990"/>
      <c r="AI737" s="990"/>
      <c r="AJ737" s="990"/>
      <c r="AK737" s="990"/>
      <c r="AL737" s="990"/>
      <c r="AM737" s="990"/>
      <c r="AN737" s="365" t="s">
        <v>537</v>
      </c>
      <c r="AO737" s="365"/>
      <c r="AP737" s="365"/>
      <c r="AQ737" s="365"/>
      <c r="AR737" s="982" t="s">
        <v>639</v>
      </c>
      <c r="AS737" s="983"/>
      <c r="AT737" s="983"/>
      <c r="AU737" s="983"/>
      <c r="AV737" s="983"/>
      <c r="AW737" s="983"/>
      <c r="AX737" s="984"/>
      <c r="AY737" s="89"/>
      <c r="AZ737" s="89"/>
    </row>
    <row r="738" spans="1:52" ht="24.75" customHeight="1" x14ac:dyDescent="0.15">
      <c r="A738" s="991" t="s">
        <v>536</v>
      </c>
      <c r="B738" s="210"/>
      <c r="C738" s="210"/>
      <c r="D738" s="211"/>
      <c r="E738" s="990" t="s">
        <v>643</v>
      </c>
      <c r="F738" s="990"/>
      <c r="G738" s="990"/>
      <c r="H738" s="990"/>
      <c r="I738" s="990"/>
      <c r="J738" s="990"/>
      <c r="K738" s="990"/>
      <c r="L738" s="990"/>
      <c r="M738" s="990"/>
      <c r="N738" s="365" t="s">
        <v>535</v>
      </c>
      <c r="O738" s="365"/>
      <c r="P738" s="365"/>
      <c r="Q738" s="365"/>
      <c r="R738" s="990" t="s">
        <v>642</v>
      </c>
      <c r="S738" s="990"/>
      <c r="T738" s="990"/>
      <c r="U738" s="990"/>
      <c r="V738" s="990"/>
      <c r="W738" s="990"/>
      <c r="X738" s="990"/>
      <c r="Y738" s="990"/>
      <c r="Z738" s="990"/>
      <c r="AA738" s="365" t="s">
        <v>534</v>
      </c>
      <c r="AB738" s="365"/>
      <c r="AC738" s="365"/>
      <c r="AD738" s="365"/>
      <c r="AE738" s="990" t="s">
        <v>641</v>
      </c>
      <c r="AF738" s="990"/>
      <c r="AG738" s="990"/>
      <c r="AH738" s="990"/>
      <c r="AI738" s="990"/>
      <c r="AJ738" s="990"/>
      <c r="AK738" s="990"/>
      <c r="AL738" s="990"/>
      <c r="AM738" s="990"/>
      <c r="AN738" s="365" t="s">
        <v>530</v>
      </c>
      <c r="AO738" s="365"/>
      <c r="AP738" s="365"/>
      <c r="AQ738" s="365"/>
      <c r="AR738" s="982" t="s">
        <v>640</v>
      </c>
      <c r="AS738" s="983"/>
      <c r="AT738" s="983"/>
      <c r="AU738" s="983"/>
      <c r="AV738" s="983"/>
      <c r="AW738" s="983"/>
      <c r="AX738" s="984"/>
    </row>
    <row r="739" spans="1:52" ht="24.75" customHeight="1" thickBot="1" x14ac:dyDescent="0.2">
      <c r="A739" s="992" t="s">
        <v>526</v>
      </c>
      <c r="B739" s="993"/>
      <c r="C739" s="993"/>
      <c r="D739" s="994"/>
      <c r="E739" s="995" t="s">
        <v>566</v>
      </c>
      <c r="F739" s="985"/>
      <c r="G739" s="985"/>
      <c r="H739" s="93" t="str">
        <f>IF(E739="", "", "(")</f>
        <v>(</v>
      </c>
      <c r="I739" s="985"/>
      <c r="J739" s="985"/>
      <c r="K739" s="93" t="str">
        <f>IF(OR(I739="　", I739=""), "", "-")</f>
        <v/>
      </c>
      <c r="L739" s="986">
        <v>210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644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6" customHeight="1" x14ac:dyDescent="0.15">
      <c r="A781" s="631"/>
      <c r="B781" s="632"/>
      <c r="C781" s="632"/>
      <c r="D781" s="632"/>
      <c r="E781" s="632"/>
      <c r="F781" s="633"/>
      <c r="G781" s="670" t="s">
        <v>645</v>
      </c>
      <c r="H781" s="671"/>
      <c r="I781" s="671"/>
      <c r="J781" s="671"/>
      <c r="K781" s="672"/>
      <c r="L781" s="664" t="s">
        <v>646</v>
      </c>
      <c r="M781" s="665"/>
      <c r="N781" s="665"/>
      <c r="O781" s="665"/>
      <c r="P781" s="665"/>
      <c r="Q781" s="665"/>
      <c r="R781" s="665"/>
      <c r="S781" s="665"/>
      <c r="T781" s="665"/>
      <c r="U781" s="665"/>
      <c r="V781" s="665"/>
      <c r="W781" s="665"/>
      <c r="X781" s="666"/>
      <c r="Y781" s="388">
        <v>6.8</v>
      </c>
      <c r="Z781" s="389"/>
      <c r="AA781" s="389"/>
      <c r="AB781" s="805"/>
      <c r="AC781" s="670" t="s">
        <v>650</v>
      </c>
      <c r="AD781" s="671"/>
      <c r="AE781" s="671"/>
      <c r="AF781" s="671"/>
      <c r="AG781" s="672"/>
      <c r="AH781" s="664" t="s">
        <v>656</v>
      </c>
      <c r="AI781" s="665"/>
      <c r="AJ781" s="665"/>
      <c r="AK781" s="665"/>
      <c r="AL781" s="665"/>
      <c r="AM781" s="665"/>
      <c r="AN781" s="665"/>
      <c r="AO781" s="665"/>
      <c r="AP781" s="665"/>
      <c r="AQ781" s="665"/>
      <c r="AR781" s="665"/>
      <c r="AS781" s="665"/>
      <c r="AT781" s="666"/>
      <c r="AU781" s="388">
        <v>5.4</v>
      </c>
      <c r="AV781" s="389"/>
      <c r="AW781" s="389"/>
      <c r="AX781" s="390"/>
    </row>
    <row r="782" spans="1:50" ht="35.25" customHeight="1" x14ac:dyDescent="0.15">
      <c r="A782" s="631"/>
      <c r="B782" s="632"/>
      <c r="C782" s="632"/>
      <c r="D782" s="632"/>
      <c r="E782" s="632"/>
      <c r="F782" s="633"/>
      <c r="G782" s="606" t="s">
        <v>647</v>
      </c>
      <c r="H782" s="607"/>
      <c r="I782" s="607"/>
      <c r="J782" s="607"/>
      <c r="K782" s="608"/>
      <c r="L782" s="598" t="s">
        <v>651</v>
      </c>
      <c r="M782" s="599"/>
      <c r="N782" s="599"/>
      <c r="O782" s="599"/>
      <c r="P782" s="599"/>
      <c r="Q782" s="599"/>
      <c r="R782" s="599"/>
      <c r="S782" s="599"/>
      <c r="T782" s="599"/>
      <c r="U782" s="599"/>
      <c r="V782" s="599"/>
      <c r="W782" s="599"/>
      <c r="X782" s="600"/>
      <c r="Y782" s="601">
        <v>5.4</v>
      </c>
      <c r="Z782" s="602"/>
      <c r="AA782" s="602"/>
      <c r="AB782" s="612"/>
      <c r="AC782" s="606" t="s">
        <v>645</v>
      </c>
      <c r="AD782" s="607"/>
      <c r="AE782" s="607"/>
      <c r="AF782" s="607"/>
      <c r="AG782" s="608"/>
      <c r="AH782" s="598" t="s">
        <v>657</v>
      </c>
      <c r="AI782" s="599"/>
      <c r="AJ782" s="599"/>
      <c r="AK782" s="599"/>
      <c r="AL782" s="599"/>
      <c r="AM782" s="599"/>
      <c r="AN782" s="599"/>
      <c r="AO782" s="599"/>
      <c r="AP782" s="599"/>
      <c r="AQ782" s="599"/>
      <c r="AR782" s="599"/>
      <c r="AS782" s="599"/>
      <c r="AT782" s="600"/>
      <c r="AU782" s="601">
        <v>3.5</v>
      </c>
      <c r="AV782" s="602"/>
      <c r="AW782" s="602"/>
      <c r="AX782" s="603"/>
    </row>
    <row r="783" spans="1:50" ht="36" customHeight="1" x14ac:dyDescent="0.15">
      <c r="A783" s="631"/>
      <c r="B783" s="632"/>
      <c r="C783" s="632"/>
      <c r="D783" s="632"/>
      <c r="E783" s="632"/>
      <c r="F783" s="633"/>
      <c r="G783" s="606" t="s">
        <v>648</v>
      </c>
      <c r="H783" s="607"/>
      <c r="I783" s="607"/>
      <c r="J783" s="607"/>
      <c r="K783" s="608"/>
      <c r="L783" s="598" t="s">
        <v>652</v>
      </c>
      <c r="M783" s="599"/>
      <c r="N783" s="599"/>
      <c r="O783" s="599"/>
      <c r="P783" s="599"/>
      <c r="Q783" s="599"/>
      <c r="R783" s="599"/>
      <c r="S783" s="599"/>
      <c r="T783" s="599"/>
      <c r="U783" s="599"/>
      <c r="V783" s="599"/>
      <c r="W783" s="599"/>
      <c r="X783" s="600"/>
      <c r="Y783" s="601">
        <v>4.5999999999999996</v>
      </c>
      <c r="Z783" s="602"/>
      <c r="AA783" s="602"/>
      <c r="AB783" s="612"/>
      <c r="AC783" s="606" t="s">
        <v>648</v>
      </c>
      <c r="AD783" s="607"/>
      <c r="AE783" s="607"/>
      <c r="AF783" s="607"/>
      <c r="AG783" s="608"/>
      <c r="AH783" s="598" t="s">
        <v>662</v>
      </c>
      <c r="AI783" s="599"/>
      <c r="AJ783" s="599"/>
      <c r="AK783" s="599"/>
      <c r="AL783" s="599"/>
      <c r="AM783" s="599"/>
      <c r="AN783" s="599"/>
      <c r="AO783" s="599"/>
      <c r="AP783" s="599"/>
      <c r="AQ783" s="599"/>
      <c r="AR783" s="599"/>
      <c r="AS783" s="599"/>
      <c r="AT783" s="600"/>
      <c r="AU783" s="601">
        <v>1.4</v>
      </c>
      <c r="AV783" s="602"/>
      <c r="AW783" s="602"/>
      <c r="AX783" s="603"/>
    </row>
    <row r="784" spans="1:50" ht="45" customHeight="1" x14ac:dyDescent="0.15">
      <c r="A784" s="631"/>
      <c r="B784" s="632"/>
      <c r="C784" s="632"/>
      <c r="D784" s="632"/>
      <c r="E784" s="632"/>
      <c r="F784" s="633"/>
      <c r="G784" s="606" t="s">
        <v>649</v>
      </c>
      <c r="H784" s="607"/>
      <c r="I784" s="607"/>
      <c r="J784" s="607"/>
      <c r="K784" s="608"/>
      <c r="L784" s="598" t="s">
        <v>653</v>
      </c>
      <c r="M784" s="599"/>
      <c r="N784" s="599"/>
      <c r="O784" s="599"/>
      <c r="P784" s="599"/>
      <c r="Q784" s="599"/>
      <c r="R784" s="599"/>
      <c r="S784" s="599"/>
      <c r="T784" s="599"/>
      <c r="U784" s="599"/>
      <c r="V784" s="599"/>
      <c r="W784" s="599"/>
      <c r="X784" s="600"/>
      <c r="Y784" s="601">
        <v>2.9</v>
      </c>
      <c r="Z784" s="602"/>
      <c r="AA784" s="602"/>
      <c r="AB784" s="612"/>
      <c r="AC784" s="606" t="s">
        <v>647</v>
      </c>
      <c r="AD784" s="607"/>
      <c r="AE784" s="607"/>
      <c r="AF784" s="607"/>
      <c r="AG784" s="608"/>
      <c r="AH784" s="598" t="s">
        <v>658</v>
      </c>
      <c r="AI784" s="599"/>
      <c r="AJ784" s="599"/>
      <c r="AK784" s="599"/>
      <c r="AL784" s="599"/>
      <c r="AM784" s="599"/>
      <c r="AN784" s="599"/>
      <c r="AO784" s="599"/>
      <c r="AP784" s="599"/>
      <c r="AQ784" s="599"/>
      <c r="AR784" s="599"/>
      <c r="AS784" s="599"/>
      <c r="AT784" s="600"/>
      <c r="AU784" s="601">
        <v>1.4</v>
      </c>
      <c r="AV784" s="602"/>
      <c r="AW784" s="602"/>
      <c r="AX784" s="603"/>
    </row>
    <row r="785" spans="1:50" ht="36.75" customHeight="1" x14ac:dyDescent="0.15">
      <c r="A785" s="631"/>
      <c r="B785" s="632"/>
      <c r="C785" s="632"/>
      <c r="D785" s="632"/>
      <c r="E785" s="632"/>
      <c r="F785" s="633"/>
      <c r="G785" s="606" t="s">
        <v>650</v>
      </c>
      <c r="H785" s="607"/>
      <c r="I785" s="607"/>
      <c r="J785" s="607"/>
      <c r="K785" s="608"/>
      <c r="L785" s="598" t="s">
        <v>654</v>
      </c>
      <c r="M785" s="599"/>
      <c r="N785" s="599"/>
      <c r="O785" s="599"/>
      <c r="P785" s="599"/>
      <c r="Q785" s="599"/>
      <c r="R785" s="599"/>
      <c r="S785" s="599"/>
      <c r="T785" s="599"/>
      <c r="U785" s="599"/>
      <c r="V785" s="599"/>
      <c r="W785" s="599"/>
      <c r="X785" s="600"/>
      <c r="Y785" s="601">
        <v>0.4</v>
      </c>
      <c r="Z785" s="602"/>
      <c r="AA785" s="602"/>
      <c r="AB785" s="612"/>
      <c r="AC785" s="606" t="s">
        <v>663</v>
      </c>
      <c r="AD785" s="607"/>
      <c r="AE785" s="607"/>
      <c r="AF785" s="607"/>
      <c r="AG785" s="608"/>
      <c r="AH785" s="598" t="s">
        <v>664</v>
      </c>
      <c r="AI785" s="599"/>
      <c r="AJ785" s="599"/>
      <c r="AK785" s="599"/>
      <c r="AL785" s="599"/>
      <c r="AM785" s="599"/>
      <c r="AN785" s="599"/>
      <c r="AO785" s="599"/>
      <c r="AP785" s="599"/>
      <c r="AQ785" s="599"/>
      <c r="AR785" s="599"/>
      <c r="AS785" s="599"/>
      <c r="AT785" s="600"/>
      <c r="AU785" s="601">
        <v>0.2</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660</v>
      </c>
      <c r="AD786" s="607"/>
      <c r="AE786" s="607"/>
      <c r="AF786" s="607"/>
      <c r="AG786" s="608"/>
      <c r="AH786" s="598" t="s">
        <v>661</v>
      </c>
      <c r="AI786" s="599"/>
      <c r="AJ786" s="599"/>
      <c r="AK786" s="599"/>
      <c r="AL786" s="599"/>
      <c r="AM786" s="599"/>
      <c r="AN786" s="599"/>
      <c r="AO786" s="599"/>
      <c r="AP786" s="599"/>
      <c r="AQ786" s="599"/>
      <c r="AR786" s="599"/>
      <c r="AS786" s="599"/>
      <c r="AT786" s="600"/>
      <c r="AU786" s="601">
        <v>0.1</v>
      </c>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20.099999999999994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customHeight="1" x14ac:dyDescent="0.15">
      <c r="A792" s="631"/>
      <c r="B792" s="632"/>
      <c r="C792" s="632"/>
      <c r="D792" s="632"/>
      <c r="E792" s="632"/>
      <c r="F792" s="633"/>
      <c r="G792" s="595" t="s">
        <v>659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680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666</v>
      </c>
      <c r="H794" s="671"/>
      <c r="I794" s="671"/>
      <c r="J794" s="671"/>
      <c r="K794" s="672"/>
      <c r="L794" s="664" t="s">
        <v>667</v>
      </c>
      <c r="M794" s="665"/>
      <c r="N794" s="665"/>
      <c r="O794" s="665"/>
      <c r="P794" s="665"/>
      <c r="Q794" s="665"/>
      <c r="R794" s="665"/>
      <c r="S794" s="665"/>
      <c r="T794" s="665"/>
      <c r="U794" s="665"/>
      <c r="V794" s="665"/>
      <c r="W794" s="665"/>
      <c r="X794" s="666"/>
      <c r="Y794" s="388">
        <v>24.1</v>
      </c>
      <c r="Z794" s="389"/>
      <c r="AA794" s="389"/>
      <c r="AB794" s="805"/>
      <c r="AC794" s="670" t="s">
        <v>681</v>
      </c>
      <c r="AD794" s="671"/>
      <c r="AE794" s="671"/>
      <c r="AF794" s="671"/>
      <c r="AG794" s="672"/>
      <c r="AH794" s="664" t="s">
        <v>682</v>
      </c>
      <c r="AI794" s="665"/>
      <c r="AJ794" s="665"/>
      <c r="AK794" s="665"/>
      <c r="AL794" s="665"/>
      <c r="AM794" s="665"/>
      <c r="AN794" s="665"/>
      <c r="AO794" s="665"/>
      <c r="AP794" s="665"/>
      <c r="AQ794" s="665"/>
      <c r="AR794" s="665"/>
      <c r="AS794" s="665"/>
      <c r="AT794" s="666"/>
      <c r="AU794" s="388">
        <v>8.3000000000000007</v>
      </c>
      <c r="AV794" s="389"/>
      <c r="AW794" s="389"/>
      <c r="AX794" s="390"/>
    </row>
    <row r="795" spans="1:50" ht="24.75" customHeight="1" x14ac:dyDescent="0.15">
      <c r="A795" s="631"/>
      <c r="B795" s="632"/>
      <c r="C795" s="632"/>
      <c r="D795" s="632"/>
      <c r="E795" s="632"/>
      <c r="F795" s="633"/>
      <c r="G795" s="606" t="s">
        <v>668</v>
      </c>
      <c r="H795" s="607"/>
      <c r="I795" s="607"/>
      <c r="J795" s="607"/>
      <c r="K795" s="608"/>
      <c r="L795" s="598" t="s">
        <v>669</v>
      </c>
      <c r="M795" s="599"/>
      <c r="N795" s="599"/>
      <c r="O795" s="599"/>
      <c r="P795" s="599"/>
      <c r="Q795" s="599"/>
      <c r="R795" s="599"/>
      <c r="S795" s="599"/>
      <c r="T795" s="599"/>
      <c r="U795" s="599"/>
      <c r="V795" s="599"/>
      <c r="W795" s="599"/>
      <c r="X795" s="600"/>
      <c r="Y795" s="601">
        <v>11.6</v>
      </c>
      <c r="Z795" s="602"/>
      <c r="AA795" s="602"/>
      <c r="AB795" s="612"/>
      <c r="AC795" s="606" t="s">
        <v>683</v>
      </c>
      <c r="AD795" s="607"/>
      <c r="AE795" s="607"/>
      <c r="AF795" s="607"/>
      <c r="AG795" s="608"/>
      <c r="AH795" s="598" t="s">
        <v>684</v>
      </c>
      <c r="AI795" s="599"/>
      <c r="AJ795" s="599"/>
      <c r="AK795" s="599"/>
      <c r="AL795" s="599"/>
      <c r="AM795" s="599"/>
      <c r="AN795" s="599"/>
      <c r="AO795" s="599"/>
      <c r="AP795" s="599"/>
      <c r="AQ795" s="599"/>
      <c r="AR795" s="599"/>
      <c r="AS795" s="599"/>
      <c r="AT795" s="600"/>
      <c r="AU795" s="601">
        <v>8.1999999999999993</v>
      </c>
      <c r="AV795" s="602"/>
      <c r="AW795" s="602"/>
      <c r="AX795" s="603"/>
    </row>
    <row r="796" spans="1:50" ht="24.75" customHeight="1" x14ac:dyDescent="0.15">
      <c r="A796" s="631"/>
      <c r="B796" s="632"/>
      <c r="C796" s="632"/>
      <c r="D796" s="632"/>
      <c r="E796" s="632"/>
      <c r="F796" s="633"/>
      <c r="G796" s="606" t="s">
        <v>670</v>
      </c>
      <c r="H796" s="607"/>
      <c r="I796" s="607"/>
      <c r="J796" s="607"/>
      <c r="K796" s="608"/>
      <c r="L796" s="598" t="s">
        <v>671</v>
      </c>
      <c r="M796" s="599"/>
      <c r="N796" s="599"/>
      <c r="O796" s="599"/>
      <c r="P796" s="599"/>
      <c r="Q796" s="599"/>
      <c r="R796" s="599"/>
      <c r="S796" s="599"/>
      <c r="T796" s="599"/>
      <c r="U796" s="599"/>
      <c r="V796" s="599"/>
      <c r="W796" s="599"/>
      <c r="X796" s="600"/>
      <c r="Y796" s="601">
        <v>5</v>
      </c>
      <c r="Z796" s="602"/>
      <c r="AA796" s="602"/>
      <c r="AB796" s="612"/>
      <c r="AC796" s="606" t="s">
        <v>665</v>
      </c>
      <c r="AD796" s="607"/>
      <c r="AE796" s="607"/>
      <c r="AF796" s="607"/>
      <c r="AG796" s="608"/>
      <c r="AH796" s="598" t="s">
        <v>665</v>
      </c>
      <c r="AI796" s="599"/>
      <c r="AJ796" s="599"/>
      <c r="AK796" s="599"/>
      <c r="AL796" s="599"/>
      <c r="AM796" s="599"/>
      <c r="AN796" s="599"/>
      <c r="AO796" s="599"/>
      <c r="AP796" s="599"/>
      <c r="AQ796" s="599"/>
      <c r="AR796" s="599"/>
      <c r="AS796" s="599"/>
      <c r="AT796" s="600"/>
      <c r="AU796" s="601">
        <v>7.6</v>
      </c>
      <c r="AV796" s="602"/>
      <c r="AW796" s="602"/>
      <c r="AX796" s="603"/>
    </row>
    <row r="797" spans="1:50" ht="24.75" customHeight="1" x14ac:dyDescent="0.15">
      <c r="A797" s="631"/>
      <c r="B797" s="632"/>
      <c r="C797" s="632"/>
      <c r="D797" s="632"/>
      <c r="E797" s="632"/>
      <c r="F797" s="633"/>
      <c r="G797" s="606" t="s">
        <v>672</v>
      </c>
      <c r="H797" s="607"/>
      <c r="I797" s="607"/>
      <c r="J797" s="607"/>
      <c r="K797" s="608"/>
      <c r="L797" s="598" t="s">
        <v>673</v>
      </c>
      <c r="M797" s="599"/>
      <c r="N797" s="599"/>
      <c r="O797" s="599"/>
      <c r="P797" s="599"/>
      <c r="Q797" s="599"/>
      <c r="R797" s="599"/>
      <c r="S797" s="599"/>
      <c r="T797" s="599"/>
      <c r="U797" s="599"/>
      <c r="V797" s="599"/>
      <c r="W797" s="599"/>
      <c r="X797" s="600"/>
      <c r="Y797" s="601">
        <v>2.4</v>
      </c>
      <c r="Z797" s="602"/>
      <c r="AA797" s="602"/>
      <c r="AB797" s="612"/>
      <c r="AC797" s="606" t="s">
        <v>685</v>
      </c>
      <c r="AD797" s="607"/>
      <c r="AE797" s="607"/>
      <c r="AF797" s="607"/>
      <c r="AG797" s="608"/>
      <c r="AH797" s="598" t="s">
        <v>686</v>
      </c>
      <c r="AI797" s="599"/>
      <c r="AJ797" s="599"/>
      <c r="AK797" s="599"/>
      <c r="AL797" s="599"/>
      <c r="AM797" s="599"/>
      <c r="AN797" s="599"/>
      <c r="AO797" s="599"/>
      <c r="AP797" s="599"/>
      <c r="AQ797" s="599"/>
      <c r="AR797" s="599"/>
      <c r="AS797" s="599"/>
      <c r="AT797" s="600"/>
      <c r="AU797" s="601">
        <v>5.8</v>
      </c>
      <c r="AV797" s="602"/>
      <c r="AW797" s="602"/>
      <c r="AX797" s="603"/>
    </row>
    <row r="798" spans="1:50" ht="24.75" customHeight="1" x14ac:dyDescent="0.15">
      <c r="A798" s="631"/>
      <c r="B798" s="632"/>
      <c r="C798" s="632"/>
      <c r="D798" s="632"/>
      <c r="E798" s="632"/>
      <c r="F798" s="633"/>
      <c r="G798" s="606" t="s">
        <v>674</v>
      </c>
      <c r="H798" s="607"/>
      <c r="I798" s="607"/>
      <c r="J798" s="607"/>
      <c r="K798" s="608"/>
      <c r="L798" s="598" t="s">
        <v>675</v>
      </c>
      <c r="M798" s="599"/>
      <c r="N798" s="599"/>
      <c r="O798" s="599"/>
      <c r="P798" s="599"/>
      <c r="Q798" s="599"/>
      <c r="R798" s="599"/>
      <c r="S798" s="599"/>
      <c r="T798" s="599"/>
      <c r="U798" s="599"/>
      <c r="V798" s="599"/>
      <c r="W798" s="599"/>
      <c r="X798" s="600"/>
      <c r="Y798" s="601">
        <v>0.2</v>
      </c>
      <c r="Z798" s="602"/>
      <c r="AA798" s="602"/>
      <c r="AB798" s="612"/>
      <c r="AC798" s="606" t="s">
        <v>687</v>
      </c>
      <c r="AD798" s="607"/>
      <c r="AE798" s="607"/>
      <c r="AF798" s="607"/>
      <c r="AG798" s="608"/>
      <c r="AH798" s="598" t="s">
        <v>688</v>
      </c>
      <c r="AI798" s="599"/>
      <c r="AJ798" s="599"/>
      <c r="AK798" s="599"/>
      <c r="AL798" s="599"/>
      <c r="AM798" s="599"/>
      <c r="AN798" s="599"/>
      <c r="AO798" s="599"/>
      <c r="AP798" s="599"/>
      <c r="AQ798" s="599"/>
      <c r="AR798" s="599"/>
      <c r="AS798" s="599"/>
      <c r="AT798" s="600"/>
      <c r="AU798" s="601">
        <v>3.1</v>
      </c>
      <c r="AV798" s="602"/>
      <c r="AW798" s="602"/>
      <c r="AX798" s="603"/>
    </row>
    <row r="799" spans="1:50" ht="24.75" customHeight="1" x14ac:dyDescent="0.15">
      <c r="A799" s="631"/>
      <c r="B799" s="632"/>
      <c r="C799" s="632"/>
      <c r="D799" s="632"/>
      <c r="E799" s="632"/>
      <c r="F799" s="633"/>
      <c r="G799" s="606" t="s">
        <v>676</v>
      </c>
      <c r="H799" s="607"/>
      <c r="I799" s="607"/>
      <c r="J799" s="607"/>
      <c r="K799" s="608"/>
      <c r="L799" s="598" t="s">
        <v>678</v>
      </c>
      <c r="M799" s="599"/>
      <c r="N799" s="599"/>
      <c r="O799" s="599"/>
      <c r="P799" s="599"/>
      <c r="Q799" s="599"/>
      <c r="R799" s="599"/>
      <c r="S799" s="599"/>
      <c r="T799" s="599"/>
      <c r="U799" s="599"/>
      <c r="V799" s="599"/>
      <c r="W799" s="599"/>
      <c r="X799" s="600"/>
      <c r="Y799" s="601">
        <v>0.1</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t="s">
        <v>677</v>
      </c>
      <c r="H800" s="607"/>
      <c r="I800" s="607"/>
      <c r="J800" s="607"/>
      <c r="K800" s="608"/>
      <c r="L800" s="598" t="s">
        <v>679</v>
      </c>
      <c r="M800" s="599"/>
      <c r="N800" s="599"/>
      <c r="O800" s="599"/>
      <c r="P800" s="599"/>
      <c r="Q800" s="599"/>
      <c r="R800" s="599"/>
      <c r="S800" s="599"/>
      <c r="T800" s="599"/>
      <c r="U800" s="599"/>
      <c r="V800" s="599"/>
      <c r="W800" s="599"/>
      <c r="X800" s="600"/>
      <c r="Y800" s="601">
        <v>0.1</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43.500000000000007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33</v>
      </c>
      <c r="AV804" s="832"/>
      <c r="AW804" s="832"/>
      <c r="AX804" s="834"/>
    </row>
    <row r="805" spans="1:50" ht="24.75" customHeight="1" x14ac:dyDescent="0.15">
      <c r="A805" s="631"/>
      <c r="B805" s="632"/>
      <c r="C805" s="632"/>
      <c r="D805" s="632"/>
      <c r="E805" s="632"/>
      <c r="F805" s="633"/>
      <c r="G805" s="595" t="s">
        <v>689</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666</v>
      </c>
      <c r="H807" s="671"/>
      <c r="I807" s="671"/>
      <c r="J807" s="671"/>
      <c r="K807" s="672"/>
      <c r="L807" s="664" t="s">
        <v>690</v>
      </c>
      <c r="M807" s="665"/>
      <c r="N807" s="665"/>
      <c r="O807" s="665"/>
      <c r="P807" s="665"/>
      <c r="Q807" s="665"/>
      <c r="R807" s="665"/>
      <c r="S807" s="665"/>
      <c r="T807" s="665"/>
      <c r="U807" s="665"/>
      <c r="V807" s="665"/>
      <c r="W807" s="665"/>
      <c r="X807" s="666"/>
      <c r="Y807" s="388">
        <v>8.3000000000000007</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15">
      <c r="A808" s="631"/>
      <c r="B808" s="632"/>
      <c r="C808" s="632"/>
      <c r="D808" s="632"/>
      <c r="E808" s="632"/>
      <c r="F808" s="633"/>
      <c r="G808" s="606" t="s">
        <v>677</v>
      </c>
      <c r="H808" s="607"/>
      <c r="I808" s="607"/>
      <c r="J808" s="607"/>
      <c r="K808" s="608"/>
      <c r="L808" s="598" t="s">
        <v>745</v>
      </c>
      <c r="M808" s="599"/>
      <c r="N808" s="599"/>
      <c r="O808" s="599"/>
      <c r="P808" s="599"/>
      <c r="Q808" s="599"/>
      <c r="R808" s="599"/>
      <c r="S808" s="599"/>
      <c r="T808" s="599"/>
      <c r="U808" s="599"/>
      <c r="V808" s="599"/>
      <c r="W808" s="599"/>
      <c r="X808" s="600"/>
      <c r="Y808" s="601">
        <v>5.7</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t="s">
        <v>691</v>
      </c>
      <c r="H809" s="607"/>
      <c r="I809" s="607"/>
      <c r="J809" s="607"/>
      <c r="K809" s="608"/>
      <c r="L809" s="598" t="s">
        <v>691</v>
      </c>
      <c r="M809" s="599"/>
      <c r="N809" s="599"/>
      <c r="O809" s="599"/>
      <c r="P809" s="599"/>
      <c r="Q809" s="599"/>
      <c r="R809" s="599"/>
      <c r="S809" s="599"/>
      <c r="T809" s="599"/>
      <c r="U809" s="599"/>
      <c r="V809" s="599"/>
      <c r="W809" s="599"/>
      <c r="X809" s="600"/>
      <c r="Y809" s="601">
        <v>1</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t="s">
        <v>668</v>
      </c>
      <c r="H810" s="607"/>
      <c r="I810" s="607"/>
      <c r="J810" s="607"/>
      <c r="K810" s="608"/>
      <c r="L810" s="598" t="s">
        <v>714</v>
      </c>
      <c r="M810" s="599"/>
      <c r="N810" s="599"/>
      <c r="O810" s="599"/>
      <c r="P810" s="599"/>
      <c r="Q810" s="599"/>
      <c r="R810" s="599"/>
      <c r="S810" s="599"/>
      <c r="T810" s="599"/>
      <c r="U810" s="599"/>
      <c r="V810" s="599"/>
      <c r="W810" s="599"/>
      <c r="X810" s="600"/>
      <c r="Y810" s="601">
        <v>1</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t="s">
        <v>676</v>
      </c>
      <c r="H811" s="607"/>
      <c r="I811" s="607"/>
      <c r="J811" s="607"/>
      <c r="K811" s="608"/>
      <c r="L811" s="598" t="s">
        <v>715</v>
      </c>
      <c r="M811" s="599"/>
      <c r="N811" s="599"/>
      <c r="O811" s="599"/>
      <c r="P811" s="599"/>
      <c r="Q811" s="599"/>
      <c r="R811" s="599"/>
      <c r="S811" s="599"/>
      <c r="T811" s="599"/>
      <c r="U811" s="599"/>
      <c r="V811" s="599"/>
      <c r="W811" s="599"/>
      <c r="X811" s="600"/>
      <c r="Y811" s="601">
        <v>0.3</v>
      </c>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t="s">
        <v>672</v>
      </c>
      <c r="H812" s="607"/>
      <c r="I812" s="607"/>
      <c r="J812" s="607"/>
      <c r="K812" s="608"/>
      <c r="L812" s="598" t="s">
        <v>716</v>
      </c>
      <c r="M812" s="599"/>
      <c r="N812" s="599"/>
      <c r="O812" s="599"/>
      <c r="P812" s="599"/>
      <c r="Q812" s="599"/>
      <c r="R812" s="599"/>
      <c r="S812" s="599"/>
      <c r="T812" s="599"/>
      <c r="U812" s="599"/>
      <c r="V812" s="599"/>
      <c r="W812" s="599"/>
      <c r="X812" s="600"/>
      <c r="Y812" s="601">
        <v>0.1</v>
      </c>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16.400000000000002</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57" customHeight="1" x14ac:dyDescent="0.15">
      <c r="A837" s="376">
        <v>1</v>
      </c>
      <c r="B837" s="376">
        <v>1</v>
      </c>
      <c r="C837" s="361" t="s">
        <v>692</v>
      </c>
      <c r="D837" s="347"/>
      <c r="E837" s="347"/>
      <c r="F837" s="347"/>
      <c r="G837" s="347"/>
      <c r="H837" s="347"/>
      <c r="I837" s="347"/>
      <c r="J837" s="348">
        <v>6000012070001</v>
      </c>
      <c r="K837" s="349"/>
      <c r="L837" s="349"/>
      <c r="M837" s="349"/>
      <c r="N837" s="349"/>
      <c r="O837" s="349"/>
      <c r="P837" s="362" t="s">
        <v>693</v>
      </c>
      <c r="Q837" s="350"/>
      <c r="R837" s="350"/>
      <c r="S837" s="350"/>
      <c r="T837" s="350"/>
      <c r="U837" s="350"/>
      <c r="V837" s="350"/>
      <c r="W837" s="350"/>
      <c r="X837" s="350"/>
      <c r="Y837" s="351">
        <v>20.100000000000001</v>
      </c>
      <c r="Z837" s="352"/>
      <c r="AA837" s="352"/>
      <c r="AB837" s="353"/>
      <c r="AC837" s="363" t="s">
        <v>196</v>
      </c>
      <c r="AD837" s="371"/>
      <c r="AE837" s="371"/>
      <c r="AF837" s="371"/>
      <c r="AG837" s="371"/>
      <c r="AH837" s="372" t="s">
        <v>694</v>
      </c>
      <c r="AI837" s="373"/>
      <c r="AJ837" s="373"/>
      <c r="AK837" s="373"/>
      <c r="AL837" s="357" t="s">
        <v>694</v>
      </c>
      <c r="AM837" s="358"/>
      <c r="AN837" s="358"/>
      <c r="AO837" s="359"/>
      <c r="AP837" s="360" t="s">
        <v>695</v>
      </c>
      <c r="AQ837" s="360"/>
      <c r="AR837" s="360"/>
      <c r="AS837" s="360"/>
      <c r="AT837" s="360"/>
      <c r="AU837" s="360"/>
      <c r="AV837" s="360"/>
      <c r="AW837" s="360"/>
      <c r="AX837" s="360"/>
    </row>
    <row r="838" spans="1:50" ht="30.75"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696</v>
      </c>
      <c r="D870" s="347"/>
      <c r="E870" s="347"/>
      <c r="F870" s="347"/>
      <c r="G870" s="347"/>
      <c r="H870" s="347"/>
      <c r="I870" s="347"/>
      <c r="J870" s="348">
        <v>6000012070001</v>
      </c>
      <c r="K870" s="349"/>
      <c r="L870" s="349"/>
      <c r="M870" s="349"/>
      <c r="N870" s="349"/>
      <c r="O870" s="349"/>
      <c r="P870" s="362" t="s">
        <v>697</v>
      </c>
      <c r="Q870" s="350"/>
      <c r="R870" s="350"/>
      <c r="S870" s="350"/>
      <c r="T870" s="350"/>
      <c r="U870" s="350"/>
      <c r="V870" s="350"/>
      <c r="W870" s="350"/>
      <c r="X870" s="350"/>
      <c r="Y870" s="351">
        <v>12</v>
      </c>
      <c r="Z870" s="352"/>
      <c r="AA870" s="352"/>
      <c r="AB870" s="353"/>
      <c r="AC870" s="363" t="s">
        <v>196</v>
      </c>
      <c r="AD870" s="371"/>
      <c r="AE870" s="371"/>
      <c r="AF870" s="371"/>
      <c r="AG870" s="371"/>
      <c r="AH870" s="372" t="s">
        <v>694</v>
      </c>
      <c r="AI870" s="373"/>
      <c r="AJ870" s="373"/>
      <c r="AK870" s="373"/>
      <c r="AL870" s="357" t="s">
        <v>698</v>
      </c>
      <c r="AM870" s="358"/>
      <c r="AN870" s="358"/>
      <c r="AO870" s="359"/>
      <c r="AP870" s="360" t="s">
        <v>698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61.5" customHeight="1" x14ac:dyDescent="0.15">
      <c r="A903" s="376">
        <v>1</v>
      </c>
      <c r="B903" s="376">
        <v>1</v>
      </c>
      <c r="C903" s="361" t="s">
        <v>699</v>
      </c>
      <c r="D903" s="347"/>
      <c r="E903" s="347"/>
      <c r="F903" s="347"/>
      <c r="G903" s="347"/>
      <c r="H903" s="347"/>
      <c r="I903" s="347"/>
      <c r="J903" s="348">
        <v>3010005007409</v>
      </c>
      <c r="K903" s="349"/>
      <c r="L903" s="349"/>
      <c r="M903" s="349"/>
      <c r="N903" s="349"/>
      <c r="O903" s="349"/>
      <c r="P903" s="362" t="s">
        <v>700</v>
      </c>
      <c r="Q903" s="350"/>
      <c r="R903" s="350"/>
      <c r="S903" s="350"/>
      <c r="T903" s="350"/>
      <c r="U903" s="350"/>
      <c r="V903" s="350"/>
      <c r="W903" s="350"/>
      <c r="X903" s="350"/>
      <c r="Y903" s="351">
        <v>43.5</v>
      </c>
      <c r="Z903" s="352"/>
      <c r="AA903" s="352"/>
      <c r="AB903" s="353"/>
      <c r="AC903" s="363" t="s">
        <v>706</v>
      </c>
      <c r="AD903" s="371"/>
      <c r="AE903" s="371"/>
      <c r="AF903" s="371"/>
      <c r="AG903" s="371"/>
      <c r="AH903" s="372" t="s">
        <v>698</v>
      </c>
      <c r="AI903" s="373"/>
      <c r="AJ903" s="373"/>
      <c r="AK903" s="373"/>
      <c r="AL903" s="357" t="s">
        <v>698</v>
      </c>
      <c r="AM903" s="358"/>
      <c r="AN903" s="358"/>
      <c r="AO903" s="359"/>
      <c r="AP903" s="360" t="s">
        <v>701</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702</v>
      </c>
      <c r="D936" s="347"/>
      <c r="E936" s="347"/>
      <c r="F936" s="347"/>
      <c r="G936" s="347"/>
      <c r="H936" s="347"/>
      <c r="I936" s="347"/>
      <c r="J936" s="348">
        <v>4120905002554</v>
      </c>
      <c r="K936" s="349"/>
      <c r="L936" s="349"/>
      <c r="M936" s="349"/>
      <c r="N936" s="349"/>
      <c r="O936" s="349"/>
      <c r="P936" s="362" t="s">
        <v>705</v>
      </c>
      <c r="Q936" s="350"/>
      <c r="R936" s="350"/>
      <c r="S936" s="350"/>
      <c r="T936" s="350"/>
      <c r="U936" s="350"/>
      <c r="V936" s="350"/>
      <c r="W936" s="350"/>
      <c r="X936" s="350"/>
      <c r="Y936" s="351">
        <v>33</v>
      </c>
      <c r="Z936" s="352"/>
      <c r="AA936" s="352"/>
      <c r="AB936" s="353"/>
      <c r="AC936" s="363" t="s">
        <v>706</v>
      </c>
      <c r="AD936" s="371"/>
      <c r="AE936" s="371"/>
      <c r="AF936" s="371"/>
      <c r="AG936" s="371"/>
      <c r="AH936" s="372" t="s">
        <v>707</v>
      </c>
      <c r="AI936" s="373"/>
      <c r="AJ936" s="373"/>
      <c r="AK936" s="373"/>
      <c r="AL936" s="357" t="s">
        <v>698</v>
      </c>
      <c r="AM936" s="358"/>
      <c r="AN936" s="358"/>
      <c r="AO936" s="359"/>
      <c r="AP936" s="360" t="s">
        <v>707</v>
      </c>
      <c r="AQ936" s="360"/>
      <c r="AR936" s="360"/>
      <c r="AS936" s="360"/>
      <c r="AT936" s="360"/>
      <c r="AU936" s="360"/>
      <c r="AV936" s="360"/>
      <c r="AW936" s="360"/>
      <c r="AX936" s="360"/>
    </row>
    <row r="937" spans="1:50" ht="30" customHeight="1" x14ac:dyDescent="0.15">
      <c r="A937" s="376">
        <v>2</v>
      </c>
      <c r="B937" s="376">
        <v>1</v>
      </c>
      <c r="C937" s="361" t="s">
        <v>703</v>
      </c>
      <c r="D937" s="347"/>
      <c r="E937" s="347"/>
      <c r="F937" s="347"/>
      <c r="G937" s="347"/>
      <c r="H937" s="347"/>
      <c r="I937" s="347"/>
      <c r="J937" s="348">
        <v>3180005006071</v>
      </c>
      <c r="K937" s="349"/>
      <c r="L937" s="349"/>
      <c r="M937" s="349"/>
      <c r="N937" s="349"/>
      <c r="O937" s="349"/>
      <c r="P937" s="362" t="s">
        <v>705</v>
      </c>
      <c r="Q937" s="350"/>
      <c r="R937" s="350"/>
      <c r="S937" s="350"/>
      <c r="T937" s="350"/>
      <c r="U937" s="350"/>
      <c r="V937" s="350"/>
      <c r="W937" s="350"/>
      <c r="X937" s="350"/>
      <c r="Y937" s="351">
        <v>33</v>
      </c>
      <c r="Z937" s="352"/>
      <c r="AA937" s="352"/>
      <c r="AB937" s="353"/>
      <c r="AC937" s="363" t="s">
        <v>706</v>
      </c>
      <c r="AD937" s="363"/>
      <c r="AE937" s="363"/>
      <c r="AF937" s="363"/>
      <c r="AG937" s="363"/>
      <c r="AH937" s="372" t="s">
        <v>707</v>
      </c>
      <c r="AI937" s="373"/>
      <c r="AJ937" s="373"/>
      <c r="AK937" s="373"/>
      <c r="AL937" s="357" t="s">
        <v>698</v>
      </c>
      <c r="AM937" s="358"/>
      <c r="AN937" s="358"/>
      <c r="AO937" s="359"/>
      <c r="AP937" s="360" t="s">
        <v>698</v>
      </c>
      <c r="AQ937" s="360"/>
      <c r="AR937" s="360"/>
      <c r="AS937" s="360"/>
      <c r="AT937" s="360"/>
      <c r="AU937" s="360"/>
      <c r="AV937" s="360"/>
      <c r="AW937" s="360"/>
      <c r="AX937" s="360"/>
    </row>
    <row r="938" spans="1:50" ht="30" customHeight="1" x14ac:dyDescent="0.15">
      <c r="A938" s="376">
        <v>3</v>
      </c>
      <c r="B938" s="376">
        <v>1</v>
      </c>
      <c r="C938" s="361" t="s">
        <v>704</v>
      </c>
      <c r="D938" s="347"/>
      <c r="E938" s="347"/>
      <c r="F938" s="347"/>
      <c r="G938" s="347"/>
      <c r="H938" s="347"/>
      <c r="I938" s="347"/>
      <c r="J938" s="348">
        <v>5011105000953</v>
      </c>
      <c r="K938" s="349"/>
      <c r="L938" s="349"/>
      <c r="M938" s="349"/>
      <c r="N938" s="349"/>
      <c r="O938" s="349"/>
      <c r="P938" s="362" t="s">
        <v>705</v>
      </c>
      <c r="Q938" s="350"/>
      <c r="R938" s="350"/>
      <c r="S938" s="350"/>
      <c r="T938" s="350"/>
      <c r="U938" s="350"/>
      <c r="V938" s="350"/>
      <c r="W938" s="350"/>
      <c r="X938" s="350"/>
      <c r="Y938" s="351">
        <v>33</v>
      </c>
      <c r="Z938" s="352"/>
      <c r="AA938" s="352"/>
      <c r="AB938" s="353"/>
      <c r="AC938" s="363" t="s">
        <v>706</v>
      </c>
      <c r="AD938" s="363"/>
      <c r="AE938" s="363"/>
      <c r="AF938" s="363"/>
      <c r="AG938" s="363"/>
      <c r="AH938" s="355" t="s">
        <v>701</v>
      </c>
      <c r="AI938" s="356"/>
      <c r="AJ938" s="356"/>
      <c r="AK938" s="356"/>
      <c r="AL938" s="357" t="s">
        <v>707</v>
      </c>
      <c r="AM938" s="358"/>
      <c r="AN938" s="358"/>
      <c r="AO938" s="359"/>
      <c r="AP938" s="360" t="s">
        <v>707</v>
      </c>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718</v>
      </c>
      <c r="D969" s="347"/>
      <c r="E969" s="347"/>
      <c r="F969" s="347"/>
      <c r="G969" s="347"/>
      <c r="H969" s="347"/>
      <c r="I969" s="347"/>
      <c r="J969" s="348" t="s">
        <v>713</v>
      </c>
      <c r="K969" s="349"/>
      <c r="L969" s="349"/>
      <c r="M969" s="349"/>
      <c r="N969" s="349"/>
      <c r="O969" s="349"/>
      <c r="P969" s="362" t="s">
        <v>720</v>
      </c>
      <c r="Q969" s="350"/>
      <c r="R969" s="350"/>
      <c r="S969" s="350"/>
      <c r="T969" s="350"/>
      <c r="U969" s="350"/>
      <c r="V969" s="350"/>
      <c r="W969" s="350"/>
      <c r="X969" s="350"/>
      <c r="Y969" s="351">
        <v>4.3</v>
      </c>
      <c r="Z969" s="352"/>
      <c r="AA969" s="352"/>
      <c r="AB969" s="353"/>
      <c r="AC969" s="363" t="s">
        <v>196</v>
      </c>
      <c r="AD969" s="371"/>
      <c r="AE969" s="371"/>
      <c r="AF969" s="371"/>
      <c r="AG969" s="371"/>
      <c r="AH969" s="372" t="s">
        <v>713</v>
      </c>
      <c r="AI969" s="373"/>
      <c r="AJ969" s="373"/>
      <c r="AK969" s="373"/>
      <c r="AL969" s="357" t="s">
        <v>721</v>
      </c>
      <c r="AM969" s="358"/>
      <c r="AN969" s="358"/>
      <c r="AO969" s="359"/>
      <c r="AP969" s="360" t="s">
        <v>722</v>
      </c>
      <c r="AQ969" s="360"/>
      <c r="AR969" s="360"/>
      <c r="AS969" s="360"/>
      <c r="AT969" s="360"/>
      <c r="AU969" s="360"/>
      <c r="AV969" s="360"/>
      <c r="AW969" s="360"/>
      <c r="AX969" s="360"/>
    </row>
    <row r="970" spans="1:50" ht="30" customHeight="1" x14ac:dyDescent="0.15">
      <c r="A970" s="376">
        <v>2</v>
      </c>
      <c r="B970" s="376">
        <v>1</v>
      </c>
      <c r="C970" s="361" t="s">
        <v>719</v>
      </c>
      <c r="D970" s="347"/>
      <c r="E970" s="347"/>
      <c r="F970" s="347"/>
      <c r="G970" s="347"/>
      <c r="H970" s="347"/>
      <c r="I970" s="347"/>
      <c r="J970" s="348" t="s">
        <v>713</v>
      </c>
      <c r="K970" s="349"/>
      <c r="L970" s="349"/>
      <c r="M970" s="349"/>
      <c r="N970" s="349"/>
      <c r="O970" s="349"/>
      <c r="P970" s="362" t="s">
        <v>720</v>
      </c>
      <c r="Q970" s="350"/>
      <c r="R970" s="350"/>
      <c r="S970" s="350"/>
      <c r="T970" s="350"/>
      <c r="U970" s="350"/>
      <c r="V970" s="350"/>
      <c r="W970" s="350"/>
      <c r="X970" s="350"/>
      <c r="Y970" s="351">
        <v>4</v>
      </c>
      <c r="Z970" s="352"/>
      <c r="AA970" s="352"/>
      <c r="AB970" s="353"/>
      <c r="AC970" s="363" t="s">
        <v>196</v>
      </c>
      <c r="AD970" s="363"/>
      <c r="AE970" s="363"/>
      <c r="AF970" s="363"/>
      <c r="AG970" s="363"/>
      <c r="AH970" s="372" t="s">
        <v>713</v>
      </c>
      <c r="AI970" s="373"/>
      <c r="AJ970" s="373"/>
      <c r="AK970" s="373"/>
      <c r="AL970" s="357" t="s">
        <v>713</v>
      </c>
      <c r="AM970" s="358"/>
      <c r="AN970" s="358"/>
      <c r="AO970" s="359"/>
      <c r="AP970" s="360" t="s">
        <v>713</v>
      </c>
      <c r="AQ970" s="360"/>
      <c r="AR970" s="360"/>
      <c r="AS970" s="360"/>
      <c r="AT970" s="360"/>
      <c r="AU970" s="360"/>
      <c r="AV970" s="360"/>
      <c r="AW970" s="360"/>
      <c r="AX970" s="360"/>
    </row>
    <row r="971" spans="1:50" ht="30" customHeight="1" x14ac:dyDescent="0.15">
      <c r="A971" s="376">
        <v>3</v>
      </c>
      <c r="B971" s="376">
        <v>1</v>
      </c>
      <c r="C971" s="361" t="s">
        <v>723</v>
      </c>
      <c r="D971" s="347"/>
      <c r="E971" s="347"/>
      <c r="F971" s="347"/>
      <c r="G971" s="347"/>
      <c r="H971" s="347"/>
      <c r="I971" s="347"/>
      <c r="J971" s="348">
        <v>6011602005677</v>
      </c>
      <c r="K971" s="349"/>
      <c r="L971" s="349"/>
      <c r="M971" s="349"/>
      <c r="N971" s="349"/>
      <c r="O971" s="349"/>
      <c r="P971" s="362" t="s">
        <v>724</v>
      </c>
      <c r="Q971" s="350"/>
      <c r="R971" s="350"/>
      <c r="S971" s="350"/>
      <c r="T971" s="350"/>
      <c r="U971" s="350"/>
      <c r="V971" s="350"/>
      <c r="W971" s="350"/>
      <c r="X971" s="350"/>
      <c r="Y971" s="351">
        <v>1</v>
      </c>
      <c r="Z971" s="352"/>
      <c r="AA971" s="352"/>
      <c r="AB971" s="353"/>
      <c r="AC971" s="363" t="s">
        <v>500</v>
      </c>
      <c r="AD971" s="363"/>
      <c r="AE971" s="363"/>
      <c r="AF971" s="363"/>
      <c r="AG971" s="363"/>
      <c r="AH971" s="355" t="s">
        <v>713</v>
      </c>
      <c r="AI971" s="356"/>
      <c r="AJ971" s="356"/>
      <c r="AK971" s="356"/>
      <c r="AL971" s="357">
        <v>100</v>
      </c>
      <c r="AM971" s="358"/>
      <c r="AN971" s="358"/>
      <c r="AO971" s="359"/>
      <c r="AP971" s="360" t="s">
        <v>726</v>
      </c>
      <c r="AQ971" s="360"/>
      <c r="AR971" s="360"/>
      <c r="AS971" s="360"/>
      <c r="AT971" s="360"/>
      <c r="AU971" s="360"/>
      <c r="AV971" s="360"/>
      <c r="AW971" s="360"/>
      <c r="AX971" s="360"/>
    </row>
    <row r="972" spans="1:50" ht="30" customHeight="1" x14ac:dyDescent="0.15">
      <c r="A972" s="376">
        <v>4</v>
      </c>
      <c r="B972" s="376">
        <v>1</v>
      </c>
      <c r="C972" s="361" t="s">
        <v>717</v>
      </c>
      <c r="D972" s="347"/>
      <c r="E972" s="347"/>
      <c r="F972" s="347"/>
      <c r="G972" s="347"/>
      <c r="H972" s="347"/>
      <c r="I972" s="347"/>
      <c r="J972" s="348" t="s">
        <v>727</v>
      </c>
      <c r="K972" s="349"/>
      <c r="L972" s="349"/>
      <c r="M972" s="349"/>
      <c r="N972" s="349"/>
      <c r="O972" s="349"/>
      <c r="P972" s="362" t="s">
        <v>743</v>
      </c>
      <c r="Q972" s="350"/>
      <c r="R972" s="350"/>
      <c r="S972" s="350"/>
      <c r="T972" s="350"/>
      <c r="U972" s="350"/>
      <c r="V972" s="350"/>
      <c r="W972" s="350"/>
      <c r="X972" s="350"/>
      <c r="Y972" s="351">
        <v>0.4</v>
      </c>
      <c r="Z972" s="352"/>
      <c r="AA972" s="352"/>
      <c r="AB972" s="353"/>
      <c r="AC972" s="363" t="s">
        <v>196</v>
      </c>
      <c r="AD972" s="363"/>
      <c r="AE972" s="363"/>
      <c r="AF972" s="363"/>
      <c r="AG972" s="363"/>
      <c r="AH972" s="355" t="s">
        <v>713</v>
      </c>
      <c r="AI972" s="356"/>
      <c r="AJ972" s="356"/>
      <c r="AK972" s="356"/>
      <c r="AL972" s="357" t="s">
        <v>725</v>
      </c>
      <c r="AM972" s="358"/>
      <c r="AN972" s="358"/>
      <c r="AO972" s="359"/>
      <c r="AP972" s="360" t="s">
        <v>728</v>
      </c>
      <c r="AQ972" s="360"/>
      <c r="AR972" s="360"/>
      <c r="AS972" s="360"/>
      <c r="AT972" s="360"/>
      <c r="AU972" s="360"/>
      <c r="AV972" s="360"/>
      <c r="AW972" s="360"/>
      <c r="AX972" s="360"/>
    </row>
    <row r="973" spans="1:50" ht="30" customHeight="1" x14ac:dyDescent="0.15">
      <c r="A973" s="376">
        <v>5</v>
      </c>
      <c r="B973" s="376">
        <v>1</v>
      </c>
      <c r="C973" s="361" t="s">
        <v>741</v>
      </c>
      <c r="D973" s="347"/>
      <c r="E973" s="347"/>
      <c r="F973" s="347"/>
      <c r="G973" s="347"/>
      <c r="H973" s="347"/>
      <c r="I973" s="347"/>
      <c r="J973" s="348" t="s">
        <v>732</v>
      </c>
      <c r="K973" s="349"/>
      <c r="L973" s="349"/>
      <c r="M973" s="349"/>
      <c r="N973" s="349"/>
      <c r="O973" s="349"/>
      <c r="P973" s="362" t="s">
        <v>743</v>
      </c>
      <c r="Q973" s="350"/>
      <c r="R973" s="350"/>
      <c r="S973" s="350"/>
      <c r="T973" s="350"/>
      <c r="U973" s="350"/>
      <c r="V973" s="350"/>
      <c r="W973" s="350"/>
      <c r="X973" s="350"/>
      <c r="Y973" s="351">
        <v>0.3</v>
      </c>
      <c r="Z973" s="352"/>
      <c r="AA973" s="352"/>
      <c r="AB973" s="353"/>
      <c r="AC973" s="354" t="s">
        <v>196</v>
      </c>
      <c r="AD973" s="354"/>
      <c r="AE973" s="354"/>
      <c r="AF973" s="354"/>
      <c r="AG973" s="354"/>
      <c r="AH973" s="355" t="s">
        <v>713</v>
      </c>
      <c r="AI973" s="356"/>
      <c r="AJ973" s="356"/>
      <c r="AK973" s="356"/>
      <c r="AL973" s="357" t="s">
        <v>713</v>
      </c>
      <c r="AM973" s="358"/>
      <c r="AN973" s="358"/>
      <c r="AO973" s="359"/>
      <c r="AP973" s="360" t="s">
        <v>713</v>
      </c>
      <c r="AQ973" s="360"/>
      <c r="AR973" s="360"/>
      <c r="AS973" s="360"/>
      <c r="AT973" s="360"/>
      <c r="AU973" s="360"/>
      <c r="AV973" s="360"/>
      <c r="AW973" s="360"/>
      <c r="AX973" s="360"/>
    </row>
    <row r="974" spans="1:50" ht="30" customHeight="1" x14ac:dyDescent="0.15">
      <c r="A974" s="376">
        <v>6</v>
      </c>
      <c r="B974" s="376">
        <v>1</v>
      </c>
      <c r="C974" s="361" t="s">
        <v>738</v>
      </c>
      <c r="D974" s="347"/>
      <c r="E974" s="347"/>
      <c r="F974" s="347"/>
      <c r="G974" s="347"/>
      <c r="H974" s="347"/>
      <c r="I974" s="347"/>
      <c r="J974" s="348" t="s">
        <v>739</v>
      </c>
      <c r="K974" s="349"/>
      <c r="L974" s="349"/>
      <c r="M974" s="349"/>
      <c r="N974" s="349"/>
      <c r="O974" s="349"/>
      <c r="P974" s="362" t="s">
        <v>740</v>
      </c>
      <c r="Q974" s="350"/>
      <c r="R974" s="350"/>
      <c r="S974" s="350"/>
      <c r="T974" s="350"/>
      <c r="U974" s="350"/>
      <c r="V974" s="350"/>
      <c r="W974" s="350"/>
      <c r="X974" s="350"/>
      <c r="Y974" s="351">
        <v>0.3</v>
      </c>
      <c r="Z974" s="352"/>
      <c r="AA974" s="352"/>
      <c r="AB974" s="353"/>
      <c r="AC974" s="354" t="s">
        <v>500</v>
      </c>
      <c r="AD974" s="354"/>
      <c r="AE974" s="354"/>
      <c r="AF974" s="354"/>
      <c r="AG974" s="354"/>
      <c r="AH974" s="355" t="s">
        <v>713</v>
      </c>
      <c r="AI974" s="356"/>
      <c r="AJ974" s="356"/>
      <c r="AK974" s="356"/>
      <c r="AL974" s="357" t="s">
        <v>728</v>
      </c>
      <c r="AM974" s="358"/>
      <c r="AN974" s="358"/>
      <c r="AO974" s="359"/>
      <c r="AP974" s="360" t="s">
        <v>729</v>
      </c>
      <c r="AQ974" s="360"/>
      <c r="AR974" s="360"/>
      <c r="AS974" s="360"/>
      <c r="AT974" s="360"/>
      <c r="AU974" s="360"/>
      <c r="AV974" s="360"/>
      <c r="AW974" s="360"/>
      <c r="AX974" s="360"/>
    </row>
    <row r="975" spans="1:50" ht="30" customHeight="1" x14ac:dyDescent="0.15">
      <c r="A975" s="376">
        <v>7</v>
      </c>
      <c r="B975" s="376">
        <v>1</v>
      </c>
      <c r="C975" s="361" t="s">
        <v>737</v>
      </c>
      <c r="D975" s="347"/>
      <c r="E975" s="347"/>
      <c r="F975" s="347"/>
      <c r="G975" s="347"/>
      <c r="H975" s="347"/>
      <c r="I975" s="347"/>
      <c r="J975" s="348" t="s">
        <v>713</v>
      </c>
      <c r="K975" s="349"/>
      <c r="L975" s="349"/>
      <c r="M975" s="349"/>
      <c r="N975" s="349"/>
      <c r="O975" s="349"/>
      <c r="P975" s="362" t="s">
        <v>742</v>
      </c>
      <c r="Q975" s="350"/>
      <c r="R975" s="350"/>
      <c r="S975" s="350"/>
      <c r="T975" s="350"/>
      <c r="U975" s="350"/>
      <c r="V975" s="350"/>
      <c r="W975" s="350"/>
      <c r="X975" s="350"/>
      <c r="Y975" s="351">
        <v>0.2</v>
      </c>
      <c r="Z975" s="352"/>
      <c r="AA975" s="352"/>
      <c r="AB975" s="353"/>
      <c r="AC975" s="354" t="s">
        <v>196</v>
      </c>
      <c r="AD975" s="354"/>
      <c r="AE975" s="354"/>
      <c r="AF975" s="354"/>
      <c r="AG975" s="354"/>
      <c r="AH975" s="355" t="s">
        <v>713</v>
      </c>
      <c r="AI975" s="356"/>
      <c r="AJ975" s="356"/>
      <c r="AK975" s="356"/>
      <c r="AL975" s="357" t="s">
        <v>713</v>
      </c>
      <c r="AM975" s="358"/>
      <c r="AN975" s="358"/>
      <c r="AO975" s="359"/>
      <c r="AP975" s="360" t="s">
        <v>730</v>
      </c>
      <c r="AQ975" s="360"/>
      <c r="AR975" s="360"/>
      <c r="AS975" s="360"/>
      <c r="AT975" s="360"/>
      <c r="AU975" s="360"/>
      <c r="AV975" s="360"/>
      <c r="AW975" s="360"/>
      <c r="AX975" s="360"/>
    </row>
    <row r="976" spans="1:50" ht="30" customHeight="1" x14ac:dyDescent="0.15">
      <c r="A976" s="376">
        <v>8</v>
      </c>
      <c r="B976" s="376">
        <v>1</v>
      </c>
      <c r="C976" s="361" t="s">
        <v>731</v>
      </c>
      <c r="D976" s="347"/>
      <c r="E976" s="347"/>
      <c r="F976" s="347"/>
      <c r="G976" s="347"/>
      <c r="H976" s="347"/>
      <c r="I976" s="347"/>
      <c r="J976" s="348">
        <v>4010001066135</v>
      </c>
      <c r="K976" s="349"/>
      <c r="L976" s="349"/>
      <c r="M976" s="349"/>
      <c r="N976" s="349"/>
      <c r="O976" s="349"/>
      <c r="P976" s="362" t="s">
        <v>735</v>
      </c>
      <c r="Q976" s="350"/>
      <c r="R976" s="350"/>
      <c r="S976" s="350"/>
      <c r="T976" s="350"/>
      <c r="U976" s="350"/>
      <c r="V976" s="350"/>
      <c r="W976" s="350"/>
      <c r="X976" s="350"/>
      <c r="Y976" s="351">
        <v>0.2</v>
      </c>
      <c r="Z976" s="352"/>
      <c r="AA976" s="352"/>
      <c r="AB976" s="353"/>
      <c r="AC976" s="354" t="s">
        <v>500</v>
      </c>
      <c r="AD976" s="354"/>
      <c r="AE976" s="354"/>
      <c r="AF976" s="354"/>
      <c r="AG976" s="354"/>
      <c r="AH976" s="355" t="s">
        <v>713</v>
      </c>
      <c r="AI976" s="356"/>
      <c r="AJ976" s="356"/>
      <c r="AK976" s="356"/>
      <c r="AL976" s="357">
        <v>100</v>
      </c>
      <c r="AM976" s="358"/>
      <c r="AN976" s="358"/>
      <c r="AO976" s="359"/>
      <c r="AP976" s="360" t="s">
        <v>736</v>
      </c>
      <c r="AQ976" s="360"/>
      <c r="AR976" s="360"/>
      <c r="AS976" s="360"/>
      <c r="AT976" s="360"/>
      <c r="AU976" s="360"/>
      <c r="AV976" s="360"/>
      <c r="AW976" s="360"/>
      <c r="AX976" s="360"/>
    </row>
    <row r="977" spans="1:50" ht="30" customHeight="1" x14ac:dyDescent="0.15">
      <c r="A977" s="376">
        <v>9</v>
      </c>
      <c r="B977" s="376">
        <v>1</v>
      </c>
      <c r="C977" s="361" t="s">
        <v>733</v>
      </c>
      <c r="D977" s="347"/>
      <c r="E977" s="347"/>
      <c r="F977" s="347"/>
      <c r="G977" s="347"/>
      <c r="H977" s="347"/>
      <c r="I977" s="347"/>
      <c r="J977" s="348">
        <v>8010001031283</v>
      </c>
      <c r="K977" s="349"/>
      <c r="L977" s="349"/>
      <c r="M977" s="349"/>
      <c r="N977" s="349"/>
      <c r="O977" s="349"/>
      <c r="P977" s="362" t="s">
        <v>734</v>
      </c>
      <c r="Q977" s="350"/>
      <c r="R977" s="350"/>
      <c r="S977" s="350"/>
      <c r="T977" s="350"/>
      <c r="U977" s="350"/>
      <c r="V977" s="350"/>
      <c r="W977" s="350"/>
      <c r="X977" s="350"/>
      <c r="Y977" s="351">
        <v>0.2</v>
      </c>
      <c r="Z977" s="352"/>
      <c r="AA977" s="352"/>
      <c r="AB977" s="353"/>
      <c r="AC977" s="354" t="s">
        <v>500</v>
      </c>
      <c r="AD977" s="354"/>
      <c r="AE977" s="354"/>
      <c r="AF977" s="354"/>
      <c r="AG977" s="354"/>
      <c r="AH977" s="355" t="s">
        <v>713</v>
      </c>
      <c r="AI977" s="356"/>
      <c r="AJ977" s="356"/>
      <c r="AK977" s="356"/>
      <c r="AL977" s="357">
        <v>100</v>
      </c>
      <c r="AM977" s="358"/>
      <c r="AN977" s="358"/>
      <c r="AO977" s="359"/>
      <c r="AP977" s="360" t="s">
        <v>728</v>
      </c>
      <c r="AQ977" s="360"/>
      <c r="AR977" s="360"/>
      <c r="AS977" s="360"/>
      <c r="AT977" s="360"/>
      <c r="AU977" s="360"/>
      <c r="AV977" s="360"/>
      <c r="AW977" s="360"/>
      <c r="AX977" s="360"/>
    </row>
    <row r="978" spans="1:50" ht="39.75" customHeight="1" x14ac:dyDescent="0.15">
      <c r="A978" s="376">
        <v>10</v>
      </c>
      <c r="B978" s="376">
        <v>1</v>
      </c>
      <c r="C978" s="361" t="s">
        <v>744</v>
      </c>
      <c r="D978" s="347"/>
      <c r="E978" s="347"/>
      <c r="F978" s="347"/>
      <c r="G978" s="347"/>
      <c r="H978" s="347"/>
      <c r="I978" s="347"/>
      <c r="J978" s="348">
        <v>1011105000981</v>
      </c>
      <c r="K978" s="349"/>
      <c r="L978" s="349"/>
      <c r="M978" s="349"/>
      <c r="N978" s="349"/>
      <c r="O978" s="349"/>
      <c r="P978" s="362" t="s">
        <v>746</v>
      </c>
      <c r="Q978" s="350"/>
      <c r="R978" s="350"/>
      <c r="S978" s="350"/>
      <c r="T978" s="350"/>
      <c r="U978" s="350"/>
      <c r="V978" s="350"/>
      <c r="W978" s="350"/>
      <c r="X978" s="350"/>
      <c r="Y978" s="351">
        <v>0.1</v>
      </c>
      <c r="Z978" s="352"/>
      <c r="AA978" s="352"/>
      <c r="AB978" s="353"/>
      <c r="AC978" s="354" t="s">
        <v>500</v>
      </c>
      <c r="AD978" s="354"/>
      <c r="AE978" s="354"/>
      <c r="AF978" s="354"/>
      <c r="AG978" s="354"/>
      <c r="AH978" s="355" t="s">
        <v>713</v>
      </c>
      <c r="AI978" s="356"/>
      <c r="AJ978" s="356"/>
      <c r="AK978" s="356"/>
      <c r="AL978" s="357">
        <v>100</v>
      </c>
      <c r="AM978" s="358"/>
      <c r="AN978" s="358"/>
      <c r="AO978" s="359"/>
      <c r="AP978" s="360" t="s">
        <v>713</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694</v>
      </c>
      <c r="F1102" s="375"/>
      <c r="G1102" s="375"/>
      <c r="H1102" s="375"/>
      <c r="I1102" s="375"/>
      <c r="J1102" s="348" t="s">
        <v>698</v>
      </c>
      <c r="K1102" s="349"/>
      <c r="L1102" s="349"/>
      <c r="M1102" s="349"/>
      <c r="N1102" s="349"/>
      <c r="O1102" s="349"/>
      <c r="P1102" s="362" t="s">
        <v>708</v>
      </c>
      <c r="Q1102" s="350"/>
      <c r="R1102" s="350"/>
      <c r="S1102" s="350"/>
      <c r="T1102" s="350"/>
      <c r="U1102" s="350"/>
      <c r="V1102" s="350"/>
      <c r="W1102" s="350"/>
      <c r="X1102" s="350"/>
      <c r="Y1102" s="351" t="s">
        <v>694</v>
      </c>
      <c r="Z1102" s="352"/>
      <c r="AA1102" s="352"/>
      <c r="AB1102" s="353"/>
      <c r="AC1102" s="354"/>
      <c r="AD1102" s="354"/>
      <c r="AE1102" s="354"/>
      <c r="AF1102" s="354"/>
      <c r="AG1102" s="354"/>
      <c r="AH1102" s="355" t="s">
        <v>709</v>
      </c>
      <c r="AI1102" s="356"/>
      <c r="AJ1102" s="356"/>
      <c r="AK1102" s="356"/>
      <c r="AL1102" s="357" t="s">
        <v>710</v>
      </c>
      <c r="AM1102" s="358"/>
      <c r="AN1102" s="358"/>
      <c r="AO1102" s="359"/>
      <c r="AP1102" s="360" t="s">
        <v>710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0" max="49" man="1"/>
    <brk id="731" max="49" man="1"/>
    <brk id="766"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2019-05-17T00:50:48Z</cp:lastPrinted>
  <dcterms:created xsi:type="dcterms:W3CDTF">2012-03-13T00:50:25Z</dcterms:created>
  <dcterms:modified xsi:type="dcterms:W3CDTF">2019-05-31T01:50:16Z</dcterms:modified>
</cp:coreProperties>
</file>