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H31\310424_平成31年度行政事業レビューシート（中間公表版）の作成について（公開プロセス候補以外）\２．各課室登録\06_結核感染症課\"/>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<sst xmlns="http://schemas.openxmlformats.org/spreadsheetml/2006/main" count="2928" uniqueCount="664">
  <si>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</si>
  <si>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</si>
  <si>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</si>
  <si>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</si>
  <si>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</si>
  <si>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</si>
  <si>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</si>
  <si>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</si>
  <si>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</si>
  <si>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</si>
  <si>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</si>
  <si>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</si>
  <si>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</si>
  <si>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</si>
  <si>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</si>
  <si>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</si>
  <si>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</si>
  <si>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</si>
  <si>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</si>
  <si>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</si>
  <si>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</si>
  <si>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</si>
  <si>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</si>
  <si>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</si>
  <si>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</si>
  <si>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</si>
  <si>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</si>
  <si>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</si>
  <si>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</si>
  <si>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</si>
  <si>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</si>
  <si>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</si>
  <si>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</si>
  <si>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</si>
  <si>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</si>
  <si>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</si>
  <si>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</si>
  <si>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</si>
  <si>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</si>
  <si>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</si>
  <si>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</si>
  <si>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</si>
  <si>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</si>
  <si>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</si>
  <si>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</si>
  <si>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</si>
  <si>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</si>
  <si>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</si>
  <si>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</si>
  <si>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</si>
  <si>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</si>
  <si>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</si>
  <si>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</si>
  <si>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</si>
  <si>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</si>
  <si>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</si>
  <si>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</si>
  <si>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</si>
  <si>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</si>
  <si>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</si>
  <si>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</si>
  <si>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</si>
  <si>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</si>
  <si>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</si>
  <si>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</si>
  <si>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</si>
  <si>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</si>
  <si>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</si>
  <si>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</si>
  <si>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</si>
  <si>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</si>
  <si>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</si>
  <si>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</si>
  <si>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</si>
  <si>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</si>
  <si>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</si>
  <si>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</si>
  <si>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</si>
  <si>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</si>
  <si>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</si>
  <si>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</si>
  <si>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</si>
  <si>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</si>
  <si>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</si>
  <si>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</si>
  <si>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</si>
  <si>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</si>
  <si>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</si>
  <si>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</si>
  <si>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</si>
  <si>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</si>
  <si>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</si>
  <si>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</si>
  <si>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</si>
  <si>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</si>
  <si>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</si>
  <si>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</si>
  <si>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</si>
  <si>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</si>
  <si>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</si>
  <si>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</si>
  <si>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</si>
  <si>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</si>
  <si>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</si>
  <si>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</si>
  <si>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</si>
  <si>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</si>
  <si>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</si>
  <si>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</si>
  <si>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</si>
  <si>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</si>
  <si>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</si>
  <si>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</si>
  <si>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</si>
  <si>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</si>
  <si>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</si>
  <si>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</si>
  <si>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</si>
  <si>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</si>
  <si>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</si>
  <si>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</si>
  <si>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</si>
  <si>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</si>
  <si>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</si>
  <si>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</si>
  <si>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</si>
  <si>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</si>
  <si>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</si>
  <si>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</si>
  <si>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</si>
  <si>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</si>
  <si>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</si>
  <si>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</si>
  <si>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</si>
  <si>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</si>
  <si>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</si>
  <si>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</si>
  <si>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</si>
  <si>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</si>
  <si>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</si>
  <si>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</si>
  <si>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</si>
  <si>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</si>
  <si>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</si>
  <si>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</si>
  <si>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</si>
  <si>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</si>
  <si>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</si>
  <si>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</si>
  <si>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</si>
  <si>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</si>
  <si>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</si>
  <si>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</si>
  <si>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</si>
  <si>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</si>
  <si>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</si>
  <si>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</si>
  <si>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</si>
  <si>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</si>
  <si>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</si>
  <si>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</si>
  <si>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</si>
  <si>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</si>
  <si>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</si>
  <si>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</si>
  <si>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</si>
  <si>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</si>
  <si>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</si>
  <si>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</si>
  <si>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</si>
  <si>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</si>
  <si>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</si>
  <si>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</si>
  <si>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</si>
  <si>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</si>
  <si>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</si>
  <si>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</si>
  <si>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</si>
  <si>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</si>
  <si>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</si>
  <si>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</si>
  <si>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</si>
  <si>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</si>
  <si>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</si>
  <si>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</si>
  <si>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</si>
  <si>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</si>
  <si>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</si>
  <si>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</si>
  <si>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</si>
  <si>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</si>
  <si>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</si>
  <si>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</si>
  <si>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</si>
  <si>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</si>
  <si>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</si>
  <si>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</si>
  <si>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</si>
  <si>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</si>
  <si>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</si>
  <si>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</si>
  <si>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</si>
  <si>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</si>
  <si>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</si>
  <si>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</si>
  <si>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</si>
  <si>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</si>
  <si>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</si>
  <si>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</si>
  <si>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</si>
  <si>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</si>
  <si>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</si>
  <si>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</si>
  <si>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</si>
  <si>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</si>
  <si>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</si>
  <si>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</si>
  <si>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</si>
  <si>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</si>
  <si>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</si>
  <si>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</si>
  <si>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</si>
  <si>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</si>
  <si>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</si>
  <si>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</si>
  <si>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</si>
  <si>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</si>
  <si>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</si>
  <si>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</si>
  <si>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</si>
  <si>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</si>
  <si>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</si>
  <si>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</si>
  <si>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</si>
  <si>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</si>
  <si>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</si>
  <si>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</si>
  <si>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</si>
  <si>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</si>
  <si>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</si>
  <si>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</si>
  <si>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</si>
  <si>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</si>
  <si>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</si>
  <si>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</si>
  <si>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</si>
  <si>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</si>
  <si>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</si>
  <si>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</si>
  <si>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</si>
  <si>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</si>
  <si>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</si>
  <si>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</si>
  <si>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</si>
  <si>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</si>
  <si>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</si>
  <si>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</si>
  <si>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</si>
  <si>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</si>
  <si>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</si>
  <si>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</si>
  <si>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</si>
  <si>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</si>
  <si>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</si>
  <si>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</si>
  <si>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</si>
  <si>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</si>
  <si>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</si>
  <si>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</si>
  <si>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</si>
  <si>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</si>
  <si>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</si>
  <si>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</si>
  <si>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</si>
  <si>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</si>
  <si>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</si>
  <si>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</si>
  <si>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</si>
  <si>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</si>
  <si>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</si>
  <si>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</si>
  <si>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</si>
  <si>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</si>
  <si>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</si>
  <si>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</si>
  <si>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</si>
  <si>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</si>
  <si>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</si>
  <si>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</si>
  <si>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</si>
  <si>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</si>
  <si>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</si>
  <si>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</si>
  <si>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</si>
  <si>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</si>
  <si>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</si>
  <si>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</si>
  <si>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</si>
  <si>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</si>
  <si>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</si>
  <si>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</si>
  <si>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</si>
  <si>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</si>
  <si>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</si>
  <si>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</si>
  <si>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</si>
  <si>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</si>
  <si>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</si>
  <si>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</si>
  <si>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</si>
  <si>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</si>
  <si>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</si>
  <si>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</si>
  <si>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</si>
  <si>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</si>
  <si>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</si>
  <si>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</si>
  <si>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</si>
  <si>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</si>
  <si>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</si>
  <si>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</si>
  <si>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</si>
  <si>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</si>
  <si>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</si>
  <si>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</si>
  <si>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</si>
  <si>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</si>
  <si>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</si>
  <si>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</si>
  <si>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</si>
  <si>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</si>
  <si>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</si>
  <si>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</si>
  <si>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</si>
  <si>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</si>
  <si>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</si>
  <si>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</si>
  <si>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</si>
  <si>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</si>
  <si>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</si>
  <si>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</si>
  <si>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</si>
  <si>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</si>
  <si>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</si>
  <si>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</si>
  <si>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</si>
  <si>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</si>
  <si>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</si>
  <si>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</si>
  <si>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</si>
  <si>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</si>
  <si>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</si>
  <si>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</si>
  <si>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</si>
  <si>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</si>
  <si>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</si>
  <si>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</si>
  <si>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</si>
  <si>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</si>
  <si>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</si>
  <si>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</si>
  <si>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</si>
  <si>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</si>
  <si>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</si>
  <si>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</si>
  <si>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</si>
  <si>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</si>
  <si>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</si>
  <si>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</si>
  <si>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</si>
  <si>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</si>
  <si>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</si>
  <si>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</si>
  <si>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</si>
  <si>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</si>
  <si>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</si>
  <si>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</si>
  <si>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</si>
  <si>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</si>
  <si>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</si>
  <si>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</si>
  <si>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</si>
  <si>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</si>
  <si>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</si>
  <si>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</si>
  <si>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</si>
  <si>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</si>
  <si>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</si>
  <si>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</si>
  <si>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</si>
  <si>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</si>
  <si>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</si>
  <si>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</si>
  <si>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</si>
  <si>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</si>
  <si>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</si>
  <si>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</si>
  <si>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</si>
  <si>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</si>
  <si>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</si>
  <si>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</si>
  <si>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</si>
  <si>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</si>
  <si>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</si>
  <si>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</si>
  <si>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</si>
  <si>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</si>
  <si>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</si>
  <si>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</si>
  <si>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</si>
  <si>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</si>
  <si>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</si>
  <si>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</si>
  <si>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</si>
  <si>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</si>
  <si>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</si>
  <si>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</si>
  <si>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</si>
  <si>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</si>
  <si>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</si>
  <si>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</si>
  <si>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</si>
  <si>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</si>
  <si>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</si>
  <si>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</si>
  <si>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</si>
  <si>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</si>
  <si>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</si>
  <si>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</si>
  <si>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</si>
  <si>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</si>
  <si>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</si>
  <si>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</si>
  <si>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</si>
  <si>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</si>
  <si>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</si>
  <si>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</si>
  <si>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</si>
  <si>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</si>
  <si>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</si>
  <si>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</si>
  <si>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</si>
  <si>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</si>
  <si>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</si>
  <si>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</si>
  <si>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</si>
  <si>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</si>
  <si>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</si>
  <si>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</si>
  <si>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</si>
  <si>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</si>
  <si>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</si>
  <si>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</si>
  <si>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</si>
  <si>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</si>
  <si>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</si>
  <si>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</si>
  <si>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</si>
  <si>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</si>
  <si>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</si>
  <si>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</si>
  <si>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</si>
  <si>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</si>
  <si>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</si>
  <si>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</si>
  <si>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</si>
  <si>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</si>
  <si>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</si>
  <si>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</si>
  <si>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</si>
  <si>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</si>
  <si>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</si>
  <si>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</si>
  <si>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</si>
  <si>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</si>
  <si>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</si>
  <si>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</si>
  <si>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</si>
  <si>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</si>
  <si>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</si>
  <si>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</si>
  <si>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</si>
  <si>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</si>
  <si>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</si>
  <si>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</si>
  <si>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</si>
  <si>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</si>
  <si>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</si>
  <si>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</si>
  <si>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</si>
  <si>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</si>
  <si>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</si>
  <si>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</si>
  <si>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</si>
  <si>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</si>
  <si>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</si>
  <si>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</si>
  <si>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</si>
  <si>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</si>
  <si>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</si>
  <si>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</si>
  <si>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</si>
  <si>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</si>
  <si>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</si>
  <si>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</si>
  <si>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</si>
  <si>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</si>
  <si>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</si>
  <si>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</si>
  <si>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</si>
  <si>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</si>
  <si>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</si>
  <si>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</si>
  <si>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</si>
  <si>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</si>
  <si>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</si>
  <si>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</si>
  <si>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</si>
  <si>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</si>
  <si>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</si>
  <si>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</si>
  <si>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</si>
  <si>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</si>
  <si>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</si>
  <si>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</si>
  <si>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</si>
  <si>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</si>
  <si>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</si>
  <si>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</si>
  <si>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</si>
  <si>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</si>
  <si>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</si>
  <si>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</si>
  <si>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</si>
  <si>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</si>
  <si>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</si>
  <si>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</si>
  <si>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</si>
  <si>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</si>
  <si>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</si>
  <si>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</si>
  <si>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</si>
  <si>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</si>
  <si>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</si>
  <si>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</si>
  <si>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</si>
  <si>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</si>
  <si>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</si>
  <si>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</si>
  <si>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</si>
  <si>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</si>
  <si>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</si>
  <si>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</si>
  <si>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</si>
  <si>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</si>
  <si>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</si>
  <si>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</si>
  <si>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</si>
  <si>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</si>
  <si>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</si>
  <si>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</si>
  <si>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</si>
  <si>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</si>
  <si>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</si>
  <si>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</si>
  <si>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</si>
  <si>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</si>
  <si>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</si>
  <si>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</si>
  <si>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</si>
  <si>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</si>
  <si>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感染症予防事業費等負担金（感染症発生動向調査事業）</t>
  </si>
  <si>
    <t>健康局</t>
    <rPh sb="0" eb="3">
      <t>ケンコウキョク</t>
    </rPh>
    <phoneticPr fontId="5"/>
  </si>
  <si>
    <t>結核感染症課</t>
    <rPh sb="0" eb="6">
      <t>ケッカクカンセンショウカ</t>
    </rPh>
    <phoneticPr fontId="5"/>
  </si>
  <si>
    <t>課長：日下　英司</t>
    <rPh sb="0" eb="2">
      <t>カチョウ</t>
    </rPh>
    <rPh sb="3" eb="4">
      <t>ヒ</t>
    </rPh>
    <rPh sb="4" eb="5">
      <t>シタ</t>
    </rPh>
    <rPh sb="6" eb="8">
      <t>エイジ</t>
    </rPh>
    <phoneticPr fontId="5"/>
  </si>
  <si>
    <t>○</t>
  </si>
  <si>
    <t>「感染症の予防及び感染症の患者に対する医療に関する法律」（以下「感染症法」という）第12条から第16条、第16条の３、第44条の７、第26条の３、第26条の４、第58条第１号及び第61条第３項</t>
    <rPh sb="52" eb="53">
      <t>ダイ</t>
    </rPh>
    <rPh sb="55" eb="56">
      <t>ジョウ</t>
    </rPh>
    <rPh sb="59" eb="60">
      <t>ダイ</t>
    </rPh>
    <rPh sb="62" eb="63">
      <t>ジョウ</t>
    </rPh>
    <rPh sb="66" eb="67">
      <t>ダイ</t>
    </rPh>
    <rPh sb="69" eb="70">
      <t>ジョウ</t>
    </rPh>
    <rPh sb="73" eb="74">
      <t>ダイ</t>
    </rPh>
    <rPh sb="76" eb="77">
      <t>ジョウ</t>
    </rPh>
    <phoneticPr fontId="5"/>
  </si>
  <si>
    <t>感染症の予防及び感染症の患者に対する医療に関する法律の施行に伴う感染症発生動向調査事業の実施について（平成11年３月19日健医発第458号）</t>
  </si>
  <si>
    <t>感染症の発生の状況、動向及び原因を明らかにするための調査を行い、感染症に対する有効かつ的確な予防対策を図り、多様な感染症の発生・拡大を防止する。</t>
  </si>
  <si>
    <t>感染症法の規定に基づき、①感染症に関する医師等からの情報の収集、②専門家による解析（必要に応じ、感染症の発生の状況、動向及び原因を明らかにするための調査（積極的疫学調査））、③国民・医療関係者への情報の提供及び公開を行うことにより、感染症に対する有効かつ的確な予防対策を図り、多様な感染症の発生・拡大を防止する。
　　・実施主体　　都道府県、政令市、特別区
　　・補助率　　　 1/2　　　　　　　　　　　</t>
    <rPh sb="0" eb="4">
      <t>カンセンショウホウ</t>
    </rPh>
    <phoneticPr fontId="5"/>
  </si>
  <si>
    <t>-</t>
  </si>
  <si>
    <t>-</t>
    <phoneticPr fontId="5"/>
  </si>
  <si>
    <t>-</t>
    <phoneticPr fontId="5"/>
  </si>
  <si>
    <t>-</t>
    <phoneticPr fontId="5"/>
  </si>
  <si>
    <t>-</t>
    <phoneticPr fontId="5"/>
  </si>
  <si>
    <t>-</t>
    <phoneticPr fontId="5"/>
  </si>
  <si>
    <t>感染症予防事業等負担金</t>
    <rPh sb="0" eb="3">
      <t>カンセンショウ</t>
    </rPh>
    <rPh sb="3" eb="5">
      <t>ヨボウ</t>
    </rPh>
    <rPh sb="5" eb="7">
      <t>ジギョウ</t>
    </rPh>
    <rPh sb="7" eb="8">
      <t>トウ</t>
    </rPh>
    <rPh sb="8" eb="11">
      <t>フタンキン</t>
    </rPh>
    <phoneticPr fontId="5"/>
  </si>
  <si>
    <t>継続的なインフルエンザの発生動向の監視により、有効かつ適切に対策を実施するため、平均的なウイルスの検出（0.6%）を維持する。</t>
  </si>
  <si>
    <t>インフルエンザウイルス検出報告率（インフルエンザウイルス検出報告数／インフルエンザ患者（※）報告数）
※インフルエンザ定点医療機関からの患者報告数</t>
  </si>
  <si>
    <t>％</t>
    <phoneticPr fontId="5"/>
  </si>
  <si>
    <t>-</t>
    <phoneticPr fontId="5"/>
  </si>
  <si>
    <t>-</t>
    <phoneticPr fontId="5"/>
  </si>
  <si>
    <t>感染症サーベイランスシステム</t>
    <rPh sb="0" eb="3">
      <t>カンセンショウ</t>
    </rPh>
    <phoneticPr fontId="5"/>
  </si>
  <si>
    <t>事業実施自治体数</t>
    <rPh sb="0" eb="2">
      <t>ジギョウ</t>
    </rPh>
    <rPh sb="2" eb="4">
      <t>ジッシ</t>
    </rPh>
    <rPh sb="4" eb="7">
      <t>ジチタイ</t>
    </rPh>
    <rPh sb="7" eb="8">
      <t>スウ</t>
    </rPh>
    <phoneticPr fontId="5"/>
  </si>
  <si>
    <t>単位当たりコスト ＝ Ｘ ／ Ｙ
 Ｘ：「交付額（百万円）」 
Ｙ：「事業実施自治体数」　　　</t>
    <rPh sb="26" eb="28">
      <t>ヒャクマン</t>
    </rPh>
    <rPh sb="28" eb="29">
      <t>エン</t>
    </rPh>
    <phoneticPr fontId="5"/>
  </si>
  <si>
    <t>自治体数</t>
    <rPh sb="0" eb="3">
      <t>ジチタイ</t>
    </rPh>
    <rPh sb="3" eb="4">
      <t>スウ</t>
    </rPh>
    <phoneticPr fontId="5"/>
  </si>
  <si>
    <t>円</t>
    <rPh sb="0" eb="1">
      <t>エン</t>
    </rPh>
    <phoneticPr fontId="5"/>
  </si>
  <si>
    <t>617/143</t>
  </si>
  <si>
    <t>660/144</t>
  </si>
  <si>
    <t>919/154</t>
  </si>
  <si>
    <t>Ⅰ-5　感染症など健康を脅かす疾病を予防・防止するとともに、感染症等に必要な医療等を確保すること</t>
    <rPh sb="4" eb="7">
      <t>カンセンショウ</t>
    </rPh>
    <rPh sb="9" eb="11">
      <t>ケンコウ</t>
    </rPh>
    <rPh sb="12" eb="13">
      <t>オビヤ</t>
    </rPh>
    <rPh sb="15" eb="17">
      <t>シッペイ</t>
    </rPh>
    <rPh sb="18" eb="20">
      <t>ヨボウ</t>
    </rPh>
    <rPh sb="21" eb="23">
      <t>ボウシ</t>
    </rPh>
    <rPh sb="30" eb="33">
      <t>カンセンショウ</t>
    </rPh>
    <rPh sb="33" eb="34">
      <t>トウ</t>
    </rPh>
    <rPh sb="35" eb="37">
      <t>ヒツヨウ</t>
    </rPh>
    <rPh sb="38" eb="40">
      <t>イリョウ</t>
    </rPh>
    <rPh sb="40" eb="41">
      <t>トウ</t>
    </rPh>
    <rPh sb="42" eb="44">
      <t>カクホ</t>
    </rPh>
    <phoneticPr fontId="5"/>
  </si>
  <si>
    <t>Ⅰ-5-1　感染症の発生・まん延の防止を図ること</t>
  </si>
  <si>
    <t>結核患者罹患率の推移
（結核登録者情報調査年報集計結果による）</t>
  </si>
  <si>
    <t>国内の感染症に関する情報を迅速に収集、解析、還元するための発生動向調査事業に要する必要な経費の一部を負担することにより、感染症の患者の発生をより迅速に感知し、感染症指定医療機関へのスムーズな搬送等が実施可能な体制が整うものであり、感染症の患者が良質かつ適切な医療を受けられる体制の整備につながるものである。</t>
  </si>
  <si>
    <t>人口十万人対罹患率</t>
    <rPh sb="0" eb="2">
      <t>ジンコウ</t>
    </rPh>
    <rPh sb="2" eb="4">
      <t>ジュウマン</t>
    </rPh>
    <rPh sb="4" eb="5">
      <t>イチマン</t>
    </rPh>
    <rPh sb="5" eb="6">
      <t>タイ</t>
    </rPh>
    <rPh sb="6" eb="9">
      <t>リカンリツ</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</si>
  <si>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</si>
  <si>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</si>
  <si>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</si>
  <si>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</si>
  <si>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</si>
  <si>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</si>
  <si>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</si>
  <si>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</si>
  <si>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</si>
  <si>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</si>
  <si>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</si>
  <si>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</si>
  <si>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無</t>
  </si>
  <si>
    <t>当該調査により得られた情報は、感染症に対する有効かつ的確な予防対策を図り、多様な感染症の発生・拡大を防止するもので、広く国民のニーズがある。</t>
  </si>
  <si>
    <t>国及び地方公共団体が感染症発生動向調査事業を行うことについて、感染症法に規定されている。</t>
  </si>
  <si>
    <t>感染症の発生の状況、動向及び原因を明らかにするための調査を行い、国民・医療関係者への情報の提供及び公開を行うことは、感染症に対する有効かつ的確な予防対策を図り、多様な感染症の発生・拡大を防止する政策目的のために必要かつ適切である。また、当該目的達成に向けて、優先度の高い事業である。</t>
  </si>
  <si>
    <t>必要最低限の経費のみ計上しており、コストの水準は妥当である。</t>
  </si>
  <si>
    <t>感染症の発生・まん延を防止するために必要な感染症発生動向等調査を実施するために真に必要な費目を経費としている。</t>
  </si>
  <si>
    <t>概ね当初の見込み通りの成果実績となっている。</t>
    <rPh sb="0" eb="1">
      <t>オオム</t>
    </rPh>
    <rPh sb="2" eb="4">
      <t>トウショ</t>
    </rPh>
    <rPh sb="5" eb="7">
      <t>ミコ</t>
    </rPh>
    <rPh sb="8" eb="9">
      <t>ドオ</t>
    </rPh>
    <rPh sb="11" eb="13">
      <t>セイカ</t>
    </rPh>
    <rPh sb="13" eb="15">
      <t>ジッセキ</t>
    </rPh>
    <phoneticPr fontId="5"/>
  </si>
  <si>
    <t>当該調査により得られた情報については、インターネット等を利用して速やかに公表されており、感染症に対する有効かつ的確な予防対策を図るために活用されている。</t>
  </si>
  <si>
    <t>感染症予防事業等負担金（感染症発生動向調査事業を除く）</t>
    <rPh sb="0" eb="3">
      <t>カンセンショウ</t>
    </rPh>
    <rPh sb="3" eb="5">
      <t>ヨボウ</t>
    </rPh>
    <rPh sb="5" eb="7">
      <t>ジギョウ</t>
    </rPh>
    <rPh sb="7" eb="8">
      <t>トウ</t>
    </rPh>
    <rPh sb="8" eb="11">
      <t>フタンキン</t>
    </rPh>
    <rPh sb="12" eb="15">
      <t>カンセンショウ</t>
    </rPh>
    <rPh sb="15" eb="17">
      <t>ハッセイ</t>
    </rPh>
    <rPh sb="17" eb="19">
      <t>ドウコウ</t>
    </rPh>
    <rPh sb="19" eb="21">
      <t>チョウサ</t>
    </rPh>
    <rPh sb="21" eb="23">
      <t>ジギョウ</t>
    </rPh>
    <rPh sb="24" eb="25">
      <t>ノゾ</t>
    </rPh>
    <phoneticPr fontId="5"/>
  </si>
  <si>
    <t>124</t>
    <phoneticPr fontId="5"/>
  </si>
  <si>
    <t>104</t>
    <phoneticPr fontId="5"/>
  </si>
  <si>
    <t>80</t>
    <phoneticPr fontId="5"/>
  </si>
  <si>
    <t>91</t>
    <phoneticPr fontId="5"/>
  </si>
  <si>
    <t>101</t>
    <phoneticPr fontId="5"/>
  </si>
  <si>
    <t>109</t>
    <phoneticPr fontId="5"/>
  </si>
  <si>
    <t>106</t>
    <phoneticPr fontId="5"/>
  </si>
  <si>
    <t>111</t>
    <phoneticPr fontId="5"/>
  </si>
  <si>
    <t>【補助金等交付】</t>
    <rPh sb="1" eb="4">
      <t>ホジョキン</t>
    </rPh>
    <rPh sb="4" eb="5">
      <t>トウ</t>
    </rPh>
    <rPh sb="5" eb="7">
      <t>コウフ</t>
    </rPh>
    <phoneticPr fontId="5"/>
  </si>
  <si>
    <t>諸謝金</t>
    <rPh sb="0" eb="1">
      <t>ショ</t>
    </rPh>
    <rPh sb="1" eb="3">
      <t>シャキン</t>
    </rPh>
    <phoneticPr fontId="5"/>
  </si>
  <si>
    <t>検査費</t>
    <rPh sb="0" eb="3">
      <t>ケンサヒ</t>
    </rPh>
    <phoneticPr fontId="5"/>
  </si>
  <si>
    <t>運営費</t>
    <rPh sb="0" eb="3">
      <t>ウンエイヒ</t>
    </rPh>
    <phoneticPr fontId="5"/>
  </si>
  <si>
    <t>定点医療機関に対する謝金</t>
  </si>
  <si>
    <t>病原体の検査に必要な経費</t>
  </si>
  <si>
    <t>消耗品費、賃金、謝金　等</t>
  </si>
  <si>
    <t>A.東京都</t>
    <rPh sb="2" eb="5">
      <t>トウキョウト</t>
    </rPh>
    <phoneticPr fontId="5"/>
  </si>
  <si>
    <t>-</t>
    <phoneticPr fontId="5"/>
  </si>
  <si>
    <t>東京都</t>
    <rPh sb="0" eb="3">
      <t>トウキョウト</t>
    </rPh>
    <phoneticPr fontId="5"/>
  </si>
  <si>
    <t>横浜市</t>
    <rPh sb="0" eb="3">
      <t>ヨコハマシ</t>
    </rPh>
    <phoneticPr fontId="5"/>
  </si>
  <si>
    <t>大阪府</t>
    <rPh sb="0" eb="3">
      <t>オオサカフ</t>
    </rPh>
    <phoneticPr fontId="5"/>
  </si>
  <si>
    <t>千葉県</t>
    <rPh sb="0" eb="3">
      <t>チバケン</t>
    </rPh>
    <phoneticPr fontId="5"/>
  </si>
  <si>
    <t>埼玉県</t>
    <rPh sb="0" eb="3">
      <t>サイタマケン</t>
    </rPh>
    <phoneticPr fontId="5"/>
  </si>
  <si>
    <t>兵庫県</t>
    <rPh sb="0" eb="3">
      <t>ヒョウゴケン</t>
    </rPh>
    <phoneticPr fontId="5"/>
  </si>
  <si>
    <t>茨城県</t>
    <rPh sb="0" eb="3">
      <t>イバラキケン</t>
    </rPh>
    <phoneticPr fontId="5"/>
  </si>
  <si>
    <t>福岡県</t>
    <rPh sb="0" eb="3">
      <t>フクオカケン</t>
    </rPh>
    <phoneticPr fontId="5"/>
  </si>
  <si>
    <t>愛知県</t>
    <rPh sb="0" eb="3">
      <t>アイチケン</t>
    </rPh>
    <phoneticPr fontId="5"/>
  </si>
  <si>
    <t>北海道</t>
    <rPh sb="0" eb="3">
      <t>ホッカイドウ</t>
    </rPh>
    <phoneticPr fontId="5"/>
  </si>
  <si>
    <t>国内の感染症に関する情報の収集、解析、還元</t>
    <rPh sb="0" eb="2">
      <t>コクナイ</t>
    </rPh>
    <rPh sb="3" eb="6">
      <t>カンセンショウ</t>
    </rPh>
    <rPh sb="7" eb="8">
      <t>カン</t>
    </rPh>
    <rPh sb="10" eb="12">
      <t>ジョウホウ</t>
    </rPh>
    <rPh sb="13" eb="15">
      <t>シュウシュウ</t>
    </rPh>
    <rPh sb="16" eb="18">
      <t>カイセキ</t>
    </rPh>
    <rPh sb="19" eb="21">
      <t>カンゲン</t>
    </rPh>
    <phoneticPr fontId="5"/>
  </si>
  <si>
    <t>〃</t>
  </si>
  <si>
    <t>補助金等交付</t>
  </si>
  <si>
    <t>百万円/自治体数</t>
    <rPh sb="0" eb="2">
      <t>ヒャクマン</t>
    </rPh>
    <rPh sb="2" eb="3">
      <t>エン</t>
    </rPh>
    <rPh sb="4" eb="7">
      <t>ジチタイ</t>
    </rPh>
    <rPh sb="7" eb="8">
      <t>スウ</t>
    </rPh>
    <phoneticPr fontId="5"/>
  </si>
  <si>
    <t>-</t>
    <phoneticPr fontId="5"/>
  </si>
  <si>
    <t>平成28年度からの制度改正に伴って必要となる新たな経費について、不用額を活用する形で、負担金の交付対象経費及び基準額について見直しを行うことで対応した。</t>
    <rPh sb="0" eb="2">
      <t>ヘイセイ</t>
    </rPh>
    <rPh sb="4" eb="6">
      <t>ネンド</t>
    </rPh>
    <rPh sb="9" eb="11">
      <t>セイド</t>
    </rPh>
    <rPh sb="11" eb="13">
      <t>カイセイ</t>
    </rPh>
    <rPh sb="14" eb="15">
      <t>トモナ</t>
    </rPh>
    <rPh sb="17" eb="19">
      <t>ヒツヨウ</t>
    </rPh>
    <rPh sb="22" eb="23">
      <t>アラ</t>
    </rPh>
    <rPh sb="25" eb="27">
      <t>ケイヒ</t>
    </rPh>
    <rPh sb="32" eb="35">
      <t>フヨウガク</t>
    </rPh>
    <rPh sb="36" eb="38">
      <t>カツヨウ</t>
    </rPh>
    <rPh sb="40" eb="41">
      <t>カタチ</t>
    </rPh>
    <rPh sb="43" eb="46">
      <t>フタンキン</t>
    </rPh>
    <rPh sb="47" eb="49">
      <t>コウフ</t>
    </rPh>
    <rPh sb="49" eb="51">
      <t>タイショウ</t>
    </rPh>
    <rPh sb="51" eb="53">
      <t>ケイヒ</t>
    </rPh>
    <rPh sb="53" eb="54">
      <t>オヨ</t>
    </rPh>
    <rPh sb="55" eb="58">
      <t>キジュンガク</t>
    </rPh>
    <rPh sb="62" eb="64">
      <t>ミナオ</t>
    </rPh>
    <rPh sb="66" eb="67">
      <t>オコナ</t>
    </rPh>
    <rPh sb="71" eb="73">
      <t>タイオウ</t>
    </rPh>
    <phoneticPr fontId="5"/>
  </si>
  <si>
    <t>・事業目的の性質上、不用が生じているが、より適切な予算積算となるよう、平成28年度予算における検査費等について、執行実績及び改正感染症法の施行による影響を踏まえ見直しを行った結果、執行率が向上した。
・病原体情報の収集・分析等に関して感染症法上明文化されていないため、自治体毎にその取組に差が見られたが、平成28年４月に病原体情報の収集・分析等に係る規定が明文化された改正感染症法が施行され、取組の強化が図られることとなった。</t>
    <rPh sb="35" eb="37">
      <t>ヘイセイ</t>
    </rPh>
    <rPh sb="39" eb="41">
      <t>ネンド</t>
    </rPh>
    <rPh sb="41" eb="43">
      <t>ヨサン</t>
    </rPh>
    <rPh sb="50" eb="51">
      <t>トウ</t>
    </rPh>
    <rPh sb="56" eb="58">
      <t>シッコウ</t>
    </rPh>
    <rPh sb="58" eb="60">
      <t>ジッセキ</t>
    </rPh>
    <rPh sb="60" eb="61">
      <t>オヨ</t>
    </rPh>
    <rPh sb="62" eb="64">
      <t>カイセイ</t>
    </rPh>
    <rPh sb="64" eb="67">
      <t>カンセンショウ</t>
    </rPh>
    <rPh sb="67" eb="68">
      <t>ホウ</t>
    </rPh>
    <rPh sb="69" eb="71">
      <t>セコウ</t>
    </rPh>
    <rPh sb="74" eb="76">
      <t>エイキョウ</t>
    </rPh>
    <rPh sb="77" eb="78">
      <t>フ</t>
    </rPh>
    <rPh sb="87" eb="89">
      <t>ケッカ</t>
    </rPh>
    <rPh sb="90" eb="93">
      <t>シッコウリツ</t>
    </rPh>
    <rPh sb="94" eb="96">
      <t>コウジョウ</t>
    </rPh>
    <rPh sb="191" eb="193">
      <t>セコウ</t>
    </rPh>
    <phoneticPr fontId="5"/>
  </si>
  <si>
    <t>・感染症法の改正や施行の状況を踏まえ、交付対象経費や基準額など、適切な予算積算の方法を見直す等により引き続き効率的な事業の実施を図る。</t>
    <rPh sb="1" eb="5">
      <t>カンセンショウホウ</t>
    </rPh>
    <rPh sb="6" eb="8">
      <t>カイセイ</t>
    </rPh>
    <rPh sb="9" eb="11">
      <t>セコウ</t>
    </rPh>
    <rPh sb="12" eb="14">
      <t>ジョウキョウ</t>
    </rPh>
    <rPh sb="19" eb="21">
      <t>コウフ</t>
    </rPh>
    <rPh sb="21" eb="23">
      <t>タイショウ</t>
    </rPh>
    <rPh sb="23" eb="25">
      <t>ケイヒ</t>
    </rPh>
    <rPh sb="26" eb="29">
      <t>キジュンガク</t>
    </rPh>
    <rPh sb="40" eb="42">
      <t>ホウホウ</t>
    </rPh>
    <rPh sb="43" eb="45">
      <t>ミナオ</t>
    </rPh>
    <rPh sb="46" eb="47">
      <t>トウ</t>
    </rPh>
    <rPh sb="50" eb="51">
      <t>ヒ</t>
    </rPh>
    <rPh sb="52" eb="53">
      <t>ツヅ</t>
    </rPh>
    <phoneticPr fontId="5"/>
  </si>
  <si>
    <t>感染症予防事業費等負担金(感染症発生動向調査事業）は、感染症法の規定に基づく情報収集、調査及び公表を行う事業である。
一方、感染症予防事業費等負担金(感染症発生動向調査事業を除く）は、感染症法の規定に基づく措置等及び医療費の負担並びに検疫法の規定に基づく検疫業務を行う事業であり、適切な役割分担を行っている。</t>
    <rPh sb="95" eb="96">
      <t>ホウ</t>
    </rPh>
    <phoneticPr fontId="5"/>
  </si>
  <si>
    <t>当初の見込み通りの活動実績となっている。</t>
    <rPh sb="0" eb="2">
      <t>トウショ</t>
    </rPh>
    <rPh sb="3" eb="5">
      <t>ミコ</t>
    </rPh>
    <rPh sb="6" eb="7">
      <t>トオ</t>
    </rPh>
    <rPh sb="9" eb="11">
      <t>カツドウ</t>
    </rPh>
    <rPh sb="11" eb="13">
      <t>ジッセキ</t>
    </rPh>
    <phoneticPr fontId="5"/>
  </si>
  <si>
    <t>675/150</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</si>
</sst>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38</xdr:col>
      <xdr:colOff>64359</xdr:colOff>
      <xdr:row>133</xdr:row>
      <xdr:rowOff>128717</xdr:rowOff>
    </xdr:from>
    <xdr:to>
      <xdr:col>41</xdr:col>
      <xdr:colOff>128717</xdr:colOff>
      <xdr:row>133</xdr:row>
      <xdr:rowOff>411892</xdr:rowOff>
    </xdr:to>
    <xdr:sp macro="" textlink="">
      <xdr:nvSpPr>
        <xdr:cNvPr id="3" name="正方形/長方形 2"/>
        <xdr:cNvSpPr/>
      </xdr:nvSpPr>
      <xdr:spPr>
        <a:xfrm>
          <a:off x="7890305" y="13849866"/>
          <a:ext cx="682196" cy="28317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集計中</a:t>
          </a:r>
        </a:p>
      </xdr:txBody>
    </xdr:sp>
    <xdr:clientData/>
  </xdr:twoCellAnchor>
  <xdr:twoCellAnchor>
    <xdr:from>
      <xdr:col>14</xdr:col>
      <xdr:colOff>193075</xdr:colOff>
      <xdr:row>740</xdr:row>
      <xdr:rowOff>90100</xdr:rowOff>
    </xdr:from>
    <xdr:to>
      <xdr:col>37</xdr:col>
      <xdr:colOff>107240</xdr:colOff>
      <xdr:row>741</xdr:row>
      <xdr:rowOff>249874</xdr:rowOff>
    </xdr:to>
    <xdr:sp macro="" textlink="">
      <xdr:nvSpPr>
        <xdr:cNvPr id="4" name="正方形/長方形 3"/>
        <xdr:cNvSpPr/>
      </xdr:nvSpPr>
      <xdr:spPr>
        <a:xfrm>
          <a:off x="3076318" y="36696992"/>
          <a:ext cx="4650922" cy="50730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　</a:t>
          </a:r>
          <a:endParaRPr kumimoji="1" lang="en-US" altLang="ja-JP" sz="1100">
            <a:solidFill>
              <a:sysClr val="windowText" lastClr="000000"/>
            </a:solidFill>
          </a:endParaRPr>
        </a:p>
        <a:p>
          <a:pPr algn="ctr"/>
          <a:r>
            <a:rPr kumimoji="1" lang="ja-JP" altLang="en-US" sz="1100">
              <a:solidFill>
                <a:sysClr val="windowText" lastClr="000000"/>
              </a:solidFill>
            </a:rPr>
            <a:t>６７５百万円</a:t>
          </a:r>
        </a:p>
      </xdr:txBody>
    </xdr:sp>
    <xdr:clientData/>
  </xdr:twoCellAnchor>
  <xdr:oneCellAnchor>
    <xdr:from>
      <xdr:col>16</xdr:col>
      <xdr:colOff>167332</xdr:colOff>
      <xdr:row>742</xdr:row>
      <xdr:rowOff>0</xdr:rowOff>
    </xdr:from>
    <xdr:ext cx="4051299" cy="305048"/>
    <xdr:sp macro="" textlink="">
      <xdr:nvSpPr>
        <xdr:cNvPr id="5" name="大かっこ 4"/>
        <xdr:cNvSpPr/>
      </xdr:nvSpPr>
      <xdr:spPr>
        <a:xfrm>
          <a:off x="3462467" y="37301959"/>
          <a:ext cx="4051299" cy="3050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spAutoFit/>
        </a:bodyPr>
        <a:lstStyle/>
        <a:p>
          <a:pPr algn="l"/>
          <a:r>
            <a:rPr kumimoji="1" lang="ja-JP" altLang="en-US" sz="1100"/>
            <a:t>交付申請書の内容審査、交付決定、補助事業者の指導監督等</a:t>
          </a:r>
        </a:p>
      </xdr:txBody>
    </xdr:sp>
    <xdr:clientData/>
  </xdr:oneCellAnchor>
  <xdr:twoCellAnchor>
    <xdr:from>
      <xdr:col>25</xdr:col>
      <xdr:colOff>180203</xdr:colOff>
      <xdr:row>743</xdr:row>
      <xdr:rowOff>0</xdr:rowOff>
    </xdr:from>
    <xdr:to>
      <xdr:col>25</xdr:col>
      <xdr:colOff>185193</xdr:colOff>
      <xdr:row>743</xdr:row>
      <xdr:rowOff>333372</xdr:rowOff>
    </xdr:to>
    <xdr:cxnSp macro="">
      <xdr:nvCxnSpPr>
        <xdr:cNvPr id="6" name="直線矢印コネクタ 5"/>
        <xdr:cNvCxnSpPr/>
      </xdr:nvCxnSpPr>
      <xdr:spPr>
        <a:xfrm flipH="1">
          <a:off x="5328852" y="37649493"/>
          <a:ext cx="4990" cy="33337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167332</xdr:colOff>
      <xdr:row>744</xdr:row>
      <xdr:rowOff>283176</xdr:rowOff>
    </xdr:from>
    <xdr:to>
      <xdr:col>36</xdr:col>
      <xdr:colOff>176342</xdr:colOff>
      <xdr:row>746</xdr:row>
      <xdr:rowOff>181607</xdr:rowOff>
    </xdr:to>
    <xdr:sp macro="" textlink="">
      <xdr:nvSpPr>
        <xdr:cNvPr id="7" name="正方形/長方形 6"/>
        <xdr:cNvSpPr/>
      </xdr:nvSpPr>
      <xdr:spPr>
        <a:xfrm>
          <a:off x="3256521" y="38280203"/>
          <a:ext cx="4333875" cy="59349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．都道府県、政令市、特別区（１５０自治体）</a:t>
          </a:r>
          <a:endParaRPr kumimoji="1" lang="en-US" altLang="ja-JP" sz="1100">
            <a:solidFill>
              <a:sysClr val="windowText" lastClr="000000"/>
            </a:solidFill>
          </a:endParaRPr>
        </a:p>
        <a:p>
          <a:pPr algn="ctr"/>
          <a:r>
            <a:rPr kumimoji="1" lang="ja-JP" altLang="en-US" sz="1100">
              <a:solidFill>
                <a:sysClr val="windowText" lastClr="000000"/>
              </a:solidFill>
            </a:rPr>
            <a:t>６７５百万円</a:t>
          </a:r>
        </a:p>
      </xdr:txBody>
    </xdr:sp>
    <xdr:clientData/>
  </xdr:twoCellAnchor>
  <xdr:oneCellAnchor>
    <xdr:from>
      <xdr:col>16</xdr:col>
      <xdr:colOff>77229</xdr:colOff>
      <xdr:row>746</xdr:row>
      <xdr:rowOff>257432</xdr:rowOff>
    </xdr:from>
    <xdr:ext cx="4170592" cy="1294381"/>
    <xdr:sp macro="" textlink="">
      <xdr:nvSpPr>
        <xdr:cNvPr id="8" name="大かっこ 7"/>
        <xdr:cNvSpPr/>
      </xdr:nvSpPr>
      <xdr:spPr>
        <a:xfrm>
          <a:off x="3372364" y="38949527"/>
          <a:ext cx="4170592" cy="129438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noAutofit/>
        </a:bodyPr>
        <a:lstStyle/>
        <a:p>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感染症法</a:t>
          </a:r>
          <a:r>
            <a:rPr kumimoji="1" lang="ja-JP" altLang="ja-JP" sz="1100">
              <a:solidFill>
                <a:schemeClr val="tx1"/>
              </a:solidFill>
              <a:effectLst/>
              <a:latin typeface="+mn-lt"/>
              <a:ea typeface="+mn-ea"/>
              <a:cs typeface="+mn-cs"/>
            </a:rPr>
            <a:t>第</a:t>
          </a:r>
          <a:r>
            <a:rPr kumimoji="1" lang="en-US" altLang="ja-JP" sz="1100">
              <a:solidFill>
                <a:schemeClr val="tx1"/>
              </a:solidFill>
              <a:effectLst/>
              <a:latin typeface="+mn-lt"/>
              <a:ea typeface="+mn-ea"/>
              <a:cs typeface="+mn-cs"/>
            </a:rPr>
            <a:t>12</a:t>
          </a:r>
          <a:r>
            <a:rPr kumimoji="1" lang="ja-JP" altLang="ja-JP" sz="1100">
              <a:solidFill>
                <a:schemeClr val="tx1"/>
              </a:solidFill>
              <a:effectLst/>
              <a:latin typeface="+mn-lt"/>
              <a:ea typeface="+mn-ea"/>
              <a:cs typeface="+mn-cs"/>
            </a:rPr>
            <a:t>条から第</a:t>
          </a:r>
          <a:r>
            <a:rPr kumimoji="1" lang="en-US" altLang="ja-JP" sz="1100">
              <a:solidFill>
                <a:schemeClr val="tx1"/>
              </a:solidFill>
              <a:effectLst/>
              <a:latin typeface="+mn-lt"/>
              <a:ea typeface="+mn-ea"/>
              <a:cs typeface="+mn-cs"/>
            </a:rPr>
            <a:t>16</a:t>
          </a:r>
          <a:r>
            <a:rPr kumimoji="1" lang="ja-JP" altLang="ja-JP" sz="1100">
              <a:solidFill>
                <a:schemeClr val="tx1"/>
              </a:solidFill>
              <a:effectLst/>
              <a:latin typeface="+mn-lt"/>
              <a:ea typeface="+mn-ea"/>
              <a:cs typeface="+mn-cs"/>
            </a:rPr>
            <a:t>条の規定に基づき、</a:t>
          </a:r>
          <a:endParaRPr lang="ja-JP" altLang="ja-JP">
            <a:effectLst/>
          </a:endParaRPr>
        </a:p>
        <a:p>
          <a:r>
            <a:rPr kumimoji="1" lang="ja-JP" altLang="ja-JP" sz="1100">
              <a:solidFill>
                <a:schemeClr val="tx1"/>
              </a:solidFill>
              <a:effectLst/>
              <a:latin typeface="+mn-lt"/>
              <a:ea typeface="+mn-ea"/>
              <a:cs typeface="+mn-cs"/>
            </a:rPr>
            <a:t>　　①感染症に関する医師等からの情報の収集</a:t>
          </a:r>
          <a:endParaRPr lang="ja-JP" altLang="ja-JP">
            <a:effectLst/>
          </a:endParaRPr>
        </a:p>
        <a:p>
          <a:r>
            <a:rPr kumimoji="1" lang="ja-JP" altLang="ja-JP" sz="1100">
              <a:solidFill>
                <a:schemeClr val="tx1"/>
              </a:solidFill>
              <a:effectLst/>
              <a:latin typeface="+mn-lt"/>
              <a:ea typeface="+mn-ea"/>
              <a:cs typeface="+mn-cs"/>
            </a:rPr>
            <a:t>　　②専門家による解析（必要に応じ、感染症の発生の状況、動向</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　　　</a:t>
          </a:r>
          <a:r>
            <a:rPr kumimoji="1" lang="ja-JP" altLang="en-US" sz="1100" baseline="0">
              <a:solidFill>
                <a:schemeClr val="tx1"/>
              </a:solidFill>
              <a:effectLst/>
              <a:latin typeface="+mn-lt"/>
              <a:ea typeface="+mn-ea"/>
              <a:cs typeface="+mn-cs"/>
            </a:rPr>
            <a:t> </a:t>
          </a:r>
          <a:r>
            <a:rPr kumimoji="1" lang="ja-JP" altLang="ja-JP" sz="1100">
              <a:solidFill>
                <a:schemeClr val="tx1"/>
              </a:solidFill>
              <a:effectLst/>
              <a:latin typeface="+mn-lt"/>
              <a:ea typeface="+mn-ea"/>
              <a:cs typeface="+mn-cs"/>
            </a:rPr>
            <a:t>及び原因を明らかにするための調査（積極的疫学調査））</a:t>
          </a:r>
          <a:endParaRPr lang="ja-JP" altLang="ja-JP">
            <a:effectLst/>
          </a:endParaRPr>
        </a:p>
        <a:p>
          <a:r>
            <a:rPr kumimoji="1" lang="ja-JP" altLang="ja-JP" sz="1100">
              <a:solidFill>
                <a:schemeClr val="tx1"/>
              </a:solidFill>
              <a:effectLst/>
              <a:latin typeface="+mn-lt"/>
              <a:ea typeface="+mn-ea"/>
              <a:cs typeface="+mn-cs"/>
            </a:rPr>
            <a:t>　　③国民・医療関係者への情報の提供及び公開</a:t>
          </a:r>
          <a:endParaRPr lang="ja-JP" altLang="ja-JP">
            <a:effectLst/>
          </a:endParaRPr>
        </a:p>
        <a:p>
          <a:r>
            <a:rPr kumimoji="1" lang="ja-JP" altLang="ja-JP" sz="1100">
              <a:solidFill>
                <a:schemeClr val="tx1"/>
              </a:solidFill>
              <a:effectLst/>
              <a:latin typeface="+mn-lt"/>
              <a:ea typeface="+mn-ea"/>
              <a:cs typeface="+mn-cs"/>
            </a:rPr>
            <a:t>を</a:t>
          </a:r>
          <a:r>
            <a:rPr kumimoji="1" lang="ja-JP" altLang="en-US" sz="1100">
              <a:solidFill>
                <a:schemeClr val="tx1"/>
              </a:solidFill>
              <a:effectLst/>
              <a:latin typeface="+mn-lt"/>
              <a:ea typeface="+mn-ea"/>
              <a:cs typeface="+mn-cs"/>
            </a:rPr>
            <a:t>実施</a:t>
          </a:r>
          <a:r>
            <a:rPr kumimoji="1" lang="ja-JP" altLang="ja-JP" sz="1100">
              <a:solidFill>
                <a:schemeClr val="tx1"/>
              </a:solidFill>
              <a:effectLst/>
              <a:latin typeface="+mn-lt"/>
              <a:ea typeface="+mn-ea"/>
              <a:cs typeface="+mn-cs"/>
            </a:rPr>
            <a:t>。</a:t>
          </a:r>
          <a:endParaRPr lang="ja-JP" altLang="ja-JP">
            <a:effectLst/>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election activeCell="BG100" sqref="BG10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122</v>
      </c>
      <c r="AT2" s="220"/>
      <c r="AU2" s="220"/>
      <c r="AV2" s="52" t="str">
        <f>IF(AW2="", "", "-")</f>
        <v/>
      </c>
      <c r="AW2" s="397"/>
      <c r="AX2" s="397"/>
    </row>
    <row r="3" spans="1:50" ht="21" customHeight="1" thickBot="1" x14ac:dyDescent="0.2">
      <c r="A3" s="523" t="s">
        <v>544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570</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571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174</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573</v>
      </c>
      <c r="AF5" s="717"/>
      <c r="AG5" s="717"/>
      <c r="AH5" s="717"/>
      <c r="AI5" s="717"/>
      <c r="AJ5" s="717"/>
      <c r="AK5" s="717"/>
      <c r="AL5" s="717"/>
      <c r="AM5" s="717"/>
      <c r="AN5" s="717"/>
      <c r="AO5" s="717"/>
      <c r="AP5" s="718"/>
      <c r="AQ5" s="719" t="s">
        <v>574</v>
      </c>
      <c r="AR5" s="720"/>
      <c r="AS5" s="720"/>
      <c r="AT5" s="720"/>
      <c r="AU5" s="720"/>
      <c r="AV5" s="720"/>
      <c r="AW5" s="720"/>
      <c r="AX5" s="721"/>
    </row>
    <row r="6" spans="1:50" ht="24"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54.75" customHeight="1" x14ac:dyDescent="0.15">
      <c r="A7" s="826" t="s">
        <v>22</v>
      </c>
      <c r="B7" s="827"/>
      <c r="C7" s="827"/>
      <c r="D7" s="827"/>
      <c r="E7" s="827"/>
      <c r="F7" s="828"/>
      <c r="G7" s="829" t="s">
        <v>576</v>
      </c>
      <c r="H7" s="830"/>
      <c r="I7" s="830"/>
      <c r="J7" s="830"/>
      <c r="K7" s="830"/>
      <c r="L7" s="830"/>
      <c r="M7" s="830"/>
      <c r="N7" s="830"/>
      <c r="O7" s="830"/>
      <c r="P7" s="830"/>
      <c r="Q7" s="830"/>
      <c r="R7" s="830"/>
      <c r="S7" s="830"/>
      <c r="T7" s="830"/>
      <c r="U7" s="830"/>
      <c r="V7" s="830"/>
      <c r="W7" s="830"/>
      <c r="X7" s="831"/>
      <c r="Y7" s="395" t="s">
        <v>516</v>
      </c>
      <c r="Z7" s="296"/>
      <c r="AA7" s="296"/>
      <c r="AB7" s="296"/>
      <c r="AC7" s="296"/>
      <c r="AD7" s="396"/>
      <c r="AE7" s="383" t="s">
        <v>577</v>
      </c>
      <c r="AF7" s="384"/>
      <c r="AG7" s="384"/>
      <c r="AH7" s="384"/>
      <c r="AI7" s="384"/>
      <c r="AJ7" s="384"/>
      <c r="AK7" s="384"/>
      <c r="AL7" s="384"/>
      <c r="AM7" s="384"/>
      <c r="AN7" s="384"/>
      <c r="AO7" s="384"/>
      <c r="AP7" s="384"/>
      <c r="AQ7" s="384"/>
      <c r="AR7" s="384"/>
      <c r="AS7" s="384"/>
      <c r="AT7" s="384"/>
      <c r="AU7" s="384"/>
      <c r="AV7" s="384"/>
      <c r="AW7" s="384"/>
      <c r="AX7" s="385"/>
    </row>
    <row r="8" spans="1:50" ht="20.25" customHeight="1" x14ac:dyDescent="0.15">
      <c r="A8" s="826" t="s">
        <v>378</v>
      </c>
      <c r="B8" s="827"/>
      <c r="C8" s="827"/>
      <c r="D8" s="827"/>
      <c r="E8" s="827"/>
      <c r="F8" s="828"/>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社会保障</v>
      </c>
      <c r="AF8" s="224"/>
      <c r="AG8" s="224"/>
      <c r="AH8" s="224"/>
      <c r="AI8" s="224"/>
      <c r="AJ8" s="224"/>
      <c r="AK8" s="224"/>
      <c r="AL8" s="224"/>
      <c r="AM8" s="224"/>
      <c r="AN8" s="224"/>
      <c r="AO8" s="224"/>
      <c r="AP8" s="224"/>
      <c r="AQ8" s="224"/>
      <c r="AR8" s="224"/>
      <c r="AS8" s="224"/>
      <c r="AT8" s="224"/>
      <c r="AU8" s="224"/>
      <c r="AV8" s="224"/>
      <c r="AW8" s="224"/>
      <c r="AX8" s="738"/>
    </row>
    <row r="9" spans="1:50" ht="54.75" customHeight="1" x14ac:dyDescent="0.15">
      <c r="A9" s="145" t="s">
        <v>23</v>
      </c>
      <c r="B9" s="146"/>
      <c r="C9" s="146"/>
      <c r="D9" s="146"/>
      <c r="E9" s="146"/>
      <c r="F9" s="146"/>
      <c r="G9" s="572" t="s">
        <v>578</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66.75" customHeight="1" x14ac:dyDescent="0.15">
      <c r="A10" s="739" t="s">
        <v>30</v>
      </c>
      <c r="B10" s="740"/>
      <c r="C10" s="740"/>
      <c r="D10" s="740"/>
      <c r="E10" s="740"/>
      <c r="F10" s="740"/>
      <c r="G10" s="672" t="s">
        <v>579</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21.75" customHeight="1" x14ac:dyDescent="0.15">
      <c r="A11" s="739" t="s">
        <v>5</v>
      </c>
      <c r="B11" s="740"/>
      <c r="C11" s="740"/>
      <c r="D11" s="740"/>
      <c r="E11" s="740"/>
      <c r="F11" s="748"/>
      <c r="G11" s="711" t="str">
        <f>入力規則等!P10</f>
        <v>負担</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752</v>
      </c>
      <c r="Q13" s="109"/>
      <c r="R13" s="109"/>
      <c r="S13" s="109"/>
      <c r="T13" s="109"/>
      <c r="U13" s="109"/>
      <c r="V13" s="110"/>
      <c r="W13" s="108">
        <v>757</v>
      </c>
      <c r="X13" s="109"/>
      <c r="Y13" s="109"/>
      <c r="Z13" s="109"/>
      <c r="AA13" s="109"/>
      <c r="AB13" s="109"/>
      <c r="AC13" s="110"/>
      <c r="AD13" s="108">
        <v>757</v>
      </c>
      <c r="AE13" s="109"/>
      <c r="AF13" s="109"/>
      <c r="AG13" s="109"/>
      <c r="AH13" s="109"/>
      <c r="AI13" s="109"/>
      <c r="AJ13" s="110"/>
      <c r="AK13" s="108">
        <v>919</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t="s">
        <v>581</v>
      </c>
      <c r="Q14" s="109"/>
      <c r="R14" s="109"/>
      <c r="S14" s="109"/>
      <c r="T14" s="109"/>
      <c r="U14" s="109"/>
      <c r="V14" s="110"/>
      <c r="W14" s="108" t="s">
        <v>582</v>
      </c>
      <c r="X14" s="109"/>
      <c r="Y14" s="109"/>
      <c r="Z14" s="109"/>
      <c r="AA14" s="109"/>
      <c r="AB14" s="109"/>
      <c r="AC14" s="110"/>
      <c r="AD14" s="108" t="s">
        <v>582</v>
      </c>
      <c r="AE14" s="109"/>
      <c r="AF14" s="109"/>
      <c r="AG14" s="109"/>
      <c r="AH14" s="109"/>
      <c r="AI14" s="109"/>
      <c r="AJ14" s="110"/>
      <c r="AK14" s="108" t="s">
        <v>582</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582</v>
      </c>
      <c r="Q15" s="109"/>
      <c r="R15" s="109"/>
      <c r="S15" s="109"/>
      <c r="T15" s="109"/>
      <c r="U15" s="109"/>
      <c r="V15" s="110"/>
      <c r="W15" s="108" t="s">
        <v>581</v>
      </c>
      <c r="X15" s="109"/>
      <c r="Y15" s="109"/>
      <c r="Z15" s="109"/>
      <c r="AA15" s="109"/>
      <c r="AB15" s="109"/>
      <c r="AC15" s="110"/>
      <c r="AD15" s="108" t="s">
        <v>583</v>
      </c>
      <c r="AE15" s="109"/>
      <c r="AF15" s="109"/>
      <c r="AG15" s="109"/>
      <c r="AH15" s="109"/>
      <c r="AI15" s="109"/>
      <c r="AJ15" s="110"/>
      <c r="AK15" s="108" t="s">
        <v>583</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582</v>
      </c>
      <c r="Q16" s="109"/>
      <c r="R16" s="109"/>
      <c r="S16" s="109"/>
      <c r="T16" s="109"/>
      <c r="U16" s="109"/>
      <c r="V16" s="110"/>
      <c r="W16" s="108" t="s">
        <v>581</v>
      </c>
      <c r="X16" s="109"/>
      <c r="Y16" s="109"/>
      <c r="Z16" s="109"/>
      <c r="AA16" s="109"/>
      <c r="AB16" s="109"/>
      <c r="AC16" s="110"/>
      <c r="AD16" s="108" t="s">
        <v>583</v>
      </c>
      <c r="AE16" s="109"/>
      <c r="AF16" s="109"/>
      <c r="AG16" s="109"/>
      <c r="AH16" s="109"/>
      <c r="AI16" s="109"/>
      <c r="AJ16" s="110"/>
      <c r="AK16" s="108" t="s">
        <v>584</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585</v>
      </c>
      <c r="Q17" s="109"/>
      <c r="R17" s="109"/>
      <c r="S17" s="109"/>
      <c r="T17" s="109"/>
      <c r="U17" s="109"/>
      <c r="V17" s="110"/>
      <c r="W17" s="108">
        <v>-87</v>
      </c>
      <c r="X17" s="109"/>
      <c r="Y17" s="109"/>
      <c r="Z17" s="109"/>
      <c r="AA17" s="109"/>
      <c r="AB17" s="109"/>
      <c r="AC17" s="110"/>
      <c r="AD17" s="108">
        <v>-81</v>
      </c>
      <c r="AE17" s="109"/>
      <c r="AF17" s="109"/>
      <c r="AG17" s="109"/>
      <c r="AH17" s="109"/>
      <c r="AI17" s="109"/>
      <c r="AJ17" s="110"/>
      <c r="AK17" s="108" t="s">
        <v>581</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752</v>
      </c>
      <c r="Q18" s="115"/>
      <c r="R18" s="115"/>
      <c r="S18" s="115"/>
      <c r="T18" s="115"/>
      <c r="U18" s="115"/>
      <c r="V18" s="116"/>
      <c r="W18" s="114">
        <f>SUM(W13:AC17)</f>
        <v>670</v>
      </c>
      <c r="X18" s="115"/>
      <c r="Y18" s="115"/>
      <c r="Z18" s="115"/>
      <c r="AA18" s="115"/>
      <c r="AB18" s="115"/>
      <c r="AC18" s="116"/>
      <c r="AD18" s="114">
        <f>SUM(AD13:AJ17)</f>
        <v>676</v>
      </c>
      <c r="AE18" s="115"/>
      <c r="AF18" s="115"/>
      <c r="AG18" s="115"/>
      <c r="AH18" s="115"/>
      <c r="AI18" s="115"/>
      <c r="AJ18" s="116"/>
      <c r="AK18" s="114">
        <f>SUM(AK13:AQ17)</f>
        <v>919</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617</v>
      </c>
      <c r="Q19" s="109"/>
      <c r="R19" s="109"/>
      <c r="S19" s="109"/>
      <c r="T19" s="109"/>
      <c r="U19" s="109"/>
      <c r="V19" s="110"/>
      <c r="W19" s="108">
        <v>660</v>
      </c>
      <c r="X19" s="109"/>
      <c r="Y19" s="109"/>
      <c r="Z19" s="109"/>
      <c r="AA19" s="109"/>
      <c r="AB19" s="109"/>
      <c r="AC19" s="110"/>
      <c r="AD19" s="108">
        <v>675</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0.82047872340425532</v>
      </c>
      <c r="Q20" s="539"/>
      <c r="R20" s="539"/>
      <c r="S20" s="539"/>
      <c r="T20" s="539"/>
      <c r="U20" s="539"/>
      <c r="V20" s="539"/>
      <c r="W20" s="539">
        <f t="shared" ref="W20" si="0">IF(W18=0, "-", SUM(W19)/W18)</f>
        <v>0.9850746268656716</v>
      </c>
      <c r="X20" s="539"/>
      <c r="Y20" s="539"/>
      <c r="Z20" s="539"/>
      <c r="AA20" s="539"/>
      <c r="AB20" s="539"/>
      <c r="AC20" s="539"/>
      <c r="AD20" s="539">
        <f t="shared" ref="AD20" si="1">IF(AD18=0, "-", SUM(AD19)/AD18)</f>
        <v>0.99852071005917165</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f>IF(P19=0, "-", SUM(P19)/SUM(P13,P14))</f>
        <v>0.82047872340425532</v>
      </c>
      <c r="Q21" s="539"/>
      <c r="R21" s="539"/>
      <c r="S21" s="539"/>
      <c r="T21" s="539"/>
      <c r="U21" s="539"/>
      <c r="V21" s="539"/>
      <c r="W21" s="539">
        <f t="shared" ref="W21" si="2">IF(W19=0, "-", SUM(W19)/SUM(W13,W14))</f>
        <v>0.87186261558784672</v>
      </c>
      <c r="X21" s="539"/>
      <c r="Y21" s="539"/>
      <c r="Z21" s="539"/>
      <c r="AA21" s="539"/>
      <c r="AB21" s="539"/>
      <c r="AC21" s="539"/>
      <c r="AD21" s="539">
        <f t="shared" ref="AD21" si="3">IF(AD19=0, "-", SUM(AD19)/SUM(AD13,AD14))</f>
        <v>0.89167767503302509</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586</v>
      </c>
      <c r="H23" s="187"/>
      <c r="I23" s="187"/>
      <c r="J23" s="187"/>
      <c r="K23" s="187"/>
      <c r="L23" s="187"/>
      <c r="M23" s="187"/>
      <c r="N23" s="187"/>
      <c r="O23" s="188"/>
      <c r="P23" s="105">
        <v>919</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919</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536</v>
      </c>
      <c r="AF30" s="387"/>
      <c r="AG30" s="387"/>
      <c r="AH30" s="388"/>
      <c r="AI30" s="386" t="s">
        <v>533</v>
      </c>
      <c r="AJ30" s="387"/>
      <c r="AK30" s="387"/>
      <c r="AL30" s="388"/>
      <c r="AM30" s="389" t="s">
        <v>528</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582</v>
      </c>
      <c r="AR31" s="136"/>
      <c r="AS31" s="137" t="s">
        <v>355</v>
      </c>
      <c r="AT31" s="172"/>
      <c r="AU31" s="271">
        <v>31</v>
      </c>
      <c r="AV31" s="271"/>
      <c r="AW31" s="379" t="s">
        <v>300</v>
      </c>
      <c r="AX31" s="380"/>
    </row>
    <row r="32" spans="1:50" ht="28.5" customHeight="1" x14ac:dyDescent="0.15">
      <c r="A32" s="515"/>
      <c r="B32" s="513"/>
      <c r="C32" s="513"/>
      <c r="D32" s="513"/>
      <c r="E32" s="513"/>
      <c r="F32" s="514"/>
      <c r="G32" s="540" t="s">
        <v>587</v>
      </c>
      <c r="H32" s="541"/>
      <c r="I32" s="541"/>
      <c r="J32" s="541"/>
      <c r="K32" s="541"/>
      <c r="L32" s="541"/>
      <c r="M32" s="541"/>
      <c r="N32" s="541"/>
      <c r="O32" s="542"/>
      <c r="P32" s="161" t="s">
        <v>588</v>
      </c>
      <c r="Q32" s="161"/>
      <c r="R32" s="161"/>
      <c r="S32" s="161"/>
      <c r="T32" s="161"/>
      <c r="U32" s="161"/>
      <c r="V32" s="161"/>
      <c r="W32" s="161"/>
      <c r="X32" s="231"/>
      <c r="Y32" s="338" t="s">
        <v>12</v>
      </c>
      <c r="Z32" s="549"/>
      <c r="AA32" s="550"/>
      <c r="AB32" s="551" t="s">
        <v>589</v>
      </c>
      <c r="AC32" s="551"/>
      <c r="AD32" s="551"/>
      <c r="AE32" s="364">
        <v>0.5</v>
      </c>
      <c r="AF32" s="365"/>
      <c r="AG32" s="365"/>
      <c r="AH32" s="365"/>
      <c r="AI32" s="364">
        <v>0.4</v>
      </c>
      <c r="AJ32" s="365"/>
      <c r="AK32" s="365"/>
      <c r="AL32" s="365"/>
      <c r="AM32" s="364">
        <v>0.5</v>
      </c>
      <c r="AN32" s="365"/>
      <c r="AO32" s="365"/>
      <c r="AP32" s="365"/>
      <c r="AQ32" s="111" t="s">
        <v>581</v>
      </c>
      <c r="AR32" s="112"/>
      <c r="AS32" s="112"/>
      <c r="AT32" s="113"/>
      <c r="AU32" s="365" t="s">
        <v>581</v>
      </c>
      <c r="AV32" s="365"/>
      <c r="AW32" s="365"/>
      <c r="AX32" s="367"/>
    </row>
    <row r="33" spans="1:50" ht="30.7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589</v>
      </c>
      <c r="AC33" s="522"/>
      <c r="AD33" s="522"/>
      <c r="AE33" s="364">
        <v>0.6</v>
      </c>
      <c r="AF33" s="365"/>
      <c r="AG33" s="365"/>
      <c r="AH33" s="365"/>
      <c r="AI33" s="364">
        <v>0.6</v>
      </c>
      <c r="AJ33" s="365"/>
      <c r="AK33" s="365"/>
      <c r="AL33" s="365"/>
      <c r="AM33" s="364">
        <v>0.6</v>
      </c>
      <c r="AN33" s="365"/>
      <c r="AO33" s="365"/>
      <c r="AP33" s="365"/>
      <c r="AQ33" s="111" t="s">
        <v>582</v>
      </c>
      <c r="AR33" s="112"/>
      <c r="AS33" s="112"/>
      <c r="AT33" s="113"/>
      <c r="AU33" s="365">
        <v>0.6</v>
      </c>
      <c r="AV33" s="365"/>
      <c r="AW33" s="365"/>
      <c r="AX33" s="367"/>
    </row>
    <row r="34" spans="1:50" ht="42.7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83</v>
      </c>
      <c r="AF34" s="365"/>
      <c r="AG34" s="365"/>
      <c r="AH34" s="365"/>
      <c r="AI34" s="364">
        <v>74</v>
      </c>
      <c r="AJ34" s="365"/>
      <c r="AK34" s="365"/>
      <c r="AL34" s="365"/>
      <c r="AM34" s="364">
        <v>80</v>
      </c>
      <c r="AN34" s="365"/>
      <c r="AO34" s="365"/>
      <c r="AP34" s="365"/>
      <c r="AQ34" s="111" t="s">
        <v>590</v>
      </c>
      <c r="AR34" s="112"/>
      <c r="AS34" s="112"/>
      <c r="AT34" s="113"/>
      <c r="AU34" s="365" t="s">
        <v>591</v>
      </c>
      <c r="AV34" s="365"/>
      <c r="AW34" s="365"/>
      <c r="AX34" s="367"/>
    </row>
    <row r="35" spans="1:50" ht="23.25" customHeight="1" x14ac:dyDescent="0.15">
      <c r="A35" s="897" t="s">
        <v>506</v>
      </c>
      <c r="B35" s="898"/>
      <c r="C35" s="898"/>
      <c r="D35" s="898"/>
      <c r="E35" s="898"/>
      <c r="F35" s="899"/>
      <c r="G35" s="903" t="s">
        <v>592</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thickBot="1" x14ac:dyDescent="0.2">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536</v>
      </c>
      <c r="AF37" s="369"/>
      <c r="AG37" s="369"/>
      <c r="AH37" s="370"/>
      <c r="AI37" s="368" t="s">
        <v>533</v>
      </c>
      <c r="AJ37" s="369"/>
      <c r="AK37" s="369"/>
      <c r="AL37" s="370"/>
      <c r="AM37" s="375" t="s">
        <v>528</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536</v>
      </c>
      <c r="AF44" s="369"/>
      <c r="AG44" s="369"/>
      <c r="AH44" s="370"/>
      <c r="AI44" s="368" t="s">
        <v>533</v>
      </c>
      <c r="AJ44" s="369"/>
      <c r="AK44" s="369"/>
      <c r="AL44" s="370"/>
      <c r="AM44" s="375" t="s">
        <v>528</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536</v>
      </c>
      <c r="AF51" s="369"/>
      <c r="AG51" s="369"/>
      <c r="AH51" s="370"/>
      <c r="AI51" s="368" t="s">
        <v>533</v>
      </c>
      <c r="AJ51" s="369"/>
      <c r="AK51" s="369"/>
      <c r="AL51" s="370"/>
      <c r="AM51" s="375" t="s">
        <v>529</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537</v>
      </c>
      <c r="AF58" s="369"/>
      <c r="AG58" s="369"/>
      <c r="AH58" s="370"/>
      <c r="AI58" s="368" t="s">
        <v>533</v>
      </c>
      <c r="AJ58" s="369"/>
      <c r="AK58" s="369"/>
      <c r="AL58" s="370"/>
      <c r="AM58" s="375" t="s">
        <v>528</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536</v>
      </c>
      <c r="AF65" s="369"/>
      <c r="AG65" s="369"/>
      <c r="AH65" s="370"/>
      <c r="AI65" s="368" t="s">
        <v>533</v>
      </c>
      <c r="AJ65" s="369"/>
      <c r="AK65" s="369"/>
      <c r="AL65" s="370"/>
      <c r="AM65" s="375" t="s">
        <v>528</v>
      </c>
      <c r="AN65" s="375"/>
      <c r="AO65" s="375"/>
      <c r="AP65" s="368"/>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496</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496</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497</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495</v>
      </c>
      <c r="X70" s="944"/>
      <c r="Y70" s="949" t="s">
        <v>12</v>
      </c>
      <c r="Z70" s="949"/>
      <c r="AA70" s="950"/>
      <c r="AB70" s="951" t="s">
        <v>496</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496</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497</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536</v>
      </c>
      <c r="AF73" s="369"/>
      <c r="AG73" s="369"/>
      <c r="AH73" s="370"/>
      <c r="AI73" s="368" t="s">
        <v>533</v>
      </c>
      <c r="AJ73" s="369"/>
      <c r="AK73" s="369"/>
      <c r="AL73" s="370"/>
      <c r="AM73" s="375" t="s">
        <v>528</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509</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561</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536</v>
      </c>
      <c r="AF85" s="369"/>
      <c r="AG85" s="369"/>
      <c r="AH85" s="370"/>
      <c r="AI85" s="368" t="s">
        <v>533</v>
      </c>
      <c r="AJ85" s="369"/>
      <c r="AK85" s="369"/>
      <c r="AL85" s="370"/>
      <c r="AM85" s="375" t="s">
        <v>528</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536</v>
      </c>
      <c r="AF90" s="369"/>
      <c r="AG90" s="369"/>
      <c r="AH90" s="370"/>
      <c r="AI90" s="368" t="s">
        <v>533</v>
      </c>
      <c r="AJ90" s="369"/>
      <c r="AK90" s="369"/>
      <c r="AL90" s="370"/>
      <c r="AM90" s="375" t="s">
        <v>528</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536</v>
      </c>
      <c r="AF95" s="369"/>
      <c r="AG95" s="369"/>
      <c r="AH95" s="370"/>
      <c r="AI95" s="368" t="s">
        <v>533</v>
      </c>
      <c r="AJ95" s="369"/>
      <c r="AK95" s="369"/>
      <c r="AL95" s="370"/>
      <c r="AM95" s="375" t="s">
        <v>528</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536</v>
      </c>
      <c r="AF100" s="824"/>
      <c r="AG100" s="824"/>
      <c r="AH100" s="825"/>
      <c r="AI100" s="823" t="s">
        <v>533</v>
      </c>
      <c r="AJ100" s="824"/>
      <c r="AK100" s="824"/>
      <c r="AL100" s="825"/>
      <c r="AM100" s="823" t="s">
        <v>529</v>
      </c>
      <c r="AN100" s="824"/>
      <c r="AO100" s="824"/>
      <c r="AP100" s="825"/>
      <c r="AQ100" s="928" t="s">
        <v>522</v>
      </c>
      <c r="AR100" s="929"/>
      <c r="AS100" s="929"/>
      <c r="AT100" s="930"/>
      <c r="AU100" s="928" t="s">
        <v>519</v>
      </c>
      <c r="AV100" s="929"/>
      <c r="AW100" s="929"/>
      <c r="AX100" s="931"/>
    </row>
    <row r="101" spans="1:60" ht="23.25" customHeight="1" x14ac:dyDescent="0.15">
      <c r="A101" s="491"/>
      <c r="B101" s="492"/>
      <c r="C101" s="492"/>
      <c r="D101" s="492"/>
      <c r="E101" s="492"/>
      <c r="F101" s="493"/>
      <c r="G101" s="161" t="s">
        <v>593</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595</v>
      </c>
      <c r="AC101" s="551"/>
      <c r="AD101" s="551"/>
      <c r="AE101" s="364">
        <v>143</v>
      </c>
      <c r="AF101" s="365"/>
      <c r="AG101" s="365"/>
      <c r="AH101" s="366"/>
      <c r="AI101" s="364">
        <v>144</v>
      </c>
      <c r="AJ101" s="365"/>
      <c r="AK101" s="365"/>
      <c r="AL101" s="366"/>
      <c r="AM101" s="364">
        <v>150</v>
      </c>
      <c r="AN101" s="365"/>
      <c r="AO101" s="365"/>
      <c r="AP101" s="366"/>
      <c r="AQ101" s="364" t="s">
        <v>581</v>
      </c>
      <c r="AR101" s="365"/>
      <c r="AS101" s="365"/>
      <c r="AT101" s="366"/>
      <c r="AU101" s="364"/>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595</v>
      </c>
      <c r="AC102" s="551"/>
      <c r="AD102" s="551"/>
      <c r="AE102" s="358">
        <v>143</v>
      </c>
      <c r="AF102" s="358"/>
      <c r="AG102" s="358"/>
      <c r="AH102" s="358"/>
      <c r="AI102" s="358">
        <v>144</v>
      </c>
      <c r="AJ102" s="358"/>
      <c r="AK102" s="358"/>
      <c r="AL102" s="358"/>
      <c r="AM102" s="358">
        <v>150</v>
      </c>
      <c r="AN102" s="358"/>
      <c r="AO102" s="358"/>
      <c r="AP102" s="358"/>
      <c r="AQ102" s="814">
        <v>154</v>
      </c>
      <c r="AR102" s="815"/>
      <c r="AS102" s="815"/>
      <c r="AT102" s="816"/>
      <c r="AU102" s="814"/>
      <c r="AV102" s="815"/>
      <c r="AW102" s="815"/>
      <c r="AX102" s="816"/>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536</v>
      </c>
      <c r="AF103" s="298"/>
      <c r="AG103" s="298"/>
      <c r="AH103" s="299"/>
      <c r="AI103" s="303" t="s">
        <v>533</v>
      </c>
      <c r="AJ103" s="298"/>
      <c r="AK103" s="298"/>
      <c r="AL103" s="299"/>
      <c r="AM103" s="303" t="s">
        <v>529</v>
      </c>
      <c r="AN103" s="298"/>
      <c r="AO103" s="298"/>
      <c r="AP103" s="299"/>
      <c r="AQ103" s="360" t="s">
        <v>522</v>
      </c>
      <c r="AR103" s="361"/>
      <c r="AS103" s="361"/>
      <c r="AT103" s="362"/>
      <c r="AU103" s="360" t="s">
        <v>519</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536</v>
      </c>
      <c r="AF106" s="298"/>
      <c r="AG106" s="298"/>
      <c r="AH106" s="299"/>
      <c r="AI106" s="303" t="s">
        <v>533</v>
      </c>
      <c r="AJ106" s="298"/>
      <c r="AK106" s="298"/>
      <c r="AL106" s="299"/>
      <c r="AM106" s="303" t="s">
        <v>528</v>
      </c>
      <c r="AN106" s="298"/>
      <c r="AO106" s="298"/>
      <c r="AP106" s="299"/>
      <c r="AQ106" s="360" t="s">
        <v>522</v>
      </c>
      <c r="AR106" s="361"/>
      <c r="AS106" s="361"/>
      <c r="AT106" s="362"/>
      <c r="AU106" s="360" t="s">
        <v>519</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536</v>
      </c>
      <c r="AF109" s="298"/>
      <c r="AG109" s="298"/>
      <c r="AH109" s="299"/>
      <c r="AI109" s="303" t="s">
        <v>533</v>
      </c>
      <c r="AJ109" s="298"/>
      <c r="AK109" s="298"/>
      <c r="AL109" s="299"/>
      <c r="AM109" s="303" t="s">
        <v>529</v>
      </c>
      <c r="AN109" s="298"/>
      <c r="AO109" s="298"/>
      <c r="AP109" s="299"/>
      <c r="AQ109" s="360" t="s">
        <v>522</v>
      </c>
      <c r="AR109" s="361"/>
      <c r="AS109" s="361"/>
      <c r="AT109" s="362"/>
      <c r="AU109" s="360" t="s">
        <v>519</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536</v>
      </c>
      <c r="AF112" s="298"/>
      <c r="AG112" s="298"/>
      <c r="AH112" s="299"/>
      <c r="AI112" s="303" t="s">
        <v>533</v>
      </c>
      <c r="AJ112" s="298"/>
      <c r="AK112" s="298"/>
      <c r="AL112" s="299"/>
      <c r="AM112" s="303" t="s">
        <v>528</v>
      </c>
      <c r="AN112" s="298"/>
      <c r="AO112" s="298"/>
      <c r="AP112" s="299"/>
      <c r="AQ112" s="360" t="s">
        <v>522</v>
      </c>
      <c r="AR112" s="361"/>
      <c r="AS112" s="361"/>
      <c r="AT112" s="362"/>
      <c r="AU112" s="360" t="s">
        <v>519</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536</v>
      </c>
      <c r="AF115" s="298"/>
      <c r="AG115" s="298"/>
      <c r="AH115" s="299"/>
      <c r="AI115" s="303" t="s">
        <v>533</v>
      </c>
      <c r="AJ115" s="298"/>
      <c r="AK115" s="298"/>
      <c r="AL115" s="299"/>
      <c r="AM115" s="303" t="s">
        <v>528</v>
      </c>
      <c r="AN115" s="298"/>
      <c r="AO115" s="298"/>
      <c r="AP115" s="299"/>
      <c r="AQ115" s="335" t="s">
        <v>523</v>
      </c>
      <c r="AR115" s="336"/>
      <c r="AS115" s="336"/>
      <c r="AT115" s="336"/>
      <c r="AU115" s="336"/>
      <c r="AV115" s="336"/>
      <c r="AW115" s="336"/>
      <c r="AX115" s="337"/>
    </row>
    <row r="116" spans="1:50" ht="23.25" customHeight="1" x14ac:dyDescent="0.15">
      <c r="A116" s="292"/>
      <c r="B116" s="293"/>
      <c r="C116" s="293"/>
      <c r="D116" s="293"/>
      <c r="E116" s="293"/>
      <c r="F116" s="294"/>
      <c r="G116" s="351" t="s">
        <v>594</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596</v>
      </c>
      <c r="AC116" s="301"/>
      <c r="AD116" s="302"/>
      <c r="AE116" s="358">
        <v>4314685</v>
      </c>
      <c r="AF116" s="358"/>
      <c r="AG116" s="358"/>
      <c r="AH116" s="358"/>
      <c r="AI116" s="358">
        <v>4583333</v>
      </c>
      <c r="AJ116" s="358"/>
      <c r="AK116" s="358"/>
      <c r="AL116" s="358"/>
      <c r="AM116" s="358">
        <v>4500000</v>
      </c>
      <c r="AN116" s="358"/>
      <c r="AO116" s="358"/>
      <c r="AP116" s="358"/>
      <c r="AQ116" s="364">
        <v>5967532</v>
      </c>
      <c r="AR116" s="365"/>
      <c r="AS116" s="365"/>
      <c r="AT116" s="365"/>
      <c r="AU116" s="365"/>
      <c r="AV116" s="365"/>
      <c r="AW116" s="365"/>
      <c r="AX116" s="367"/>
    </row>
    <row r="117" spans="1:50" ht="37.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656</v>
      </c>
      <c r="AC117" s="342"/>
      <c r="AD117" s="343"/>
      <c r="AE117" s="306" t="s">
        <v>597</v>
      </c>
      <c r="AF117" s="306"/>
      <c r="AG117" s="306"/>
      <c r="AH117" s="306"/>
      <c r="AI117" s="306" t="s">
        <v>598</v>
      </c>
      <c r="AJ117" s="306"/>
      <c r="AK117" s="306"/>
      <c r="AL117" s="306"/>
      <c r="AM117" s="306" t="s">
        <v>663</v>
      </c>
      <c r="AN117" s="306"/>
      <c r="AO117" s="306"/>
      <c r="AP117" s="306"/>
      <c r="AQ117" s="306" t="s">
        <v>599</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536</v>
      </c>
      <c r="AF118" s="298"/>
      <c r="AG118" s="298"/>
      <c r="AH118" s="299"/>
      <c r="AI118" s="303" t="s">
        <v>533</v>
      </c>
      <c r="AJ118" s="298"/>
      <c r="AK118" s="298"/>
      <c r="AL118" s="299"/>
      <c r="AM118" s="303" t="s">
        <v>528</v>
      </c>
      <c r="AN118" s="298"/>
      <c r="AO118" s="298"/>
      <c r="AP118" s="299"/>
      <c r="AQ118" s="335" t="s">
        <v>523</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536</v>
      </c>
      <c r="AF121" s="298"/>
      <c r="AG121" s="298"/>
      <c r="AH121" s="299"/>
      <c r="AI121" s="303" t="s">
        <v>533</v>
      </c>
      <c r="AJ121" s="298"/>
      <c r="AK121" s="298"/>
      <c r="AL121" s="299"/>
      <c r="AM121" s="303" t="s">
        <v>528</v>
      </c>
      <c r="AN121" s="298"/>
      <c r="AO121" s="298"/>
      <c r="AP121" s="299"/>
      <c r="AQ121" s="335" t="s">
        <v>523</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537</v>
      </c>
      <c r="AF124" s="298"/>
      <c r="AG124" s="298"/>
      <c r="AH124" s="299"/>
      <c r="AI124" s="303" t="s">
        <v>533</v>
      </c>
      <c r="AJ124" s="298"/>
      <c r="AK124" s="298"/>
      <c r="AL124" s="299"/>
      <c r="AM124" s="303" t="s">
        <v>528</v>
      </c>
      <c r="AN124" s="298"/>
      <c r="AO124" s="298"/>
      <c r="AP124" s="299"/>
      <c r="AQ124" s="335" t="s">
        <v>523</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536</v>
      </c>
      <c r="AF127" s="298"/>
      <c r="AG127" s="298"/>
      <c r="AH127" s="299"/>
      <c r="AI127" s="303" t="s">
        <v>533</v>
      </c>
      <c r="AJ127" s="298"/>
      <c r="AK127" s="298"/>
      <c r="AL127" s="299"/>
      <c r="AM127" s="303" t="s">
        <v>528</v>
      </c>
      <c r="AN127" s="298"/>
      <c r="AO127" s="298"/>
      <c r="AP127" s="299"/>
      <c r="AQ127" s="335" t="s">
        <v>523</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22.5" customHeight="1" x14ac:dyDescent="0.15">
      <c r="A130" s="993" t="s">
        <v>566</v>
      </c>
      <c r="B130" s="991"/>
      <c r="C130" s="990" t="s">
        <v>358</v>
      </c>
      <c r="D130" s="991"/>
      <c r="E130" s="308" t="s">
        <v>387</v>
      </c>
      <c r="F130" s="309"/>
      <c r="G130" s="310" t="s">
        <v>600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21.75" customHeight="1" x14ac:dyDescent="0.15">
      <c r="A131" s="994"/>
      <c r="B131" s="252"/>
      <c r="C131" s="251"/>
      <c r="D131" s="252"/>
      <c r="E131" s="238" t="s">
        <v>386</v>
      </c>
      <c r="F131" s="239"/>
      <c r="G131" s="235" t="s">
        <v>601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581</v>
      </c>
      <c r="AR133" s="271"/>
      <c r="AS133" s="137" t="s">
        <v>355</v>
      </c>
      <c r="AT133" s="172"/>
      <c r="AU133" s="136">
        <v>32</v>
      </c>
      <c r="AV133" s="136"/>
      <c r="AW133" s="137" t="s">
        <v>300</v>
      </c>
      <c r="AX133" s="138"/>
    </row>
    <row r="134" spans="1:50" ht="39.75" customHeight="1" x14ac:dyDescent="0.15">
      <c r="A134" s="994"/>
      <c r="B134" s="252"/>
      <c r="C134" s="251"/>
      <c r="D134" s="252"/>
      <c r="E134" s="251"/>
      <c r="F134" s="314"/>
      <c r="G134" s="230" t="s">
        <v>602</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604</v>
      </c>
      <c r="AC134" s="221"/>
      <c r="AD134" s="221"/>
      <c r="AE134" s="266">
        <v>13.9</v>
      </c>
      <c r="AF134" s="112"/>
      <c r="AG134" s="112"/>
      <c r="AH134" s="112"/>
      <c r="AI134" s="266">
        <v>13.3</v>
      </c>
      <c r="AJ134" s="112"/>
      <c r="AK134" s="112"/>
      <c r="AL134" s="112"/>
      <c r="AM134" s="266"/>
      <c r="AN134" s="112"/>
      <c r="AO134" s="112"/>
      <c r="AP134" s="112"/>
      <c r="AQ134" s="266" t="s">
        <v>606</v>
      </c>
      <c r="AR134" s="112"/>
      <c r="AS134" s="112"/>
      <c r="AT134" s="112"/>
      <c r="AU134" s="266" t="s">
        <v>583</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604</v>
      </c>
      <c r="AC135" s="133"/>
      <c r="AD135" s="133"/>
      <c r="AE135" s="266">
        <v>10</v>
      </c>
      <c r="AF135" s="112"/>
      <c r="AG135" s="112"/>
      <c r="AH135" s="112"/>
      <c r="AI135" s="266">
        <v>10</v>
      </c>
      <c r="AJ135" s="112"/>
      <c r="AK135" s="112"/>
      <c r="AL135" s="112"/>
      <c r="AM135" s="266">
        <v>10</v>
      </c>
      <c r="AN135" s="112"/>
      <c r="AO135" s="112"/>
      <c r="AP135" s="112"/>
      <c r="AQ135" s="266" t="s">
        <v>605</v>
      </c>
      <c r="AR135" s="112"/>
      <c r="AS135" s="112"/>
      <c r="AT135" s="112"/>
      <c r="AU135" s="266">
        <v>10</v>
      </c>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603</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562</v>
      </c>
      <c r="D430" s="250"/>
      <c r="E430" s="238" t="s">
        <v>546</v>
      </c>
      <c r="F430" s="448"/>
      <c r="G430" s="240" t="s">
        <v>374</v>
      </c>
      <c r="H430" s="158"/>
      <c r="I430" s="158"/>
      <c r="J430" s="241" t="s">
        <v>580</v>
      </c>
      <c r="K430" s="242"/>
      <c r="L430" s="242"/>
      <c r="M430" s="242"/>
      <c r="N430" s="242"/>
      <c r="O430" s="242"/>
      <c r="P430" s="242"/>
      <c r="Q430" s="242"/>
      <c r="R430" s="242"/>
      <c r="S430" s="242"/>
      <c r="T430" s="243"/>
      <c r="U430" s="244" t="s">
        <v>607</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581</v>
      </c>
      <c r="AF432" s="136"/>
      <c r="AG432" s="137" t="s">
        <v>355</v>
      </c>
      <c r="AH432" s="172"/>
      <c r="AI432" s="182"/>
      <c r="AJ432" s="182"/>
      <c r="AK432" s="182"/>
      <c r="AL432" s="177"/>
      <c r="AM432" s="182"/>
      <c r="AN432" s="182"/>
      <c r="AO432" s="182"/>
      <c r="AP432" s="177"/>
      <c r="AQ432" s="217" t="s">
        <v>581</v>
      </c>
      <c r="AR432" s="136"/>
      <c r="AS432" s="137" t="s">
        <v>355</v>
      </c>
      <c r="AT432" s="172"/>
      <c r="AU432" s="136" t="s">
        <v>581</v>
      </c>
      <c r="AV432" s="136"/>
      <c r="AW432" s="137" t="s">
        <v>300</v>
      </c>
      <c r="AX432" s="138"/>
    </row>
    <row r="433" spans="1:50" ht="14.25" customHeight="1" x14ac:dyDescent="0.15">
      <c r="A433" s="994"/>
      <c r="B433" s="252"/>
      <c r="C433" s="251"/>
      <c r="D433" s="252"/>
      <c r="E433" s="166"/>
      <c r="F433" s="167"/>
      <c r="G433" s="230" t="s">
        <v>608</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582</v>
      </c>
      <c r="AC433" s="133"/>
      <c r="AD433" s="133"/>
      <c r="AE433" s="111" t="s">
        <v>581</v>
      </c>
      <c r="AF433" s="112"/>
      <c r="AG433" s="112"/>
      <c r="AH433" s="112"/>
      <c r="AI433" s="111" t="s">
        <v>581</v>
      </c>
      <c r="AJ433" s="112"/>
      <c r="AK433" s="112"/>
      <c r="AL433" s="112"/>
      <c r="AM433" s="111" t="s">
        <v>609</v>
      </c>
      <c r="AN433" s="112"/>
      <c r="AO433" s="112"/>
      <c r="AP433" s="113"/>
      <c r="AQ433" s="111" t="s">
        <v>582</v>
      </c>
      <c r="AR433" s="112"/>
      <c r="AS433" s="112"/>
      <c r="AT433" s="113"/>
      <c r="AU433" s="112" t="s">
        <v>581</v>
      </c>
      <c r="AV433" s="112"/>
      <c r="AW433" s="112"/>
      <c r="AX433" s="222"/>
    </row>
    <row r="434" spans="1:50" ht="14.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581</v>
      </c>
      <c r="AC434" s="221"/>
      <c r="AD434" s="221"/>
      <c r="AE434" s="111" t="s">
        <v>581</v>
      </c>
      <c r="AF434" s="112"/>
      <c r="AG434" s="112"/>
      <c r="AH434" s="113"/>
      <c r="AI434" s="111" t="s">
        <v>581</v>
      </c>
      <c r="AJ434" s="112"/>
      <c r="AK434" s="112"/>
      <c r="AL434" s="112"/>
      <c r="AM434" s="111" t="s">
        <v>610</v>
      </c>
      <c r="AN434" s="112"/>
      <c r="AO434" s="112"/>
      <c r="AP434" s="113"/>
      <c r="AQ434" s="111" t="s">
        <v>581</v>
      </c>
      <c r="AR434" s="112"/>
      <c r="AS434" s="112"/>
      <c r="AT434" s="113"/>
      <c r="AU434" s="112" t="s">
        <v>581</v>
      </c>
      <c r="AV434" s="112"/>
      <c r="AW434" s="112"/>
      <c r="AX434" s="222"/>
    </row>
    <row r="435" spans="1:50" ht="14.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611</v>
      </c>
      <c r="AF435" s="112"/>
      <c r="AG435" s="112"/>
      <c r="AH435" s="113"/>
      <c r="AI435" s="111" t="s">
        <v>581</v>
      </c>
      <c r="AJ435" s="112"/>
      <c r="AK435" s="112"/>
      <c r="AL435" s="112"/>
      <c r="AM435" s="111" t="s">
        <v>581</v>
      </c>
      <c r="AN435" s="112"/>
      <c r="AO435" s="112"/>
      <c r="AP435" s="113"/>
      <c r="AQ435" s="111" t="s">
        <v>581</v>
      </c>
      <c r="AR435" s="112"/>
      <c r="AS435" s="112"/>
      <c r="AT435" s="113"/>
      <c r="AU435" s="112" t="s">
        <v>581</v>
      </c>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hidden="1"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994"/>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t="s">
        <v>581</v>
      </c>
      <c r="AF477" s="136"/>
      <c r="AG477" s="137" t="s">
        <v>355</v>
      </c>
      <c r="AH477" s="172"/>
      <c r="AI477" s="182"/>
      <c r="AJ477" s="182"/>
      <c r="AK477" s="182"/>
      <c r="AL477" s="177"/>
      <c r="AM477" s="182"/>
      <c r="AN477" s="182"/>
      <c r="AO477" s="182"/>
      <c r="AP477" s="177"/>
      <c r="AQ477" s="217" t="s">
        <v>606</v>
      </c>
      <c r="AR477" s="136"/>
      <c r="AS477" s="137" t="s">
        <v>355</v>
      </c>
      <c r="AT477" s="172"/>
      <c r="AU477" s="136" t="s">
        <v>581</v>
      </c>
      <c r="AV477" s="136"/>
      <c r="AW477" s="137" t="s">
        <v>300</v>
      </c>
      <c r="AX477" s="138"/>
    </row>
    <row r="478" spans="1:50" ht="12.75" customHeight="1" x14ac:dyDescent="0.15">
      <c r="A478" s="994"/>
      <c r="B478" s="252"/>
      <c r="C478" s="251"/>
      <c r="D478" s="252"/>
      <c r="E478" s="166"/>
      <c r="F478" s="167"/>
      <c r="G478" s="230" t="s">
        <v>612</v>
      </c>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t="s">
        <v>607</v>
      </c>
      <c r="AC478" s="133"/>
      <c r="AD478" s="133"/>
      <c r="AE478" s="111" t="s">
        <v>582</v>
      </c>
      <c r="AF478" s="112"/>
      <c r="AG478" s="112"/>
      <c r="AH478" s="112"/>
      <c r="AI478" s="111" t="s">
        <v>613</v>
      </c>
      <c r="AJ478" s="112"/>
      <c r="AK478" s="112"/>
      <c r="AL478" s="112"/>
      <c r="AM478" s="111" t="s">
        <v>581</v>
      </c>
      <c r="AN478" s="112"/>
      <c r="AO478" s="112"/>
      <c r="AP478" s="113"/>
      <c r="AQ478" s="111" t="s">
        <v>581</v>
      </c>
      <c r="AR478" s="112"/>
      <c r="AS478" s="112"/>
      <c r="AT478" s="113"/>
      <c r="AU478" s="112" t="s">
        <v>614</v>
      </c>
      <c r="AV478" s="112"/>
      <c r="AW478" s="112"/>
      <c r="AX478" s="222"/>
    </row>
    <row r="479" spans="1:50" ht="12.75"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t="s">
        <v>610</v>
      </c>
      <c r="AC479" s="221"/>
      <c r="AD479" s="221"/>
      <c r="AE479" s="111" t="s">
        <v>583</v>
      </c>
      <c r="AF479" s="112"/>
      <c r="AG479" s="112"/>
      <c r="AH479" s="113"/>
      <c r="AI479" s="111" t="s">
        <v>615</v>
      </c>
      <c r="AJ479" s="112"/>
      <c r="AK479" s="112"/>
      <c r="AL479" s="112"/>
      <c r="AM479" s="111" t="s">
        <v>583</v>
      </c>
      <c r="AN479" s="112"/>
      <c r="AO479" s="112"/>
      <c r="AP479" s="113"/>
      <c r="AQ479" s="111" t="s">
        <v>583</v>
      </c>
      <c r="AR479" s="112"/>
      <c r="AS479" s="112"/>
      <c r="AT479" s="113"/>
      <c r="AU479" s="112" t="s">
        <v>581</v>
      </c>
      <c r="AV479" s="112"/>
      <c r="AW479" s="112"/>
      <c r="AX479" s="222"/>
    </row>
    <row r="480" spans="1:50" ht="12.75"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t="s">
        <v>581</v>
      </c>
      <c r="AF480" s="112"/>
      <c r="AG480" s="112"/>
      <c r="AH480" s="113"/>
      <c r="AI480" s="111" t="s">
        <v>614</v>
      </c>
      <c r="AJ480" s="112"/>
      <c r="AK480" s="112"/>
      <c r="AL480" s="112"/>
      <c r="AM480" s="111" t="s">
        <v>581</v>
      </c>
      <c r="AN480" s="112"/>
      <c r="AO480" s="112"/>
      <c r="AP480" s="113"/>
      <c r="AQ480" s="111" t="s">
        <v>581</v>
      </c>
      <c r="AR480" s="112"/>
      <c r="AS480" s="112"/>
      <c r="AT480" s="113"/>
      <c r="AU480" s="112" t="s">
        <v>581</v>
      </c>
      <c r="AV480" s="112"/>
      <c r="AW480" s="112"/>
      <c r="AX480" s="222"/>
    </row>
    <row r="481" spans="1:50" ht="23.85" customHeight="1" x14ac:dyDescent="0.15">
      <c r="A481" s="994"/>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18" customHeight="1" x14ac:dyDescent="0.15">
      <c r="A482" s="994"/>
      <c r="B482" s="252"/>
      <c r="C482" s="251"/>
      <c r="D482" s="252"/>
      <c r="E482" s="160" t="s">
        <v>581</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12.75"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42.7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575</v>
      </c>
      <c r="AE702" s="896"/>
      <c r="AF702" s="896"/>
      <c r="AG702" s="885" t="s">
        <v>618</v>
      </c>
      <c r="AH702" s="886"/>
      <c r="AI702" s="886"/>
      <c r="AJ702" s="886"/>
      <c r="AK702" s="886"/>
      <c r="AL702" s="886"/>
      <c r="AM702" s="886"/>
      <c r="AN702" s="886"/>
      <c r="AO702" s="886"/>
      <c r="AP702" s="886"/>
      <c r="AQ702" s="886"/>
      <c r="AR702" s="886"/>
      <c r="AS702" s="886"/>
      <c r="AT702" s="886"/>
      <c r="AU702" s="886"/>
      <c r="AV702" s="886"/>
      <c r="AW702" s="886"/>
      <c r="AX702" s="887"/>
    </row>
    <row r="703" spans="1:50" ht="2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575</v>
      </c>
      <c r="AE703" s="155"/>
      <c r="AF703" s="155"/>
      <c r="AG703" s="664" t="s">
        <v>619</v>
      </c>
      <c r="AH703" s="665"/>
      <c r="AI703" s="665"/>
      <c r="AJ703" s="665"/>
      <c r="AK703" s="665"/>
      <c r="AL703" s="665"/>
      <c r="AM703" s="665"/>
      <c r="AN703" s="665"/>
      <c r="AO703" s="665"/>
      <c r="AP703" s="665"/>
      <c r="AQ703" s="665"/>
      <c r="AR703" s="665"/>
      <c r="AS703" s="665"/>
      <c r="AT703" s="665"/>
      <c r="AU703" s="665"/>
      <c r="AV703" s="665"/>
      <c r="AW703" s="665"/>
      <c r="AX703" s="666"/>
    </row>
    <row r="704" spans="1:50" ht="82.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575</v>
      </c>
      <c r="AE704" s="586"/>
      <c r="AF704" s="586"/>
      <c r="AG704" s="428" t="s">
        <v>620</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616</v>
      </c>
      <c r="AE705" s="733"/>
      <c r="AF705" s="733"/>
      <c r="AG705" s="160" t="s">
        <v>612</v>
      </c>
      <c r="AH705" s="161"/>
      <c r="AI705" s="161"/>
      <c r="AJ705" s="161"/>
      <c r="AK705" s="161"/>
      <c r="AL705" s="161"/>
      <c r="AM705" s="161"/>
      <c r="AN705" s="161"/>
      <c r="AO705" s="161"/>
      <c r="AP705" s="161"/>
      <c r="AQ705" s="161"/>
      <c r="AR705" s="161"/>
      <c r="AS705" s="161"/>
      <c r="AT705" s="161"/>
      <c r="AU705" s="161"/>
      <c r="AV705" s="161"/>
      <c r="AW705" s="161"/>
      <c r="AX705" s="162"/>
    </row>
    <row r="706" spans="1:50" ht="26.25" customHeight="1" x14ac:dyDescent="0.15">
      <c r="A706" s="655"/>
      <c r="B706" s="770"/>
      <c r="C706" s="614"/>
      <c r="D706" s="615"/>
      <c r="E706" s="683" t="s">
        <v>507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617</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617</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616</v>
      </c>
      <c r="AE708" s="668"/>
      <c r="AF708" s="668"/>
      <c r="AG708" s="526" t="s">
        <v>613</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575</v>
      </c>
      <c r="AE709" s="155"/>
      <c r="AF709" s="155"/>
      <c r="AG709" s="664" t="s">
        <v>621</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616</v>
      </c>
      <c r="AE710" s="155"/>
      <c r="AF710" s="155"/>
      <c r="AG710" s="664" t="s">
        <v>607</v>
      </c>
      <c r="AH710" s="665"/>
      <c r="AI710" s="665"/>
      <c r="AJ710" s="665"/>
      <c r="AK710" s="665"/>
      <c r="AL710" s="665"/>
      <c r="AM710" s="665"/>
      <c r="AN710" s="665"/>
      <c r="AO710" s="665"/>
      <c r="AP710" s="665"/>
      <c r="AQ710" s="665"/>
      <c r="AR710" s="665"/>
      <c r="AS710" s="665"/>
      <c r="AT710" s="665"/>
      <c r="AU710" s="665"/>
      <c r="AV710" s="665"/>
      <c r="AW710" s="665"/>
      <c r="AX710" s="666"/>
    </row>
    <row r="711" spans="1:50" ht="37.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575</v>
      </c>
      <c r="AE711" s="155"/>
      <c r="AF711" s="155"/>
      <c r="AG711" s="664" t="s">
        <v>622</v>
      </c>
      <c r="AH711" s="665"/>
      <c r="AI711" s="665"/>
      <c r="AJ711" s="665"/>
      <c r="AK711" s="665"/>
      <c r="AL711" s="665"/>
      <c r="AM711" s="665"/>
      <c r="AN711" s="665"/>
      <c r="AO711" s="665"/>
      <c r="AP711" s="665"/>
      <c r="AQ711" s="665"/>
      <c r="AR711" s="665"/>
      <c r="AS711" s="665"/>
      <c r="AT711" s="665"/>
      <c r="AU711" s="665"/>
      <c r="AV711" s="665"/>
      <c r="AW711" s="665"/>
      <c r="AX711" s="666"/>
    </row>
    <row r="712" spans="1:50" ht="46.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616</v>
      </c>
      <c r="AE712" s="586"/>
      <c r="AF712" s="586"/>
      <c r="AG712" s="594" t="s">
        <v>657</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616</v>
      </c>
      <c r="AE713" s="155"/>
      <c r="AF713" s="156"/>
      <c r="AG713" s="664" t="s">
        <v>613</v>
      </c>
      <c r="AH713" s="665"/>
      <c r="AI713" s="665"/>
      <c r="AJ713" s="665"/>
      <c r="AK713" s="665"/>
      <c r="AL713" s="665"/>
      <c r="AM713" s="665"/>
      <c r="AN713" s="665"/>
      <c r="AO713" s="665"/>
      <c r="AP713" s="665"/>
      <c r="AQ713" s="665"/>
      <c r="AR713" s="665"/>
      <c r="AS713" s="665"/>
      <c r="AT713" s="665"/>
      <c r="AU713" s="665"/>
      <c r="AV713" s="665"/>
      <c r="AW713" s="665"/>
      <c r="AX713" s="666"/>
    </row>
    <row r="714" spans="1:50" ht="43.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575</v>
      </c>
      <c r="AE714" s="592"/>
      <c r="AF714" s="593"/>
      <c r="AG714" s="689" t="s">
        <v>658</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575</v>
      </c>
      <c r="AE715" s="668"/>
      <c r="AF715" s="777"/>
      <c r="AG715" s="526" t="s">
        <v>623</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616</v>
      </c>
      <c r="AE716" s="759"/>
      <c r="AF716" s="759"/>
      <c r="AG716" s="664" t="s">
        <v>581</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575</v>
      </c>
      <c r="AE717" s="155"/>
      <c r="AF717" s="155"/>
      <c r="AG717" s="664" t="s">
        <v>662</v>
      </c>
      <c r="AH717" s="665"/>
      <c r="AI717" s="665"/>
      <c r="AJ717" s="665"/>
      <c r="AK717" s="665"/>
      <c r="AL717" s="665"/>
      <c r="AM717" s="665"/>
      <c r="AN717" s="665"/>
      <c r="AO717" s="665"/>
      <c r="AP717" s="665"/>
      <c r="AQ717" s="665"/>
      <c r="AR717" s="665"/>
      <c r="AS717" s="665"/>
      <c r="AT717" s="665"/>
      <c r="AU717" s="665"/>
      <c r="AV717" s="665"/>
      <c r="AW717" s="665"/>
      <c r="AX717" s="666"/>
    </row>
    <row r="718" spans="1:50" ht="42"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575</v>
      </c>
      <c r="AE718" s="155"/>
      <c r="AF718" s="155"/>
      <c r="AG718" s="163" t="s">
        <v>624</v>
      </c>
      <c r="AH718" s="164"/>
      <c r="AI718" s="164"/>
      <c r="AJ718" s="164"/>
      <c r="AK718" s="164"/>
      <c r="AL718" s="164"/>
      <c r="AM718" s="164"/>
      <c r="AN718" s="164"/>
      <c r="AO718" s="164"/>
      <c r="AP718" s="164"/>
      <c r="AQ718" s="164"/>
      <c r="AR718" s="164"/>
      <c r="AS718" s="164"/>
      <c r="AT718" s="164"/>
      <c r="AU718" s="164"/>
      <c r="AV718" s="164"/>
      <c r="AW718" s="164"/>
      <c r="AX718" s="165"/>
    </row>
    <row r="719" spans="1:50" ht="48"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575</v>
      </c>
      <c r="AE719" s="668"/>
      <c r="AF719" s="668"/>
      <c r="AG719" s="160" t="s">
        <v>661</v>
      </c>
      <c r="AH719" s="161"/>
      <c r="AI719" s="161"/>
      <c r="AJ719" s="161"/>
      <c r="AK719" s="161"/>
      <c r="AL719" s="161"/>
      <c r="AM719" s="161"/>
      <c r="AN719" s="161"/>
      <c r="AO719" s="161"/>
      <c r="AP719" s="161"/>
      <c r="AQ719" s="161"/>
      <c r="AR719" s="161"/>
      <c r="AS719" s="161"/>
      <c r="AT719" s="161"/>
      <c r="AU719" s="161"/>
      <c r="AV719" s="161"/>
      <c r="AW719" s="161"/>
      <c r="AX719" s="162"/>
    </row>
    <row r="720" spans="1:50" ht="2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t="s">
        <v>570</v>
      </c>
      <c r="D721" s="918"/>
      <c r="E721" s="918"/>
      <c r="F721" s="919"/>
      <c r="G721" s="937"/>
      <c r="H721" s="938"/>
      <c r="I721" s="83" t="str">
        <f>IF(OR(G721="　", G721=""), "", "-")</f>
        <v/>
      </c>
      <c r="J721" s="916">
        <v>121</v>
      </c>
      <c r="K721" s="916"/>
      <c r="L721" s="83" t="str">
        <f>IF(M721="","","-")</f>
        <v/>
      </c>
      <c r="M721" s="84"/>
      <c r="N721" s="913" t="s">
        <v>625</v>
      </c>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58.5" customHeight="1" x14ac:dyDescent="0.15">
      <c r="A726" s="621" t="s">
        <v>48</v>
      </c>
      <c r="B726" s="622"/>
      <c r="C726" s="443" t="s">
        <v>53</v>
      </c>
      <c r="D726" s="581"/>
      <c r="E726" s="581"/>
      <c r="F726" s="582"/>
      <c r="G726" s="797" t="s">
        <v>659</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33.75" customHeight="1" thickBot="1" x14ac:dyDescent="0.2">
      <c r="A727" s="623"/>
      <c r="B727" s="624"/>
      <c r="C727" s="695" t="s">
        <v>57</v>
      </c>
      <c r="D727" s="696"/>
      <c r="E727" s="696"/>
      <c r="F727" s="697"/>
      <c r="G727" s="795" t="s">
        <v>660</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550</v>
      </c>
      <c r="B737" s="124"/>
      <c r="C737" s="124"/>
      <c r="D737" s="125"/>
      <c r="E737" s="122" t="s">
        <v>626</v>
      </c>
      <c r="F737" s="122"/>
      <c r="G737" s="122"/>
      <c r="H737" s="122"/>
      <c r="I737" s="122"/>
      <c r="J737" s="122"/>
      <c r="K737" s="122"/>
      <c r="L737" s="122"/>
      <c r="M737" s="122"/>
      <c r="N737" s="101" t="s">
        <v>543</v>
      </c>
      <c r="O737" s="101"/>
      <c r="P737" s="101"/>
      <c r="Q737" s="101"/>
      <c r="R737" s="122" t="s">
        <v>627</v>
      </c>
      <c r="S737" s="122"/>
      <c r="T737" s="122"/>
      <c r="U737" s="122"/>
      <c r="V737" s="122"/>
      <c r="W737" s="122"/>
      <c r="X737" s="122"/>
      <c r="Y737" s="122"/>
      <c r="Z737" s="122"/>
      <c r="AA737" s="101" t="s">
        <v>542</v>
      </c>
      <c r="AB737" s="101"/>
      <c r="AC737" s="101"/>
      <c r="AD737" s="101"/>
      <c r="AE737" s="122" t="s">
        <v>628</v>
      </c>
      <c r="AF737" s="122"/>
      <c r="AG737" s="122"/>
      <c r="AH737" s="122"/>
      <c r="AI737" s="122"/>
      <c r="AJ737" s="122"/>
      <c r="AK737" s="122"/>
      <c r="AL737" s="122"/>
      <c r="AM737" s="122"/>
      <c r="AN737" s="101" t="s">
        <v>541</v>
      </c>
      <c r="AO737" s="101"/>
      <c r="AP737" s="101"/>
      <c r="AQ737" s="101"/>
      <c r="AR737" s="102" t="s">
        <v>629</v>
      </c>
      <c r="AS737" s="103"/>
      <c r="AT737" s="103"/>
      <c r="AU737" s="103"/>
      <c r="AV737" s="103"/>
      <c r="AW737" s="103"/>
      <c r="AX737" s="104"/>
      <c r="AY737" s="89"/>
      <c r="AZ737" s="89"/>
    </row>
    <row r="738" spans="1:52" ht="24.75" customHeight="1" x14ac:dyDescent="0.15">
      <c r="A738" s="123" t="s">
        <v>540</v>
      </c>
      <c r="B738" s="124"/>
      <c r="C738" s="124"/>
      <c r="D738" s="125"/>
      <c r="E738" s="122" t="s">
        <v>630</v>
      </c>
      <c r="F738" s="122"/>
      <c r="G738" s="122"/>
      <c r="H738" s="122"/>
      <c r="I738" s="122"/>
      <c r="J738" s="122"/>
      <c r="K738" s="122"/>
      <c r="L738" s="122"/>
      <c r="M738" s="122"/>
      <c r="N738" s="101" t="s">
        <v>539</v>
      </c>
      <c r="O738" s="101"/>
      <c r="P738" s="101"/>
      <c r="Q738" s="101"/>
      <c r="R738" s="122" t="s">
        <v>631</v>
      </c>
      <c r="S738" s="122"/>
      <c r="T738" s="122"/>
      <c r="U738" s="122"/>
      <c r="V738" s="122"/>
      <c r="W738" s="122"/>
      <c r="X738" s="122"/>
      <c r="Y738" s="122"/>
      <c r="Z738" s="122"/>
      <c r="AA738" s="101" t="s">
        <v>538</v>
      </c>
      <c r="AB738" s="101"/>
      <c r="AC738" s="101"/>
      <c r="AD738" s="101"/>
      <c r="AE738" s="122" t="s">
        <v>632</v>
      </c>
      <c r="AF738" s="122"/>
      <c r="AG738" s="122"/>
      <c r="AH738" s="122"/>
      <c r="AI738" s="122"/>
      <c r="AJ738" s="122"/>
      <c r="AK738" s="122"/>
      <c r="AL738" s="122"/>
      <c r="AM738" s="122"/>
      <c r="AN738" s="101" t="s">
        <v>534</v>
      </c>
      <c r="AO738" s="101"/>
      <c r="AP738" s="101"/>
      <c r="AQ738" s="101"/>
      <c r="AR738" s="102" t="s">
        <v>633</v>
      </c>
      <c r="AS738" s="103"/>
      <c r="AT738" s="103"/>
      <c r="AU738" s="103"/>
      <c r="AV738" s="103"/>
      <c r="AW738" s="103"/>
      <c r="AX738" s="104"/>
    </row>
    <row r="739" spans="1:52" ht="24.75" customHeight="1" thickBot="1" x14ac:dyDescent="0.2">
      <c r="A739" s="126" t="s">
        <v>530</v>
      </c>
      <c r="B739" s="127"/>
      <c r="C739" s="127"/>
      <c r="D739" s="128"/>
      <c r="E739" s="129" t="s">
        <v>570</v>
      </c>
      <c r="F739" s="117"/>
      <c r="G739" s="117"/>
      <c r="H739" s="93" t="str">
        <f>IF(E739="", "", "(")</f>
        <v>(</v>
      </c>
      <c r="I739" s="117"/>
      <c r="J739" s="117"/>
      <c r="K739" s="93" t="str">
        <f>IF(OR(I739="　", I739=""), "", "-")</f>
        <v/>
      </c>
      <c r="L739" s="118">
        <v>119</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t="s">
        <v>634</v>
      </c>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thickBot="1" x14ac:dyDescent="0.2">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512</v>
      </c>
      <c r="B779" s="761"/>
      <c r="C779" s="761"/>
      <c r="D779" s="761"/>
      <c r="E779" s="761"/>
      <c r="F779" s="762"/>
      <c r="G779" s="439" t="s">
        <v>641</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635</v>
      </c>
      <c r="H781" s="450"/>
      <c r="I781" s="450"/>
      <c r="J781" s="450"/>
      <c r="K781" s="451"/>
      <c r="L781" s="452" t="s">
        <v>638</v>
      </c>
      <c r="M781" s="453"/>
      <c r="N781" s="453"/>
      <c r="O781" s="453"/>
      <c r="P781" s="453"/>
      <c r="Q781" s="453"/>
      <c r="R781" s="453"/>
      <c r="S781" s="453"/>
      <c r="T781" s="453"/>
      <c r="U781" s="453"/>
      <c r="V781" s="453"/>
      <c r="W781" s="453"/>
      <c r="X781" s="454"/>
      <c r="Y781" s="455">
        <v>23</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8" t="s">
        <v>636</v>
      </c>
      <c r="H782" s="349"/>
      <c r="I782" s="349"/>
      <c r="J782" s="349"/>
      <c r="K782" s="350"/>
      <c r="L782" s="401" t="s">
        <v>639</v>
      </c>
      <c r="M782" s="402"/>
      <c r="N782" s="402"/>
      <c r="O782" s="402"/>
      <c r="P782" s="402"/>
      <c r="Q782" s="402"/>
      <c r="R782" s="402"/>
      <c r="S782" s="402"/>
      <c r="T782" s="402"/>
      <c r="U782" s="402"/>
      <c r="V782" s="402"/>
      <c r="W782" s="402"/>
      <c r="X782" s="403"/>
      <c r="Y782" s="398">
        <v>9</v>
      </c>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7" customHeight="1" x14ac:dyDescent="0.15">
      <c r="A783" s="556"/>
      <c r="B783" s="763"/>
      <c r="C783" s="763"/>
      <c r="D783" s="763"/>
      <c r="E783" s="763"/>
      <c r="F783" s="764"/>
      <c r="G783" s="348" t="s">
        <v>637</v>
      </c>
      <c r="H783" s="349"/>
      <c r="I783" s="349"/>
      <c r="J783" s="349"/>
      <c r="K783" s="350"/>
      <c r="L783" s="401" t="s">
        <v>640</v>
      </c>
      <c r="M783" s="402"/>
      <c r="N783" s="402"/>
      <c r="O783" s="402"/>
      <c r="P783" s="402"/>
      <c r="Q783" s="402"/>
      <c r="R783" s="402"/>
      <c r="S783" s="402"/>
      <c r="T783" s="402"/>
      <c r="U783" s="402"/>
      <c r="V783" s="402"/>
      <c r="W783" s="402"/>
      <c r="X783" s="403"/>
      <c r="Y783" s="398">
        <v>1</v>
      </c>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33</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18" t="s">
        <v>643</v>
      </c>
      <c r="D837" s="418"/>
      <c r="E837" s="418"/>
      <c r="F837" s="418"/>
      <c r="G837" s="418"/>
      <c r="H837" s="418"/>
      <c r="I837" s="418"/>
      <c r="J837" s="419">
        <v>8000020130001</v>
      </c>
      <c r="K837" s="420"/>
      <c r="L837" s="420"/>
      <c r="M837" s="420"/>
      <c r="N837" s="420"/>
      <c r="O837" s="420"/>
      <c r="P837" s="317" t="s">
        <v>653</v>
      </c>
      <c r="Q837" s="317"/>
      <c r="R837" s="317"/>
      <c r="S837" s="317"/>
      <c r="T837" s="317"/>
      <c r="U837" s="317"/>
      <c r="V837" s="317"/>
      <c r="W837" s="317"/>
      <c r="X837" s="317"/>
      <c r="Y837" s="318">
        <v>33</v>
      </c>
      <c r="Z837" s="319"/>
      <c r="AA837" s="319"/>
      <c r="AB837" s="320"/>
      <c r="AC837" s="328" t="s">
        <v>655</v>
      </c>
      <c r="AD837" s="423"/>
      <c r="AE837" s="423"/>
      <c r="AF837" s="423"/>
      <c r="AG837" s="423"/>
      <c r="AH837" s="421" t="s">
        <v>580</v>
      </c>
      <c r="AI837" s="422"/>
      <c r="AJ837" s="422"/>
      <c r="AK837" s="422"/>
      <c r="AL837" s="325" t="s">
        <v>580</v>
      </c>
      <c r="AM837" s="326"/>
      <c r="AN837" s="326"/>
      <c r="AO837" s="327"/>
      <c r="AP837" s="321" t="s">
        <v>580</v>
      </c>
      <c r="AQ837" s="321"/>
      <c r="AR837" s="321"/>
      <c r="AS837" s="321"/>
      <c r="AT837" s="321"/>
      <c r="AU837" s="321"/>
      <c r="AV837" s="321"/>
      <c r="AW837" s="321"/>
      <c r="AX837" s="321"/>
    </row>
    <row r="838" spans="1:50" ht="30" customHeight="1" x14ac:dyDescent="0.15">
      <c r="A838" s="404">
        <v>2</v>
      </c>
      <c r="B838" s="404">
        <v>1</v>
      </c>
      <c r="C838" s="418" t="s">
        <v>644</v>
      </c>
      <c r="D838" s="418"/>
      <c r="E838" s="418"/>
      <c r="F838" s="418"/>
      <c r="G838" s="418"/>
      <c r="H838" s="418"/>
      <c r="I838" s="418"/>
      <c r="J838" s="419">
        <v>3000020141003</v>
      </c>
      <c r="K838" s="420"/>
      <c r="L838" s="420"/>
      <c r="M838" s="420"/>
      <c r="N838" s="420"/>
      <c r="O838" s="420"/>
      <c r="P838" s="317" t="s">
        <v>654</v>
      </c>
      <c r="Q838" s="317"/>
      <c r="R838" s="317"/>
      <c r="S838" s="317"/>
      <c r="T838" s="317"/>
      <c r="U838" s="317"/>
      <c r="V838" s="317"/>
      <c r="W838" s="317"/>
      <c r="X838" s="317"/>
      <c r="Y838" s="318">
        <v>18</v>
      </c>
      <c r="Z838" s="319"/>
      <c r="AA838" s="319"/>
      <c r="AB838" s="320"/>
      <c r="AC838" s="328" t="s">
        <v>655</v>
      </c>
      <c r="AD838" s="328"/>
      <c r="AE838" s="328"/>
      <c r="AF838" s="328"/>
      <c r="AG838" s="328"/>
      <c r="AH838" s="421" t="s">
        <v>580</v>
      </c>
      <c r="AI838" s="422"/>
      <c r="AJ838" s="422"/>
      <c r="AK838" s="422"/>
      <c r="AL838" s="325" t="s">
        <v>580</v>
      </c>
      <c r="AM838" s="326"/>
      <c r="AN838" s="326"/>
      <c r="AO838" s="327"/>
      <c r="AP838" s="321" t="s">
        <v>580</v>
      </c>
      <c r="AQ838" s="321"/>
      <c r="AR838" s="321"/>
      <c r="AS838" s="321"/>
      <c r="AT838" s="321"/>
      <c r="AU838" s="321"/>
      <c r="AV838" s="321"/>
      <c r="AW838" s="321"/>
      <c r="AX838" s="321"/>
    </row>
    <row r="839" spans="1:50" ht="30" customHeight="1" x14ac:dyDescent="0.15">
      <c r="A839" s="404">
        <v>3</v>
      </c>
      <c r="B839" s="404">
        <v>1</v>
      </c>
      <c r="C839" s="424" t="s">
        <v>645</v>
      </c>
      <c r="D839" s="418"/>
      <c r="E839" s="418"/>
      <c r="F839" s="418"/>
      <c r="G839" s="418"/>
      <c r="H839" s="418"/>
      <c r="I839" s="418"/>
      <c r="J839" s="419">
        <v>4000020270008</v>
      </c>
      <c r="K839" s="420"/>
      <c r="L839" s="420"/>
      <c r="M839" s="420"/>
      <c r="N839" s="420"/>
      <c r="O839" s="420"/>
      <c r="P839" s="425" t="s">
        <v>654</v>
      </c>
      <c r="Q839" s="317"/>
      <c r="R839" s="317"/>
      <c r="S839" s="317"/>
      <c r="T839" s="317"/>
      <c r="U839" s="317"/>
      <c r="V839" s="317"/>
      <c r="W839" s="317"/>
      <c r="X839" s="317"/>
      <c r="Y839" s="318">
        <v>15</v>
      </c>
      <c r="Z839" s="319"/>
      <c r="AA839" s="319"/>
      <c r="AB839" s="320"/>
      <c r="AC839" s="328" t="s">
        <v>655</v>
      </c>
      <c r="AD839" s="328"/>
      <c r="AE839" s="328"/>
      <c r="AF839" s="328"/>
      <c r="AG839" s="328"/>
      <c r="AH839" s="323" t="s">
        <v>580</v>
      </c>
      <c r="AI839" s="324"/>
      <c r="AJ839" s="324"/>
      <c r="AK839" s="324"/>
      <c r="AL839" s="325" t="s">
        <v>580</v>
      </c>
      <c r="AM839" s="326"/>
      <c r="AN839" s="326"/>
      <c r="AO839" s="327"/>
      <c r="AP839" s="321" t="s">
        <v>580</v>
      </c>
      <c r="AQ839" s="321"/>
      <c r="AR839" s="321"/>
      <c r="AS839" s="321"/>
      <c r="AT839" s="321"/>
      <c r="AU839" s="321"/>
      <c r="AV839" s="321"/>
      <c r="AW839" s="321"/>
      <c r="AX839" s="321"/>
    </row>
    <row r="840" spans="1:50" ht="30" customHeight="1" x14ac:dyDescent="0.15">
      <c r="A840" s="404">
        <v>4</v>
      </c>
      <c r="B840" s="404">
        <v>1</v>
      </c>
      <c r="C840" s="424" t="s">
        <v>646</v>
      </c>
      <c r="D840" s="418"/>
      <c r="E840" s="418"/>
      <c r="F840" s="418"/>
      <c r="G840" s="418"/>
      <c r="H840" s="418"/>
      <c r="I840" s="418"/>
      <c r="J840" s="419">
        <v>4000020120006</v>
      </c>
      <c r="K840" s="420"/>
      <c r="L840" s="420"/>
      <c r="M840" s="420"/>
      <c r="N840" s="420"/>
      <c r="O840" s="420"/>
      <c r="P840" s="425" t="s">
        <v>654</v>
      </c>
      <c r="Q840" s="317"/>
      <c r="R840" s="317"/>
      <c r="S840" s="317"/>
      <c r="T840" s="317"/>
      <c r="U840" s="317"/>
      <c r="V840" s="317"/>
      <c r="W840" s="317"/>
      <c r="X840" s="317"/>
      <c r="Y840" s="318">
        <v>15</v>
      </c>
      <c r="Z840" s="319"/>
      <c r="AA840" s="319"/>
      <c r="AB840" s="320"/>
      <c r="AC840" s="328" t="s">
        <v>655</v>
      </c>
      <c r="AD840" s="328"/>
      <c r="AE840" s="328"/>
      <c r="AF840" s="328"/>
      <c r="AG840" s="328"/>
      <c r="AH840" s="323" t="s">
        <v>580</v>
      </c>
      <c r="AI840" s="324"/>
      <c r="AJ840" s="324"/>
      <c r="AK840" s="324"/>
      <c r="AL840" s="325" t="s">
        <v>580</v>
      </c>
      <c r="AM840" s="326"/>
      <c r="AN840" s="326"/>
      <c r="AO840" s="327"/>
      <c r="AP840" s="321" t="s">
        <v>580</v>
      </c>
      <c r="AQ840" s="321"/>
      <c r="AR840" s="321"/>
      <c r="AS840" s="321"/>
      <c r="AT840" s="321"/>
      <c r="AU840" s="321"/>
      <c r="AV840" s="321"/>
      <c r="AW840" s="321"/>
      <c r="AX840" s="321"/>
    </row>
    <row r="841" spans="1:50" ht="30" customHeight="1" x14ac:dyDescent="0.15">
      <c r="A841" s="404">
        <v>5</v>
      </c>
      <c r="B841" s="404">
        <v>1</v>
      </c>
      <c r="C841" s="418" t="s">
        <v>647</v>
      </c>
      <c r="D841" s="418"/>
      <c r="E841" s="418"/>
      <c r="F841" s="418"/>
      <c r="G841" s="418"/>
      <c r="H841" s="418"/>
      <c r="I841" s="418"/>
      <c r="J841" s="419">
        <v>1000020110001</v>
      </c>
      <c r="K841" s="420"/>
      <c r="L841" s="420"/>
      <c r="M841" s="420"/>
      <c r="N841" s="420"/>
      <c r="O841" s="420"/>
      <c r="P841" s="317" t="s">
        <v>654</v>
      </c>
      <c r="Q841" s="317"/>
      <c r="R841" s="317"/>
      <c r="S841" s="317"/>
      <c r="T841" s="317"/>
      <c r="U841" s="317"/>
      <c r="V841" s="317"/>
      <c r="W841" s="317"/>
      <c r="X841" s="317"/>
      <c r="Y841" s="318">
        <v>14</v>
      </c>
      <c r="Z841" s="319"/>
      <c r="AA841" s="319"/>
      <c r="AB841" s="320"/>
      <c r="AC841" s="322" t="s">
        <v>655</v>
      </c>
      <c r="AD841" s="322"/>
      <c r="AE841" s="322"/>
      <c r="AF841" s="322"/>
      <c r="AG841" s="322"/>
      <c r="AH841" s="323" t="s">
        <v>580</v>
      </c>
      <c r="AI841" s="324"/>
      <c r="AJ841" s="324"/>
      <c r="AK841" s="324"/>
      <c r="AL841" s="325" t="s">
        <v>580</v>
      </c>
      <c r="AM841" s="326"/>
      <c r="AN841" s="326"/>
      <c r="AO841" s="327"/>
      <c r="AP841" s="321" t="s">
        <v>580</v>
      </c>
      <c r="AQ841" s="321"/>
      <c r="AR841" s="321"/>
      <c r="AS841" s="321"/>
      <c r="AT841" s="321"/>
      <c r="AU841" s="321"/>
      <c r="AV841" s="321"/>
      <c r="AW841" s="321"/>
      <c r="AX841" s="321"/>
    </row>
    <row r="842" spans="1:50" ht="30" customHeight="1" x14ac:dyDescent="0.15">
      <c r="A842" s="404">
        <v>6</v>
      </c>
      <c r="B842" s="404">
        <v>1</v>
      </c>
      <c r="C842" s="418" t="s">
        <v>648</v>
      </c>
      <c r="D842" s="418"/>
      <c r="E842" s="418"/>
      <c r="F842" s="418"/>
      <c r="G842" s="418"/>
      <c r="H842" s="418"/>
      <c r="I842" s="418"/>
      <c r="J842" s="419">
        <v>8000020280003</v>
      </c>
      <c r="K842" s="420"/>
      <c r="L842" s="420"/>
      <c r="M842" s="420"/>
      <c r="N842" s="420"/>
      <c r="O842" s="420"/>
      <c r="P842" s="317" t="s">
        <v>654</v>
      </c>
      <c r="Q842" s="317"/>
      <c r="R842" s="317"/>
      <c r="S842" s="317"/>
      <c r="T842" s="317"/>
      <c r="U842" s="317"/>
      <c r="V842" s="317"/>
      <c r="W842" s="317"/>
      <c r="X842" s="317"/>
      <c r="Y842" s="318">
        <v>14</v>
      </c>
      <c r="Z842" s="319"/>
      <c r="AA842" s="319"/>
      <c r="AB842" s="320"/>
      <c r="AC842" s="322" t="s">
        <v>655</v>
      </c>
      <c r="AD842" s="322"/>
      <c r="AE842" s="322"/>
      <c r="AF842" s="322"/>
      <c r="AG842" s="322"/>
      <c r="AH842" s="323" t="s">
        <v>580</v>
      </c>
      <c r="AI842" s="324"/>
      <c r="AJ842" s="324"/>
      <c r="AK842" s="324"/>
      <c r="AL842" s="325" t="s">
        <v>580</v>
      </c>
      <c r="AM842" s="326"/>
      <c r="AN842" s="326"/>
      <c r="AO842" s="327"/>
      <c r="AP842" s="321" t="s">
        <v>580</v>
      </c>
      <c r="AQ842" s="321"/>
      <c r="AR842" s="321"/>
      <c r="AS842" s="321"/>
      <c r="AT842" s="321"/>
      <c r="AU842" s="321"/>
      <c r="AV842" s="321"/>
      <c r="AW842" s="321"/>
      <c r="AX842" s="321"/>
    </row>
    <row r="843" spans="1:50" ht="30" customHeight="1" x14ac:dyDescent="0.15">
      <c r="A843" s="404">
        <v>7</v>
      </c>
      <c r="B843" s="404">
        <v>1</v>
      </c>
      <c r="C843" s="418" t="s">
        <v>649</v>
      </c>
      <c r="D843" s="418"/>
      <c r="E843" s="418"/>
      <c r="F843" s="418"/>
      <c r="G843" s="418"/>
      <c r="H843" s="418"/>
      <c r="I843" s="418"/>
      <c r="J843" s="419">
        <v>5000020090000</v>
      </c>
      <c r="K843" s="420"/>
      <c r="L843" s="420"/>
      <c r="M843" s="420"/>
      <c r="N843" s="420"/>
      <c r="O843" s="420"/>
      <c r="P843" s="317" t="s">
        <v>654</v>
      </c>
      <c r="Q843" s="317"/>
      <c r="R843" s="317"/>
      <c r="S843" s="317"/>
      <c r="T843" s="317"/>
      <c r="U843" s="317"/>
      <c r="V843" s="317"/>
      <c r="W843" s="317"/>
      <c r="X843" s="317"/>
      <c r="Y843" s="318">
        <v>13</v>
      </c>
      <c r="Z843" s="319"/>
      <c r="AA843" s="319"/>
      <c r="AB843" s="320"/>
      <c r="AC843" s="322" t="s">
        <v>655</v>
      </c>
      <c r="AD843" s="322"/>
      <c r="AE843" s="322"/>
      <c r="AF843" s="322"/>
      <c r="AG843" s="322"/>
      <c r="AH843" s="323" t="s">
        <v>580</v>
      </c>
      <c r="AI843" s="324"/>
      <c r="AJ843" s="324"/>
      <c r="AK843" s="324"/>
      <c r="AL843" s="325" t="s">
        <v>580</v>
      </c>
      <c r="AM843" s="326"/>
      <c r="AN843" s="326"/>
      <c r="AO843" s="327"/>
      <c r="AP843" s="321" t="s">
        <v>580</v>
      </c>
      <c r="AQ843" s="321"/>
      <c r="AR843" s="321"/>
      <c r="AS843" s="321"/>
      <c r="AT843" s="321"/>
      <c r="AU843" s="321"/>
      <c r="AV843" s="321"/>
      <c r="AW843" s="321"/>
      <c r="AX843" s="321"/>
    </row>
    <row r="844" spans="1:50" ht="30" customHeight="1" x14ac:dyDescent="0.15">
      <c r="A844" s="404">
        <v>8</v>
      </c>
      <c r="B844" s="404">
        <v>1</v>
      </c>
      <c r="C844" s="418" t="s">
        <v>650</v>
      </c>
      <c r="D844" s="418"/>
      <c r="E844" s="418"/>
      <c r="F844" s="418"/>
      <c r="G844" s="418"/>
      <c r="H844" s="418"/>
      <c r="I844" s="418"/>
      <c r="J844" s="419">
        <v>6000020400009</v>
      </c>
      <c r="K844" s="420"/>
      <c r="L844" s="420"/>
      <c r="M844" s="420"/>
      <c r="N844" s="420"/>
      <c r="O844" s="420"/>
      <c r="P844" s="317" t="s">
        <v>654</v>
      </c>
      <c r="Q844" s="317"/>
      <c r="R844" s="317"/>
      <c r="S844" s="317"/>
      <c r="T844" s="317"/>
      <c r="U844" s="317"/>
      <c r="V844" s="317"/>
      <c r="W844" s="317"/>
      <c r="X844" s="317"/>
      <c r="Y844" s="318">
        <v>13</v>
      </c>
      <c r="Z844" s="319"/>
      <c r="AA844" s="319"/>
      <c r="AB844" s="320"/>
      <c r="AC844" s="322" t="s">
        <v>655</v>
      </c>
      <c r="AD844" s="322"/>
      <c r="AE844" s="322"/>
      <c r="AF844" s="322"/>
      <c r="AG844" s="322"/>
      <c r="AH844" s="323" t="s">
        <v>580</v>
      </c>
      <c r="AI844" s="324"/>
      <c r="AJ844" s="324"/>
      <c r="AK844" s="324"/>
      <c r="AL844" s="325" t="s">
        <v>580</v>
      </c>
      <c r="AM844" s="326"/>
      <c r="AN844" s="326"/>
      <c r="AO844" s="327"/>
      <c r="AP844" s="321" t="s">
        <v>580</v>
      </c>
      <c r="AQ844" s="321"/>
      <c r="AR844" s="321"/>
      <c r="AS844" s="321"/>
      <c r="AT844" s="321"/>
      <c r="AU844" s="321"/>
      <c r="AV844" s="321"/>
      <c r="AW844" s="321"/>
      <c r="AX844" s="321"/>
    </row>
    <row r="845" spans="1:50" ht="30" customHeight="1" x14ac:dyDescent="0.15">
      <c r="A845" s="404">
        <v>9</v>
      </c>
      <c r="B845" s="404">
        <v>1</v>
      </c>
      <c r="C845" s="418" t="s">
        <v>651</v>
      </c>
      <c r="D845" s="418"/>
      <c r="E845" s="418"/>
      <c r="F845" s="418"/>
      <c r="G845" s="418"/>
      <c r="H845" s="418"/>
      <c r="I845" s="418"/>
      <c r="J845" s="419">
        <v>1000020230006</v>
      </c>
      <c r="K845" s="420"/>
      <c r="L845" s="420"/>
      <c r="M845" s="420"/>
      <c r="N845" s="420"/>
      <c r="O845" s="420"/>
      <c r="P845" s="317" t="s">
        <v>654</v>
      </c>
      <c r="Q845" s="317"/>
      <c r="R845" s="317"/>
      <c r="S845" s="317"/>
      <c r="T845" s="317"/>
      <c r="U845" s="317"/>
      <c r="V845" s="317"/>
      <c r="W845" s="317"/>
      <c r="X845" s="317"/>
      <c r="Y845" s="318">
        <v>13</v>
      </c>
      <c r="Z845" s="319"/>
      <c r="AA845" s="319"/>
      <c r="AB845" s="320"/>
      <c r="AC845" s="322" t="s">
        <v>655</v>
      </c>
      <c r="AD845" s="322"/>
      <c r="AE845" s="322"/>
      <c r="AF845" s="322"/>
      <c r="AG845" s="322"/>
      <c r="AH845" s="323" t="s">
        <v>580</v>
      </c>
      <c r="AI845" s="324"/>
      <c r="AJ845" s="324"/>
      <c r="AK845" s="324"/>
      <c r="AL845" s="325" t="s">
        <v>580</v>
      </c>
      <c r="AM845" s="326"/>
      <c r="AN845" s="326"/>
      <c r="AO845" s="327"/>
      <c r="AP845" s="321" t="s">
        <v>580</v>
      </c>
      <c r="AQ845" s="321"/>
      <c r="AR845" s="321"/>
      <c r="AS845" s="321"/>
      <c r="AT845" s="321"/>
      <c r="AU845" s="321"/>
      <c r="AV845" s="321"/>
      <c r="AW845" s="321"/>
      <c r="AX845" s="321"/>
    </row>
    <row r="846" spans="1:50" ht="30" customHeight="1" x14ac:dyDescent="0.15">
      <c r="A846" s="404">
        <v>10</v>
      </c>
      <c r="B846" s="404">
        <v>1</v>
      </c>
      <c r="C846" s="418" t="s">
        <v>652</v>
      </c>
      <c r="D846" s="418"/>
      <c r="E846" s="418"/>
      <c r="F846" s="418"/>
      <c r="G846" s="418"/>
      <c r="H846" s="418"/>
      <c r="I846" s="418"/>
      <c r="J846" s="419">
        <v>7000020010006</v>
      </c>
      <c r="K846" s="420"/>
      <c r="L846" s="420"/>
      <c r="M846" s="420"/>
      <c r="N846" s="420"/>
      <c r="O846" s="420"/>
      <c r="P846" s="317" t="s">
        <v>654</v>
      </c>
      <c r="Q846" s="317"/>
      <c r="R846" s="317"/>
      <c r="S846" s="317"/>
      <c r="T846" s="317"/>
      <c r="U846" s="317"/>
      <c r="V846" s="317"/>
      <c r="W846" s="317"/>
      <c r="X846" s="317"/>
      <c r="Y846" s="318">
        <v>12</v>
      </c>
      <c r="Z846" s="319"/>
      <c r="AA846" s="319"/>
      <c r="AB846" s="320"/>
      <c r="AC846" s="322" t="s">
        <v>655</v>
      </c>
      <c r="AD846" s="322"/>
      <c r="AE846" s="322"/>
      <c r="AF846" s="322"/>
      <c r="AG846" s="322"/>
      <c r="AH846" s="323" t="s">
        <v>580</v>
      </c>
      <c r="AI846" s="324"/>
      <c r="AJ846" s="324"/>
      <c r="AK846" s="324"/>
      <c r="AL846" s="325" t="s">
        <v>580</v>
      </c>
      <c r="AM846" s="326"/>
      <c r="AN846" s="326"/>
      <c r="AO846" s="327"/>
      <c r="AP846" s="321" t="s">
        <v>580</v>
      </c>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customHeight="1" x14ac:dyDescent="0.15">
      <c r="A1102" s="404">
        <v>1</v>
      </c>
      <c r="B1102" s="404">
        <v>1</v>
      </c>
      <c r="C1102" s="893"/>
      <c r="D1102" s="893"/>
      <c r="E1102" s="261" t="s">
        <v>642</v>
      </c>
      <c r="F1102" s="892"/>
      <c r="G1102" s="892"/>
      <c r="H1102" s="892"/>
      <c r="I1102" s="892"/>
      <c r="J1102" s="419" t="s">
        <v>642</v>
      </c>
      <c r="K1102" s="420"/>
      <c r="L1102" s="420"/>
      <c r="M1102" s="420"/>
      <c r="N1102" s="420"/>
      <c r="O1102" s="420"/>
      <c r="P1102" s="425" t="s">
        <v>642</v>
      </c>
      <c r="Q1102" s="317"/>
      <c r="R1102" s="317"/>
      <c r="S1102" s="317"/>
      <c r="T1102" s="317"/>
      <c r="U1102" s="317"/>
      <c r="V1102" s="317"/>
      <c r="W1102" s="317"/>
      <c r="X1102" s="317"/>
      <c r="Y1102" s="318" t="s">
        <v>642</v>
      </c>
      <c r="Z1102" s="319"/>
      <c r="AA1102" s="319"/>
      <c r="AB1102" s="320"/>
      <c r="AC1102" s="322"/>
      <c r="AD1102" s="322"/>
      <c r="AE1102" s="322"/>
      <c r="AF1102" s="322"/>
      <c r="AG1102" s="322"/>
      <c r="AH1102" s="323" t="s">
        <v>581</v>
      </c>
      <c r="AI1102" s="324"/>
      <c r="AJ1102" s="324"/>
      <c r="AK1102" s="324"/>
      <c r="AL1102" s="325" t="s">
        <v>642</v>
      </c>
      <c r="AM1102" s="326"/>
      <c r="AN1102" s="326"/>
      <c r="AO1102" s="327"/>
      <c r="AP1102" s="321" t="s">
        <v>642</v>
      </c>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86" max="49" man="1"/>
    <brk id="727" max="49" man="1"/>
    <brk id="8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16" sqref="Q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t="s">
        <v>575</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t="s">
        <v>575</v>
      </c>
      <c r="R5" s="13" t="str">
        <f t="shared" si="3"/>
        <v>負担</v>
      </c>
      <c r="S5" s="13" t="str">
        <f t="shared" si="4"/>
        <v>負担</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負担</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負担</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負担</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負担</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557</v>
      </c>
      <c r="AF2" s="996"/>
      <c r="AG2" s="996"/>
      <c r="AH2" s="996"/>
      <c r="AI2" s="996" t="s">
        <v>554</v>
      </c>
      <c r="AJ2" s="996"/>
      <c r="AK2" s="996"/>
      <c r="AL2" s="996"/>
      <c r="AM2" s="996" t="s">
        <v>528</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506</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558</v>
      </c>
      <c r="AF9" s="996"/>
      <c r="AG9" s="996"/>
      <c r="AH9" s="996"/>
      <c r="AI9" s="996" t="s">
        <v>554</v>
      </c>
      <c r="AJ9" s="996"/>
      <c r="AK9" s="996"/>
      <c r="AL9" s="996"/>
      <c r="AM9" s="996" t="s">
        <v>528</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506</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557</v>
      </c>
      <c r="AF16" s="996"/>
      <c r="AG16" s="996"/>
      <c r="AH16" s="996"/>
      <c r="AI16" s="996" t="s">
        <v>555</v>
      </c>
      <c r="AJ16" s="996"/>
      <c r="AK16" s="996"/>
      <c r="AL16" s="996"/>
      <c r="AM16" s="996" t="s">
        <v>528</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506</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559</v>
      </c>
      <c r="AF23" s="996"/>
      <c r="AG23" s="996"/>
      <c r="AH23" s="996"/>
      <c r="AI23" s="996" t="s">
        <v>554</v>
      </c>
      <c r="AJ23" s="996"/>
      <c r="AK23" s="996"/>
      <c r="AL23" s="996"/>
      <c r="AM23" s="996" t="s">
        <v>528</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506</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557</v>
      </c>
      <c r="AF30" s="996"/>
      <c r="AG30" s="996"/>
      <c r="AH30" s="996"/>
      <c r="AI30" s="996" t="s">
        <v>554</v>
      </c>
      <c r="AJ30" s="996"/>
      <c r="AK30" s="996"/>
      <c r="AL30" s="996"/>
      <c r="AM30" s="996" t="s">
        <v>552</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506</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559</v>
      </c>
      <c r="AF37" s="996"/>
      <c r="AG37" s="996"/>
      <c r="AH37" s="996"/>
      <c r="AI37" s="996" t="s">
        <v>556</v>
      </c>
      <c r="AJ37" s="996"/>
      <c r="AK37" s="996"/>
      <c r="AL37" s="996"/>
      <c r="AM37" s="996" t="s">
        <v>553</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557</v>
      </c>
      <c r="AF44" s="996"/>
      <c r="AG44" s="996"/>
      <c r="AH44" s="996"/>
      <c r="AI44" s="996" t="s">
        <v>554</v>
      </c>
      <c r="AJ44" s="996"/>
      <c r="AK44" s="996"/>
      <c r="AL44" s="996"/>
      <c r="AM44" s="996" t="s">
        <v>528</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557</v>
      </c>
      <c r="AF51" s="996"/>
      <c r="AG51" s="996"/>
      <c r="AH51" s="996"/>
      <c r="AI51" s="996" t="s">
        <v>554</v>
      </c>
      <c r="AJ51" s="996"/>
      <c r="AK51" s="996"/>
      <c r="AL51" s="996"/>
      <c r="AM51" s="996" t="s">
        <v>528</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557</v>
      </c>
      <c r="AF58" s="996"/>
      <c r="AG58" s="996"/>
      <c r="AH58" s="996"/>
      <c r="AI58" s="996" t="s">
        <v>554</v>
      </c>
      <c r="AJ58" s="996"/>
      <c r="AK58" s="996"/>
      <c r="AL58" s="996"/>
      <c r="AM58" s="996" t="s">
        <v>528</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557</v>
      </c>
      <c r="AF65" s="996"/>
      <c r="AG65" s="996"/>
      <c r="AH65" s="996"/>
      <c r="AI65" s="996" t="s">
        <v>554</v>
      </c>
      <c r="AJ65" s="996"/>
      <c r="AK65" s="996"/>
      <c r="AL65" s="996"/>
      <c r="AM65" s="996" t="s">
        <v>528</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506</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情報管理係　梶浦</cp:lastModifiedBy>
  <cp:lastPrinted>2019-05-14T09:35:09Z</cp:lastPrinted>
  <dcterms:created xsi:type="dcterms:W3CDTF">2012-03-13T00:50:25Z</dcterms:created>
  <dcterms:modified xsi:type="dcterms:W3CDTF">2019-05-23T00:30:23Z</dcterms:modified>
</cp:coreProperties>
</file>