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1860" yWindow="0" windowWidth="27876" windowHeight="1279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<sst xmlns="http://schemas.openxmlformats.org/spreadsheetml/2006/main" count="2899" uniqueCount="668">
  <si>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</si>
  <si>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</si>
  <si>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</si>
  <si>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</si>
  <si>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</si>
  <si>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</si>
  <si>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</si>
  <si>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</si>
  <si>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</si>
  <si>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</si>
  <si>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</si>
  <si>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</si>
  <si>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</si>
  <si>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</si>
  <si>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</si>
  <si>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</si>
  <si>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</si>
  <si>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</si>
  <si>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</si>
  <si>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</si>
  <si>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</si>
  <si>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</si>
  <si>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</si>
  <si>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</si>
  <si>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</si>
  <si>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</si>
  <si>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</si>
  <si>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</si>
  <si>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</si>
  <si>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</si>
  <si>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</si>
  <si>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</si>
  <si>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</si>
  <si>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</si>
  <si>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</si>
  <si>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</si>
  <si>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</si>
  <si>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</si>
  <si>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</si>
  <si>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</si>
  <si>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</si>
  <si>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</si>
  <si>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</si>
  <si>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</si>
  <si>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</si>
  <si>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</si>
  <si>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</si>
  <si>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</si>
  <si>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</si>
  <si>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</si>
  <si>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</si>
  <si>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</si>
  <si>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</si>
  <si>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</si>
  <si>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</si>
  <si>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</si>
  <si>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</si>
  <si>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</si>
  <si>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</si>
  <si>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</si>
  <si>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</si>
  <si>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</si>
  <si>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</si>
  <si>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</si>
  <si>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</si>
  <si>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</si>
  <si>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</si>
  <si>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</si>
  <si>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</si>
  <si>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</si>
  <si>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</si>
  <si>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</si>
  <si>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</si>
  <si>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</si>
  <si>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</si>
  <si>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</si>
  <si>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</si>
  <si>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</si>
  <si>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</si>
  <si>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</si>
  <si>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</si>
  <si>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</si>
  <si>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</si>
  <si>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</si>
  <si>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</si>
  <si>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</si>
  <si>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</si>
  <si>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</si>
  <si>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</si>
  <si>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</si>
  <si>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</si>
  <si>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</si>
  <si>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</si>
  <si>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</si>
  <si>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</si>
  <si>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</si>
  <si>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</si>
  <si>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</si>
  <si>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</si>
  <si>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</si>
  <si>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</si>
  <si>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</si>
  <si>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</si>
  <si>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</si>
  <si>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</si>
  <si>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</si>
  <si>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</si>
  <si>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</si>
  <si>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</si>
  <si>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</si>
  <si>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</si>
  <si>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</si>
  <si>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</si>
  <si>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</si>
  <si>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</si>
  <si>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</si>
  <si>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</si>
  <si>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</si>
  <si>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</si>
  <si>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</si>
  <si>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</si>
  <si>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</si>
  <si>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</si>
  <si>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</si>
  <si>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</si>
  <si>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</si>
  <si>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</si>
  <si>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</si>
  <si>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</si>
  <si>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</si>
  <si>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</si>
  <si>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</si>
  <si>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</si>
  <si>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</si>
  <si>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</si>
  <si>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</si>
  <si>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</si>
  <si>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</si>
  <si>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</si>
  <si>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</si>
  <si>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</si>
  <si>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</si>
  <si>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</si>
  <si>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</si>
  <si>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</si>
  <si>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</si>
  <si>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</si>
  <si>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</si>
  <si>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</si>
  <si>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</si>
  <si>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</si>
  <si>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</si>
  <si>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</si>
  <si>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</si>
  <si>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</si>
  <si>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</si>
  <si>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</si>
  <si>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</si>
  <si>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</si>
  <si>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</si>
  <si>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</si>
  <si>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</si>
  <si>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</si>
  <si>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</si>
  <si>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</si>
  <si>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</si>
  <si>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</si>
  <si>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</si>
  <si>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</si>
  <si>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</si>
  <si>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</si>
  <si>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</si>
  <si>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</si>
  <si>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</si>
  <si>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</si>
  <si>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</si>
  <si>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</si>
  <si>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</si>
  <si>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</si>
  <si>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</si>
  <si>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</si>
  <si>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</si>
  <si>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</si>
  <si>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</si>
  <si>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</si>
  <si>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</si>
  <si>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</si>
  <si>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</si>
  <si>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</si>
  <si>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</si>
  <si>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</si>
  <si>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</si>
  <si>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</si>
  <si>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</si>
  <si>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</si>
  <si>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</si>
  <si>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</si>
  <si>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</si>
  <si>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</si>
  <si>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</si>
  <si>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</si>
  <si>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</si>
  <si>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</si>
  <si>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</si>
  <si>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</si>
  <si>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</si>
  <si>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</si>
  <si>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</si>
  <si>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</si>
  <si>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</si>
  <si>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</si>
  <si>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</si>
  <si>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</si>
  <si>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</si>
  <si>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</si>
  <si>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</si>
  <si>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</si>
  <si>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</si>
  <si>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</si>
  <si>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</si>
  <si>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</si>
  <si>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</si>
  <si>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</si>
  <si>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</si>
  <si>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</si>
  <si>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</si>
  <si>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</si>
  <si>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</si>
  <si>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</si>
  <si>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</si>
  <si>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</si>
  <si>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</si>
  <si>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</si>
  <si>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</si>
  <si>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</si>
  <si>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</si>
  <si>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</si>
  <si>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</si>
  <si>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</si>
  <si>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</si>
  <si>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</si>
  <si>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</si>
  <si>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</si>
  <si>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</si>
  <si>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</si>
  <si>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</si>
  <si>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</si>
  <si>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</si>
  <si>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</si>
  <si>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</si>
  <si>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</si>
  <si>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</si>
  <si>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</si>
  <si>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</si>
  <si>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</si>
  <si>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</si>
  <si>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</si>
  <si>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</si>
  <si>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</si>
  <si>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</si>
  <si>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</si>
  <si>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</si>
  <si>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</si>
  <si>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</si>
  <si>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</si>
  <si>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</si>
  <si>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</si>
  <si>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</si>
  <si>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</si>
  <si>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</si>
  <si>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</si>
  <si>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</si>
  <si>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</si>
  <si>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</si>
  <si>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</si>
  <si>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</si>
  <si>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</si>
  <si>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</si>
  <si>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</si>
  <si>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</si>
  <si>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</si>
  <si>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</si>
  <si>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</si>
  <si>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</si>
  <si>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</si>
  <si>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</si>
  <si>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</si>
  <si>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</si>
  <si>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</si>
  <si>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</si>
  <si>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</si>
  <si>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</si>
  <si>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</si>
  <si>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</si>
  <si>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</si>
  <si>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</si>
  <si>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</si>
  <si>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</si>
  <si>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</si>
  <si>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</si>
  <si>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</si>
  <si>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</si>
  <si>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</si>
  <si>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</si>
  <si>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</si>
  <si>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</si>
  <si>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</si>
  <si>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</si>
  <si>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</si>
  <si>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</si>
  <si>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</si>
  <si>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</si>
  <si>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</si>
  <si>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</si>
  <si>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</si>
  <si>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</si>
  <si>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</si>
  <si>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</si>
  <si>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</si>
  <si>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</si>
  <si>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</si>
  <si>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</si>
  <si>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</si>
  <si>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</si>
  <si>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</si>
  <si>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</si>
  <si>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</si>
  <si>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</si>
  <si>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</si>
  <si>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</si>
  <si>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</si>
  <si>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</si>
  <si>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</si>
  <si>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</si>
  <si>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</si>
  <si>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</si>
  <si>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</si>
  <si>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</si>
  <si>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</si>
  <si>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</si>
  <si>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</si>
  <si>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</si>
  <si>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</si>
  <si>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</si>
  <si>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</si>
  <si>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</si>
  <si>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</si>
  <si>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</si>
  <si>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</si>
  <si>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</si>
  <si>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</si>
  <si>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</si>
  <si>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</si>
  <si>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</si>
  <si>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</si>
  <si>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</si>
  <si>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</si>
  <si>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</si>
  <si>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</si>
  <si>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</si>
  <si>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</si>
  <si>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</si>
  <si>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</si>
  <si>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</si>
  <si>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</si>
  <si>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</si>
  <si>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</si>
  <si>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</si>
  <si>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</si>
  <si>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</si>
  <si>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</si>
  <si>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</si>
  <si>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</si>
  <si>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</si>
  <si>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</si>
  <si>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</si>
  <si>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</si>
  <si>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</si>
  <si>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</si>
  <si>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</si>
  <si>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</si>
  <si>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</si>
  <si>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</si>
  <si>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</si>
  <si>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</si>
  <si>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</si>
  <si>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</si>
  <si>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</si>
  <si>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</si>
  <si>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</si>
  <si>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</si>
  <si>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</si>
  <si>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</si>
  <si>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</si>
  <si>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</si>
  <si>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</si>
  <si>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</si>
  <si>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</si>
  <si>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</si>
  <si>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</si>
  <si>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</si>
  <si>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</si>
  <si>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</si>
  <si>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</si>
  <si>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</si>
  <si>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</si>
  <si>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</si>
  <si>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</si>
  <si>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</si>
  <si>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</si>
  <si>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</si>
  <si>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</si>
  <si>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</si>
  <si>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</si>
  <si>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</si>
  <si>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</si>
  <si>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</si>
  <si>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</si>
  <si>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</si>
  <si>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</si>
  <si>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</si>
  <si>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</si>
  <si>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</si>
  <si>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</si>
  <si>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</si>
  <si>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</si>
  <si>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</si>
  <si>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</si>
  <si>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</si>
  <si>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</si>
  <si>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</si>
  <si>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</si>
  <si>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</si>
  <si>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</si>
  <si>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</si>
  <si>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</si>
  <si>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</si>
  <si>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</si>
  <si>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</si>
  <si>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</si>
  <si>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</si>
  <si>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</si>
  <si>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</si>
  <si>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</si>
  <si>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</si>
  <si>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</si>
  <si>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</si>
  <si>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</si>
  <si>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</si>
  <si>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</si>
  <si>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</si>
  <si>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</si>
  <si>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</si>
  <si>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</si>
  <si>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</si>
  <si>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</si>
  <si>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</si>
  <si>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</si>
  <si>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</si>
  <si>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</si>
  <si>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</si>
  <si>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</si>
  <si>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</si>
  <si>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</si>
  <si>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</si>
  <si>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</si>
  <si>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</si>
  <si>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</si>
  <si>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</si>
  <si>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</si>
  <si>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</si>
  <si>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</si>
  <si>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</si>
  <si>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</si>
  <si>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</si>
  <si>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</si>
  <si>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</si>
  <si>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</si>
  <si>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</si>
  <si>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</si>
  <si>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</si>
  <si>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</si>
  <si>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</si>
  <si>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</si>
  <si>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</si>
  <si>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</si>
  <si>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</si>
  <si>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</si>
  <si>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</si>
  <si>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</si>
  <si>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</si>
  <si>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</si>
  <si>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</si>
  <si>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</si>
  <si>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</si>
  <si>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</si>
  <si>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</si>
  <si>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</si>
  <si>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</si>
  <si>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</si>
  <si>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</si>
  <si>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</si>
  <si>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</si>
  <si>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</si>
  <si>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</si>
  <si>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</si>
  <si>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</si>
  <si>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</si>
  <si>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</si>
  <si>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</si>
  <si>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</si>
  <si>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</si>
  <si>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</si>
  <si>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</si>
  <si>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</si>
  <si>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</si>
  <si>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</si>
  <si>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</si>
  <si>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</si>
  <si>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</si>
  <si>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</si>
  <si>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</si>
  <si>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</si>
  <si>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</si>
  <si>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</si>
  <si>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</si>
  <si>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</si>
  <si>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</si>
  <si>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</si>
  <si>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</si>
  <si>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</si>
  <si>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</si>
  <si>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</si>
  <si>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</si>
  <si>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</si>
  <si>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</si>
  <si>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</si>
  <si>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</si>
  <si>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</si>
  <si>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</si>
  <si>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</si>
  <si>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</si>
  <si>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</si>
  <si>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</si>
  <si>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</si>
  <si>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</si>
  <si>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</si>
  <si>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</si>
  <si>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</si>
  <si>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</si>
  <si>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</si>
  <si>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</si>
  <si>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</si>
  <si>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</si>
  <si>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</si>
  <si>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</si>
  <si>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</si>
  <si>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</si>
  <si>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</si>
  <si>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</si>
  <si>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</si>
  <si>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</si>
  <si>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</si>
  <si>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</si>
  <si>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</si>
  <si>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</si>
  <si>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</si>
  <si>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</si>
  <si>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</si>
  <si>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</si>
  <si>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</si>
  <si>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</si>
  <si>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</si>
  <si>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</si>
  <si>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</si>
  <si>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在宅医療・救急医療連携セミナー</t>
  </si>
  <si>
    <t>平成２９年度</t>
  </si>
  <si>
    <t>地域医療計画課在宅医療推進室</t>
  </si>
  <si>
    <t>室長：松岡　輝昌</t>
  </si>
  <si>
    <t xml:space="preserve">可能な限り住み慣れた地域で必要な医療・介護サービスを受けつつ、自分らしい生活を人生の最期まで続けることがきる社会を目指す。
</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</si>
  <si>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</si>
  <si>
    <t>保健福祉調査委託費</t>
  </si>
  <si>
    <t>自宅で死亡する患者の増加</t>
  </si>
  <si>
    <t>自宅での死亡率</t>
  </si>
  <si>
    <t>セミナー参加自治体数</t>
  </si>
  <si>
    <t>箇所</t>
  </si>
  <si>
    <t>セミナー参加人数</t>
  </si>
  <si>
    <t>人</t>
  </si>
  <si>
    <t>単位当たりコスト＝Ｘ（執行額）／Ｙ（事業参加自治体数）　　　　　　　　</t>
  </si>
  <si>
    <t>千円</t>
  </si>
  <si>
    <t>　Ｘ　/　Ｙ</t>
  </si>
  <si>
    <t>12.893/16</t>
  </si>
  <si>
    <t>政策大目標１　地域において必要な医療を提供できる体制を整備すること</t>
  </si>
  <si>
    <t>在宅医療・介護の連携</t>
  </si>
  <si>
    <t>－</t>
    <phoneticPr fontId="5"/>
  </si>
  <si>
    <t>新29-0003</t>
    <rPh sb="0" eb="1">
      <t>シン</t>
    </rPh>
    <phoneticPr fontId="5"/>
  </si>
  <si>
    <t>人件費</t>
    <rPh sb="0" eb="3">
      <t>ジンケンヒ</t>
    </rPh>
    <phoneticPr fontId="5"/>
  </si>
  <si>
    <t>研究員人件費</t>
    <rPh sb="0" eb="3">
      <t>ケンキュウイン</t>
    </rPh>
    <rPh sb="3" eb="6">
      <t>ジンケンヒ</t>
    </rPh>
    <phoneticPr fontId="5"/>
  </si>
  <si>
    <t>株式会社日本能率協会総合研究所</t>
    <phoneticPr fontId="5"/>
  </si>
  <si>
    <t>自治体職員等を対象にセミナーやフォローアップ調査を実施し、人生の最終段階において本人の意思が尊重される環境を整備する</t>
    <phoneticPr fontId="5"/>
  </si>
  <si>
    <t>-</t>
    <phoneticPr fontId="5"/>
  </si>
  <si>
    <t>-</t>
    <phoneticPr fontId="5"/>
  </si>
  <si>
    <t>-</t>
    <phoneticPr fontId="5"/>
  </si>
  <si>
    <t>-</t>
    <phoneticPr fontId="5"/>
  </si>
  <si>
    <t>-</t>
    <phoneticPr fontId="5"/>
  </si>
  <si>
    <t>人口動態統計調査（自宅死亡率）</t>
    <phoneticPr fontId="5"/>
  </si>
  <si>
    <t>-</t>
    <phoneticPr fontId="5"/>
  </si>
  <si>
    <t>-</t>
    <phoneticPr fontId="5"/>
  </si>
  <si>
    <t>人生の最終段階における医療に関する患者の意思決定支援を行う医療機関の割合</t>
  </si>
  <si>
    <t>-</t>
    <phoneticPr fontId="5"/>
  </si>
  <si>
    <t>-</t>
    <phoneticPr fontId="5"/>
  </si>
  <si>
    <t>-</t>
    <phoneticPr fontId="5"/>
  </si>
  <si>
    <t>単位当たりコスト＝Ｘ（執行額）／Ｙ（事業参加人数）　　　　　　　　</t>
    <rPh sb="22" eb="24">
      <t>ニンズウ</t>
    </rPh>
    <phoneticPr fontId="5"/>
  </si>
  <si>
    <t>「在宅医療と救急医療の連携に係る研修」の累計参加自治体数</t>
    <phoneticPr fontId="5"/>
  </si>
  <si>
    <t>箇所</t>
    <rPh sb="0" eb="2">
      <t>カショ</t>
    </rPh>
    <phoneticPr fontId="5"/>
  </si>
  <si>
    <t>-</t>
    <phoneticPr fontId="5"/>
  </si>
  <si>
    <t>毎年度一定回数以上のセミナーを開催し、在宅医療・救急医療の連携ルール策定のノウハウを学んだ自治体数を増やしていくことが、在宅医療・救急医療の連携推進につながることから、当該指標を設定した。</t>
    <rPh sb="0" eb="3">
      <t>マイネンド</t>
    </rPh>
    <rPh sb="3" eb="5">
      <t>イッテイ</t>
    </rPh>
    <rPh sb="5" eb="7">
      <t>カイスウ</t>
    </rPh>
    <rPh sb="7" eb="9">
      <t>イジョウ</t>
    </rPh>
    <rPh sb="15" eb="17">
      <t>カイサイ</t>
    </rPh>
    <rPh sb="19" eb="21">
      <t>ザイタク</t>
    </rPh>
    <rPh sb="21" eb="23">
      <t>イリョウ</t>
    </rPh>
    <rPh sb="24" eb="26">
      <t>キュウキュウ</t>
    </rPh>
    <rPh sb="26" eb="28">
      <t>イリョウ</t>
    </rPh>
    <rPh sb="29" eb="31">
      <t>レンケイ</t>
    </rPh>
    <rPh sb="34" eb="36">
      <t>サクテイ</t>
    </rPh>
    <rPh sb="42" eb="43">
      <t>マナ</t>
    </rPh>
    <rPh sb="45" eb="48">
      <t>ジチタイ</t>
    </rPh>
    <rPh sb="48" eb="49">
      <t>スウ</t>
    </rPh>
    <rPh sb="50" eb="51">
      <t>フ</t>
    </rPh>
    <rPh sb="60" eb="62">
      <t>ザイタク</t>
    </rPh>
    <rPh sb="62" eb="64">
      <t>イリョウ</t>
    </rPh>
    <rPh sb="65" eb="67">
      <t>キュウキュウ</t>
    </rPh>
    <rPh sb="67" eb="69">
      <t>イリョウ</t>
    </rPh>
    <rPh sb="70" eb="72">
      <t>レンケイ</t>
    </rPh>
    <rPh sb="72" eb="74">
      <t>スイシン</t>
    </rPh>
    <rPh sb="84" eb="86">
      <t>トウガイ</t>
    </rPh>
    <rPh sb="86" eb="88">
      <t>シヒョウ</t>
    </rPh>
    <rPh sb="89" eb="91">
      <t>セッテイ</t>
    </rPh>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</si>
  <si>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</si>
  <si>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在宅医療と救急医療との連携がとれていないことにより、在宅医療患者の急変時に本人の希望する医療を受けられていないという現状があり、ニーズは大きい。</t>
    <rPh sb="0" eb="2">
      <t>ザイタク</t>
    </rPh>
    <rPh sb="2" eb="4">
      <t>イリョウ</t>
    </rPh>
    <rPh sb="5" eb="7">
      <t>キュウキュウ</t>
    </rPh>
    <rPh sb="7" eb="9">
      <t>イリョウ</t>
    </rPh>
    <rPh sb="11" eb="13">
      <t>レンケイ</t>
    </rPh>
    <rPh sb="37" eb="39">
      <t>ホンニン</t>
    </rPh>
    <rPh sb="40" eb="42">
      <t>キボウ</t>
    </rPh>
    <rPh sb="44" eb="46">
      <t>イリョウ</t>
    </rPh>
    <rPh sb="47" eb="48">
      <t>ウ</t>
    </rPh>
    <rPh sb="58" eb="60">
      <t>ゲンジョウ</t>
    </rPh>
    <rPh sb="68" eb="69">
      <t>オオ</t>
    </rPh>
    <phoneticPr fontId="5"/>
  </si>
  <si>
    <t>国が今後の施策の方針を示すための事業であり、国が実施すべき事業である。</t>
    <rPh sb="0" eb="1">
      <t>クニ</t>
    </rPh>
    <rPh sb="2" eb="4">
      <t>コンゴ</t>
    </rPh>
    <rPh sb="5" eb="7">
      <t>セサク</t>
    </rPh>
    <rPh sb="8" eb="10">
      <t>ホウシン</t>
    </rPh>
    <rPh sb="11" eb="12">
      <t>シメ</t>
    </rPh>
    <rPh sb="16" eb="18">
      <t>ジギョウ</t>
    </rPh>
    <rPh sb="22" eb="23">
      <t>クニ</t>
    </rPh>
    <rPh sb="24" eb="26">
      <t>ジッシ</t>
    </rPh>
    <rPh sb="29" eb="31">
      <t>ジギョウ</t>
    </rPh>
    <phoneticPr fontId="5"/>
  </si>
  <si>
    <t>本事業は在宅医療を充実させる上で重要な施策であり、優先度は高い。</t>
    <rPh sb="0" eb="1">
      <t>ホン</t>
    </rPh>
    <rPh sb="1" eb="3">
      <t>ジギョウ</t>
    </rPh>
    <rPh sb="4" eb="6">
      <t>ザイタク</t>
    </rPh>
    <rPh sb="6" eb="8">
      <t>イリョウ</t>
    </rPh>
    <rPh sb="9" eb="11">
      <t>ジュウジツ</t>
    </rPh>
    <rPh sb="14" eb="15">
      <t>ウエ</t>
    </rPh>
    <rPh sb="16" eb="18">
      <t>ジュウヨウ</t>
    </rPh>
    <rPh sb="19" eb="21">
      <t>セサク</t>
    </rPh>
    <rPh sb="25" eb="28">
      <t>ユウセンド</t>
    </rPh>
    <rPh sb="29" eb="30">
      <t>タカ</t>
    </rPh>
    <phoneticPr fontId="5"/>
  </si>
  <si>
    <t>無</t>
  </si>
  <si>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</si>
  <si>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</si>
  <si>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</si>
  <si>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</si>
  <si>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</si>
  <si>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おおむね見込み通りである。</t>
    <rPh sb="4" eb="6">
      <t>ミコ</t>
    </rPh>
    <rPh sb="7" eb="8">
      <t>ドオ</t>
    </rPh>
    <phoneticPr fontId="5"/>
  </si>
  <si>
    <t>平成29年度からの事業であるが、毎年度概ね見込み通りの地域数が参加している。</t>
    <rPh sb="0" eb="2">
      <t>ヘイセイ</t>
    </rPh>
    <rPh sb="4" eb="6">
      <t>ネンド</t>
    </rPh>
    <rPh sb="9" eb="11">
      <t>ジギョウ</t>
    </rPh>
    <rPh sb="16" eb="19">
      <t>マイネンド</t>
    </rPh>
    <rPh sb="19" eb="20">
      <t>オオム</t>
    </rPh>
    <rPh sb="21" eb="23">
      <t>ミコ</t>
    </rPh>
    <rPh sb="24" eb="25">
      <t>ドオ</t>
    </rPh>
    <rPh sb="27" eb="29">
      <t>チイキ</t>
    </rPh>
    <rPh sb="29" eb="30">
      <t>スウ</t>
    </rPh>
    <rPh sb="31" eb="33">
      <t>サンカ</t>
    </rPh>
    <phoneticPr fontId="5"/>
  </si>
  <si>
    <t>12,893/15</t>
    <phoneticPr fontId="5"/>
  </si>
  <si>
    <t>-</t>
    <phoneticPr fontId="5"/>
  </si>
  <si>
    <t>12,893/47</t>
    <phoneticPr fontId="5"/>
  </si>
  <si>
    <t>12,893/45</t>
    <phoneticPr fontId="5"/>
  </si>
  <si>
    <t>16,977/15</t>
    <phoneticPr fontId="5"/>
  </si>
  <si>
    <t>16,977/45</t>
    <phoneticPr fontId="5"/>
  </si>
  <si>
    <t>-</t>
    <phoneticPr fontId="5"/>
  </si>
  <si>
    <t>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一方、在宅医療関連講師人材養成事業は、地域で在宅医療を牽引できる高度な人材を養成するための研修事業である。</t>
    <rPh sb="104" eb="106">
      <t>イッポウ</t>
    </rPh>
    <rPh sb="107" eb="109">
      <t>ザイタク</t>
    </rPh>
    <rPh sb="109" eb="111">
      <t>イリョウ</t>
    </rPh>
    <rPh sb="111" eb="113">
      <t>カンレン</t>
    </rPh>
    <rPh sb="113" eb="115">
      <t>コウシ</t>
    </rPh>
    <rPh sb="115" eb="117">
      <t>ジンザイ</t>
    </rPh>
    <rPh sb="117" eb="119">
      <t>ヨウセイ</t>
    </rPh>
    <rPh sb="119" eb="121">
      <t>ジギョウ</t>
    </rPh>
    <rPh sb="123" eb="125">
      <t>チイキ</t>
    </rPh>
    <rPh sb="126" eb="128">
      <t>ザイタク</t>
    </rPh>
    <rPh sb="128" eb="130">
      <t>イリョウ</t>
    </rPh>
    <rPh sb="131" eb="133">
      <t>ケンイン</t>
    </rPh>
    <rPh sb="136" eb="138">
      <t>コウド</t>
    </rPh>
    <rPh sb="139" eb="141">
      <t>ジンザイ</t>
    </rPh>
    <rPh sb="142" eb="144">
      <t>ヨウセイ</t>
    </rPh>
    <rPh sb="149" eb="151">
      <t>ケンシュウ</t>
    </rPh>
    <rPh sb="151" eb="153">
      <t>ジギョウ</t>
    </rPh>
    <phoneticPr fontId="3"/>
  </si>
  <si>
    <t>平成30年３月14日医政発0314第７号「『人生の最終段階における医療の決定プロセスに関するガイドライン』の改訂について」　等</t>
    <rPh sb="22" eb="24">
      <t>ジンセイ</t>
    </rPh>
    <rPh sb="25" eb="27">
      <t>サイシュウ</t>
    </rPh>
    <rPh sb="27" eb="29">
      <t>ダンカイ</t>
    </rPh>
    <rPh sb="33" eb="35">
      <t>イリョウ</t>
    </rPh>
    <rPh sb="54" eb="56">
      <t>カイテイ</t>
    </rPh>
    <phoneticPr fontId="3"/>
  </si>
  <si>
    <t>雑役務費、通信運搬費、消費税等</t>
    <phoneticPr fontId="5"/>
  </si>
  <si>
    <t>印刷製本費</t>
    <phoneticPr fontId="5"/>
  </si>
  <si>
    <t>セミナー資料一式</t>
    <phoneticPr fontId="5"/>
  </si>
  <si>
    <t>借料及び損料</t>
    <phoneticPr fontId="5"/>
  </si>
  <si>
    <t>セミナー会場費</t>
    <phoneticPr fontId="5"/>
  </si>
  <si>
    <t>管理諸経費</t>
    <phoneticPr fontId="5"/>
  </si>
  <si>
    <t>諸経費</t>
    <phoneticPr fontId="5"/>
  </si>
  <si>
    <t>旅費</t>
    <phoneticPr fontId="5"/>
  </si>
  <si>
    <t>講師旅費</t>
    <phoneticPr fontId="5"/>
  </si>
  <si>
    <t>その他</t>
    <phoneticPr fontId="5"/>
  </si>
  <si>
    <t>-</t>
    <phoneticPr fontId="5"/>
  </si>
  <si>
    <t>-</t>
    <phoneticPr fontId="5"/>
  </si>
  <si>
    <t>-</t>
    <phoneticPr fontId="5"/>
  </si>
  <si>
    <t>-</t>
    <phoneticPr fontId="5"/>
  </si>
  <si>
    <t>-</t>
    <phoneticPr fontId="5"/>
  </si>
  <si>
    <t>平成30年度実績は集計中であるが、29年度実績については達成できており、見合ったものとなっている。</t>
    <rPh sb="0" eb="2">
      <t>ヘイセイ</t>
    </rPh>
    <rPh sb="4" eb="6">
      <t>ネンド</t>
    </rPh>
    <rPh sb="6" eb="8">
      <t>ジッセキ</t>
    </rPh>
    <rPh sb="9" eb="12">
      <t>シュウケイチュウ</t>
    </rPh>
    <rPh sb="19" eb="21">
      <t>ネンド</t>
    </rPh>
    <rPh sb="21" eb="23">
      <t>ジッセキ</t>
    </rPh>
    <rPh sb="28" eb="30">
      <t>タッセイ</t>
    </rPh>
    <rPh sb="36" eb="38">
      <t>ミア</t>
    </rPh>
    <phoneticPr fontId="5"/>
  </si>
  <si>
    <t>A.株式会社日本能率協会総合研究所</t>
    <phoneticPr fontId="5"/>
  </si>
  <si>
    <t>医療・福祉サービス改革</t>
    <rPh sb="0" eb="2">
      <t>イリョウ</t>
    </rPh>
    <rPh sb="3" eb="5">
      <t>フクシ</t>
    </rPh>
    <rPh sb="9" eb="11">
      <t>カイカク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</si>
  <si>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</si>
  <si>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</si>
  <si>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</si>
  <si>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</si>
  <si>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</si>
  <si>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</si>
  <si>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</si>
  <si>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</si>
  <si>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</si>
  <si>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</si>
  <si>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</si>
  <si>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 xml:space="preserve">本事業を実施することにより、在宅医療患者等の急変時に適切に対応できる医療連携体制の構築が進み、良質かつ適切な医療を提供することに寄与する。
</t>
    <rPh sb="47" eb="49">
      <t>リョウシツ</t>
    </rPh>
    <rPh sb="51" eb="53">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</si>
</sst>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169688</xdr:colOff>
      <xdr:row>741</xdr:row>
      <xdr:rowOff>95251</xdr:rowOff>
    </xdr:from>
    <xdr:to>
      <xdr:col>39</xdr:col>
      <xdr:colOff>27214</xdr:colOff>
      <xdr:row>744</xdr:row>
      <xdr:rowOff>320089</xdr:rowOff>
    </xdr:to>
    <xdr:sp macro="" textlink="">
      <xdr:nvSpPr>
        <xdr:cNvPr id="3" name="正方形/長方形 2"/>
        <xdr:cNvSpPr/>
      </xdr:nvSpPr>
      <xdr:spPr>
        <a:xfrm>
          <a:off x="3770138" y="429672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（１３百万円）</a:t>
          </a:r>
        </a:p>
      </xdr:txBody>
    </xdr:sp>
    <xdr:clientData/>
  </xdr:twoCellAnchor>
  <xdr:twoCellAnchor>
    <xdr:from>
      <xdr:col>28</xdr:col>
      <xdr:colOff>106188</xdr:colOff>
      <xdr:row>744</xdr:row>
      <xdr:rowOff>321048</xdr:rowOff>
    </xdr:from>
    <xdr:to>
      <xdr:col>28</xdr:col>
      <xdr:colOff>106188</xdr:colOff>
      <xdr:row>752</xdr:row>
      <xdr:rowOff>0</xdr:rowOff>
    </xdr:to>
    <xdr:cxnSp macro="">
      <xdr:nvCxnSpPr>
        <xdr:cNvPr id="4" name="直線矢印コネクタ 3"/>
        <xdr:cNvCxnSpPr/>
      </xdr:nvCxnSpPr>
      <xdr:spPr>
        <a:xfrm>
          <a:off x="5706888" y="44250348"/>
          <a:ext cx="0" cy="24983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189005</xdr:colOff>
      <xdr:row>750</xdr:row>
      <xdr:rowOff>39220</xdr:rowOff>
    </xdr:from>
    <xdr:to>
      <xdr:col>42</xdr:col>
      <xdr:colOff>82363</xdr:colOff>
      <xdr:row>752</xdr:row>
      <xdr:rowOff>102213</xdr:rowOff>
    </xdr:to>
    <xdr:sp macro="" textlink="">
      <xdr:nvSpPr>
        <xdr:cNvPr id="5" name="正方形/長方形 4"/>
        <xdr:cNvSpPr/>
      </xdr:nvSpPr>
      <xdr:spPr>
        <a:xfrm>
          <a:off x="5635064" y="41893191"/>
          <a:ext cx="2918946" cy="7577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一般競争入札（総合評価）</a:t>
          </a:r>
          <a:r>
            <a:rPr kumimoji="1" lang="en-US" altLang="ja-JP" sz="1400"/>
            <a:t>】</a:t>
          </a:r>
          <a:endParaRPr kumimoji="1" lang="ja-JP" altLang="en-US" sz="1400"/>
        </a:p>
      </xdr:txBody>
    </xdr:sp>
    <xdr:clientData/>
  </xdr:twoCellAnchor>
  <xdr:twoCellAnchor>
    <xdr:from>
      <xdr:col>17</xdr:col>
      <xdr:colOff>100854</xdr:colOff>
      <xdr:row>752</xdr:row>
      <xdr:rowOff>106430</xdr:rowOff>
    </xdr:from>
    <xdr:to>
      <xdr:col>40</xdr:col>
      <xdr:colOff>156883</xdr:colOff>
      <xdr:row>754</xdr:row>
      <xdr:rowOff>268915</xdr:rowOff>
    </xdr:to>
    <xdr:sp macro="" textlink="">
      <xdr:nvSpPr>
        <xdr:cNvPr id="6" name="正方形/長方形 5"/>
        <xdr:cNvSpPr/>
      </xdr:nvSpPr>
      <xdr:spPr>
        <a:xfrm>
          <a:off x="3529854" y="42655165"/>
          <a:ext cx="4695264" cy="8572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株式会社日本能率協会総合研究所</a:t>
          </a:r>
          <a:endParaRPr lang="ja-JP" altLang="ja-JP" sz="1400">
            <a:effectLst/>
          </a:endParaRPr>
        </a:p>
        <a:p>
          <a:pPr algn="ctr"/>
          <a:r>
            <a:rPr kumimoji="1" lang="ja-JP" altLang="en-US" sz="1600"/>
            <a:t>１３百万円</a:t>
          </a:r>
          <a:endParaRPr kumimoji="1" lang="en-US" altLang="ja-JP" sz="1600"/>
        </a:p>
      </xdr:txBody>
    </xdr:sp>
    <xdr:clientData/>
  </xdr:twoCellAnchor>
  <xdr:twoCellAnchor>
    <xdr:from>
      <xdr:col>17</xdr:col>
      <xdr:colOff>22412</xdr:colOff>
      <xdr:row>754</xdr:row>
      <xdr:rowOff>294046</xdr:rowOff>
    </xdr:from>
    <xdr:to>
      <xdr:col>41</xdr:col>
      <xdr:colOff>190500</xdr:colOff>
      <xdr:row>757</xdr:row>
      <xdr:rowOff>0</xdr:rowOff>
    </xdr:to>
    <xdr:sp macro="" textlink="">
      <xdr:nvSpPr>
        <xdr:cNvPr id="7" name="大かっこ 6"/>
        <xdr:cNvSpPr/>
      </xdr:nvSpPr>
      <xdr:spPr>
        <a:xfrm>
          <a:off x="3451412" y="43537546"/>
          <a:ext cx="5009029" cy="107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67235</xdr:colOff>
      <xdr:row>755</xdr:row>
      <xdr:rowOff>11205</xdr:rowOff>
    </xdr:from>
    <xdr:to>
      <xdr:col>39</xdr:col>
      <xdr:colOff>168089</xdr:colOff>
      <xdr:row>756</xdr:row>
      <xdr:rowOff>662827</xdr:rowOff>
    </xdr:to>
    <xdr:sp macro="" textlink="">
      <xdr:nvSpPr>
        <xdr:cNvPr id="8" name="Text Box 842"/>
        <xdr:cNvSpPr txBox="1">
          <a:spLocks noChangeArrowheads="1"/>
        </xdr:cNvSpPr>
      </xdr:nvSpPr>
      <xdr:spPr bwMode="auto">
        <a:xfrm>
          <a:off x="3697941" y="43602087"/>
          <a:ext cx="4336677" cy="999005"/>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twoCellAnchor>
    <xdr:from>
      <xdr:col>38</xdr:col>
      <xdr:colOff>60960</xdr:colOff>
      <xdr:row>31</xdr:row>
      <xdr:rowOff>30480</xdr:rowOff>
    </xdr:from>
    <xdr:to>
      <xdr:col>41</xdr:col>
      <xdr:colOff>142240</xdr:colOff>
      <xdr:row>31</xdr:row>
      <xdr:rowOff>254000</xdr:rowOff>
    </xdr:to>
    <xdr:sp macro="" textlink="">
      <xdr:nvSpPr>
        <xdr:cNvPr id="9" name="テキスト ボックス 8"/>
        <xdr:cNvSpPr txBox="1"/>
      </xdr:nvSpPr>
      <xdr:spPr>
        <a:xfrm>
          <a:off x="7010400" y="11163300"/>
          <a:ext cx="629920" cy="22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9525</xdr:colOff>
      <xdr:row>32</xdr:row>
      <xdr:rowOff>28575</xdr:rowOff>
    </xdr:from>
    <xdr:to>
      <xdr:col>49</xdr:col>
      <xdr:colOff>290830</xdr:colOff>
      <xdr:row>32</xdr:row>
      <xdr:rowOff>252095</xdr:rowOff>
    </xdr:to>
    <xdr:sp macro="" textlink="">
      <xdr:nvSpPr>
        <xdr:cNvPr id="10" name="テキスト ボックス 9"/>
        <xdr:cNvSpPr txBox="1"/>
      </xdr:nvSpPr>
      <xdr:spPr>
        <a:xfrm>
          <a:off x="9410700" y="11525250"/>
          <a:ext cx="681355" cy="22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85" zoomScaleNormal="75" zoomScaleSheetLayoutView="85" zoomScalePageLayoutView="85" workbookViewId="0">
      <selection activeCell="B1" sqref="B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v>
      </c>
      <c r="AT2" s="220"/>
      <c r="AU2" s="220"/>
      <c r="AV2" s="52" t="str">
        <f>IF(AW2="", "", "-")</f>
        <v/>
      </c>
      <c r="AW2" s="397"/>
      <c r="AX2" s="397"/>
    </row>
    <row r="3" spans="1:50" ht="21" customHeight="1" thickBot="1" x14ac:dyDescent="0.25">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8" t="s">
        <v>575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576</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2">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594</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637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2">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2">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v>17</v>
      </c>
      <c r="X13" s="109"/>
      <c r="Y13" s="109"/>
      <c r="Z13" s="109"/>
      <c r="AA13" s="109"/>
      <c r="AB13" s="109"/>
      <c r="AC13" s="110"/>
      <c r="AD13" s="108">
        <v>17</v>
      </c>
      <c r="AE13" s="109"/>
      <c r="AF13" s="109"/>
      <c r="AG13" s="109"/>
      <c r="AH13" s="109"/>
      <c r="AI13" s="109"/>
      <c r="AJ13" s="110"/>
      <c r="AK13" s="108">
        <v>17</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651</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17</v>
      </c>
      <c r="X18" s="115"/>
      <c r="Y18" s="115"/>
      <c r="Z18" s="115"/>
      <c r="AA18" s="115"/>
      <c r="AB18" s="115"/>
      <c r="AC18" s="116"/>
      <c r="AD18" s="114">
        <f>SUM(AD13:AJ17)</f>
        <v>17</v>
      </c>
      <c r="AE18" s="115"/>
      <c r="AF18" s="115"/>
      <c r="AG18" s="115"/>
      <c r="AH18" s="115"/>
      <c r="AI18" s="115"/>
      <c r="AJ18" s="116"/>
      <c r="AK18" s="114">
        <f>SUM(AK13:AQ17)</f>
        <v>17</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t="s">
        <v>571</v>
      </c>
      <c r="Q19" s="109"/>
      <c r="R19" s="109"/>
      <c r="S19" s="109"/>
      <c r="T19" s="109"/>
      <c r="U19" s="109"/>
      <c r="V19" s="110"/>
      <c r="W19" s="108">
        <v>13</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0.76470588235294112</v>
      </c>
      <c r="X20" s="539"/>
      <c r="Y20" s="539"/>
      <c r="Z20" s="539"/>
      <c r="AA20" s="539"/>
      <c r="AB20" s="539"/>
      <c r="AC20" s="539"/>
      <c r="AD20" s="539">
        <f t="shared" ref="AD20" si="1">IF(AD18=0, "-", SUM(AD19)/AD18)</f>
        <v>0.76470588235294112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f t="shared" ref="W21" si="2">IF(W19=0, "-", SUM(W19)/SUM(W13,W14))</f>
        <v>0.76470588235294112</v>
      </c>
      <c r="X21" s="539"/>
      <c r="Y21" s="539"/>
      <c r="Z21" s="539"/>
      <c r="AA21" s="539"/>
      <c r="AB21" s="539"/>
      <c r="AC21" s="539"/>
      <c r="AD21" s="539">
        <f t="shared" ref="AD21" si="3">IF(AD19=0, "-", SUM(AD19)/SUM(AD13,AD14))</f>
        <v>0.76470588235294112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581</v>
      </c>
      <c r="H23" s="187"/>
      <c r="I23" s="187"/>
      <c r="J23" s="187"/>
      <c r="K23" s="187"/>
      <c r="L23" s="187"/>
      <c r="M23" s="187"/>
      <c r="N23" s="187"/>
      <c r="O23" s="188"/>
      <c r="P23" s="105">
        <v>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649</v>
      </c>
      <c r="AR31" s="136"/>
      <c r="AS31" s="137" t="s">
        <v>355</v>
      </c>
      <c r="AT31" s="172"/>
      <c r="AU31" s="271">
        <v>31</v>
      </c>
      <c r="AV31" s="271"/>
      <c r="AW31" s="379" t="s">
        <v>300</v>
      </c>
      <c r="AX31" s="380"/>
    </row>
    <row r="32" spans="1:50" ht="23.25" customHeight="1" x14ac:dyDescent="0.2">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496</v>
      </c>
      <c r="AC32" s="551"/>
      <c r="AD32" s="551"/>
      <c r="AE32" s="364" t="s">
        <v>571</v>
      </c>
      <c r="AF32" s="365"/>
      <c r="AG32" s="365"/>
      <c r="AH32" s="365"/>
      <c r="AI32" s="364">
        <v>13.2</v>
      </c>
      <c r="AJ32" s="365"/>
      <c r="AK32" s="365"/>
      <c r="AL32" s="365"/>
      <c r="AM32" s="364"/>
      <c r="AN32" s="365"/>
      <c r="AO32" s="365"/>
      <c r="AP32" s="365"/>
      <c r="AQ32" s="111" t="s">
        <v>650</v>
      </c>
      <c r="AR32" s="112"/>
      <c r="AS32" s="112"/>
      <c r="AT32" s="113"/>
      <c r="AU32" s="365" t="s">
        <v>650</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t="s">
        <v>571</v>
      </c>
      <c r="AF33" s="365"/>
      <c r="AG33" s="365"/>
      <c r="AH33" s="365"/>
      <c r="AI33" s="364">
        <v>13</v>
      </c>
      <c r="AJ33" s="365"/>
      <c r="AK33" s="365"/>
      <c r="AL33" s="365"/>
      <c r="AM33" s="364">
        <v>13.2</v>
      </c>
      <c r="AN33" s="365"/>
      <c r="AO33" s="365"/>
      <c r="AP33" s="365"/>
      <c r="AQ33" s="111" t="s">
        <v>650</v>
      </c>
      <c r="AR33" s="112"/>
      <c r="AS33" s="112"/>
      <c r="AT33" s="113"/>
      <c r="AU33" s="365"/>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v>101.5</v>
      </c>
      <c r="AJ34" s="365"/>
      <c r="AK34" s="365"/>
      <c r="AL34" s="365"/>
      <c r="AM34" s="364" t="s">
        <v>648</v>
      </c>
      <c r="AN34" s="365"/>
      <c r="AO34" s="365"/>
      <c r="AP34" s="365"/>
      <c r="AQ34" s="111" t="s">
        <v>650</v>
      </c>
      <c r="AR34" s="112"/>
      <c r="AS34" s="112"/>
      <c r="AT34" s="113"/>
      <c r="AU34" s="365" t="s">
        <v>650</v>
      </c>
      <c r="AV34" s="365"/>
      <c r="AW34" s="365"/>
      <c r="AX34" s="367"/>
    </row>
    <row r="35" spans="1:50" ht="24.75" customHeight="1" x14ac:dyDescent="0.2">
      <c r="A35" s="898" t="s">
        <v>505</v>
      </c>
      <c r="B35" s="899"/>
      <c r="C35" s="899"/>
      <c r="D35" s="899"/>
      <c r="E35" s="899"/>
      <c r="F35" s="900"/>
      <c r="G35" s="904" t="s">
        <v>605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4"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2">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2">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2">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2">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2">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2">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2">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585</v>
      </c>
      <c r="AC101" s="551"/>
      <c r="AD101" s="551"/>
      <c r="AE101" s="364" t="s">
        <v>571</v>
      </c>
      <c r="AF101" s="365"/>
      <c r="AG101" s="365"/>
      <c r="AH101" s="366"/>
      <c r="AI101" s="364">
        <v>16</v>
      </c>
      <c r="AJ101" s="365"/>
      <c r="AK101" s="365"/>
      <c r="AL101" s="366"/>
      <c r="AM101" s="364">
        <v>15</v>
      </c>
      <c r="AN101" s="365"/>
      <c r="AO101" s="365"/>
      <c r="AP101" s="366"/>
      <c r="AQ101" s="364" t="s">
        <v>606</v>
      </c>
      <c r="AR101" s="365"/>
      <c r="AS101" s="365"/>
      <c r="AT101" s="366"/>
      <c r="AU101" s="364" t="s">
        <v>606</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571</v>
      </c>
      <c r="AF102" s="358"/>
      <c r="AG102" s="358"/>
      <c r="AH102" s="358"/>
      <c r="AI102" s="358">
        <v>15</v>
      </c>
      <c r="AJ102" s="358"/>
      <c r="AK102" s="358"/>
      <c r="AL102" s="358"/>
      <c r="AM102" s="358">
        <v>16</v>
      </c>
      <c r="AN102" s="358"/>
      <c r="AO102" s="358"/>
      <c r="AP102" s="358"/>
      <c r="AQ102" s="815">
        <v>15</v>
      </c>
      <c r="AR102" s="816"/>
      <c r="AS102" s="816"/>
      <c r="AT102" s="817"/>
      <c r="AU102" s="815" t="s">
        <v>606</v>
      </c>
      <c r="AV102" s="816"/>
      <c r="AW102" s="816"/>
      <c r="AX102" s="817"/>
    </row>
    <row r="103" spans="1:60" ht="31.5" customHeight="1" x14ac:dyDescent="0.2">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2">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t="s">
        <v>571</v>
      </c>
      <c r="AF104" s="365"/>
      <c r="AG104" s="365"/>
      <c r="AH104" s="366"/>
      <c r="AI104" s="364">
        <v>47</v>
      </c>
      <c r="AJ104" s="365"/>
      <c r="AK104" s="365"/>
      <c r="AL104" s="366"/>
      <c r="AM104" s="364">
        <v>45</v>
      </c>
      <c r="AN104" s="365"/>
      <c r="AO104" s="365"/>
      <c r="AP104" s="366"/>
      <c r="AQ104" s="364" t="s">
        <v>607</v>
      </c>
      <c r="AR104" s="365"/>
      <c r="AS104" s="365"/>
      <c r="AT104" s="366"/>
      <c r="AU104" s="364" t="s">
        <v>606</v>
      </c>
      <c r="AV104" s="365"/>
      <c r="AW104" s="365"/>
      <c r="AX104" s="366"/>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t="s">
        <v>571</v>
      </c>
      <c r="AF105" s="358"/>
      <c r="AG105" s="358"/>
      <c r="AH105" s="358"/>
      <c r="AI105" s="358">
        <v>45</v>
      </c>
      <c r="AJ105" s="358"/>
      <c r="AK105" s="358"/>
      <c r="AL105" s="358"/>
      <c r="AM105" s="358">
        <v>47</v>
      </c>
      <c r="AN105" s="358"/>
      <c r="AO105" s="358"/>
      <c r="AP105" s="358"/>
      <c r="AQ105" s="364">
        <v>45</v>
      </c>
      <c r="AR105" s="365"/>
      <c r="AS105" s="365"/>
      <c r="AT105" s="366"/>
      <c r="AU105" s="815" t="s">
        <v>607</v>
      </c>
      <c r="AV105" s="816"/>
      <c r="AW105" s="816"/>
      <c r="AX105" s="817"/>
    </row>
    <row r="106" spans="1:60" ht="31.5" hidden="1" customHeight="1" x14ac:dyDescent="0.2">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2">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2">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2">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571</v>
      </c>
      <c r="AF116" s="358"/>
      <c r="AG116" s="358"/>
      <c r="AH116" s="358"/>
      <c r="AI116" s="358">
        <v>806</v>
      </c>
      <c r="AJ116" s="358"/>
      <c r="AK116" s="358"/>
      <c r="AL116" s="358"/>
      <c r="AM116" s="358">
        <v>860</v>
      </c>
      <c r="AN116" s="358"/>
      <c r="AO116" s="358"/>
      <c r="AP116" s="358"/>
      <c r="AQ116" s="364">
        <v>1132</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571</v>
      </c>
      <c r="AF117" s="306"/>
      <c r="AG117" s="306"/>
      <c r="AH117" s="306"/>
      <c r="AI117" s="306" t="s">
        <v>591</v>
      </c>
      <c r="AJ117" s="306"/>
      <c r="AK117" s="306"/>
      <c r="AL117" s="306"/>
      <c r="AM117" s="306" t="s">
        <v>629</v>
      </c>
      <c r="AN117" s="306"/>
      <c r="AO117" s="306"/>
      <c r="AP117" s="306"/>
      <c r="AQ117" s="306" t="s">
        <v>633</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2">
      <c r="A119" s="292"/>
      <c r="B119" s="293"/>
      <c r="C119" s="293"/>
      <c r="D119" s="293"/>
      <c r="E119" s="293"/>
      <c r="F119" s="294"/>
      <c r="G119" s="351" t="s">
        <v>612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t="s">
        <v>630</v>
      </c>
      <c r="AF119" s="358"/>
      <c r="AG119" s="358"/>
      <c r="AH119" s="358"/>
      <c r="AI119" s="358">
        <v>274</v>
      </c>
      <c r="AJ119" s="358"/>
      <c r="AK119" s="358"/>
      <c r="AL119" s="358"/>
      <c r="AM119" s="358">
        <v>287</v>
      </c>
      <c r="AN119" s="358"/>
      <c r="AO119" s="358"/>
      <c r="AP119" s="358"/>
      <c r="AQ119" s="358">
        <v>377</v>
      </c>
      <c r="AR119" s="358"/>
      <c r="AS119" s="358"/>
      <c r="AT119" s="358"/>
      <c r="AU119" s="358"/>
      <c r="AV119" s="358"/>
      <c r="AW119" s="358"/>
      <c r="AX119" s="359"/>
    </row>
    <row r="120" spans="1:50" ht="46.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t="s">
        <v>606</v>
      </c>
      <c r="AF120" s="306"/>
      <c r="AG120" s="306"/>
      <c r="AH120" s="306"/>
      <c r="AI120" s="306" t="s">
        <v>631</v>
      </c>
      <c r="AJ120" s="306"/>
      <c r="AK120" s="306"/>
      <c r="AL120" s="306"/>
      <c r="AM120" s="306" t="s">
        <v>632</v>
      </c>
      <c r="AN120" s="306"/>
      <c r="AO120" s="306"/>
      <c r="AP120" s="306"/>
      <c r="AQ120" s="306" t="s">
        <v>634</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5"/>
      <c r="B131" s="252"/>
      <c r="C131" s="251"/>
      <c r="D131" s="252"/>
      <c r="E131" s="238" t="s">
        <v>386</v>
      </c>
      <c r="F131" s="239"/>
      <c r="G131" s="235" t="s">
        <v>666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606</v>
      </c>
      <c r="AV133" s="136"/>
      <c r="AW133" s="137" t="s">
        <v>300</v>
      </c>
      <c r="AX133" s="138"/>
    </row>
    <row r="134" spans="1:50" ht="39.75" customHeight="1" x14ac:dyDescent="0.2">
      <c r="A134" s="995"/>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v>28.6</v>
      </c>
      <c r="AJ134" s="112"/>
      <c r="AK134" s="112"/>
      <c r="AL134" s="112"/>
      <c r="AM134" s="266" t="s">
        <v>609</v>
      </c>
      <c r="AN134" s="112"/>
      <c r="AO134" s="112"/>
      <c r="AP134" s="112"/>
      <c r="AQ134" s="266" t="s">
        <v>610</v>
      </c>
      <c r="AR134" s="112"/>
      <c r="AS134" s="112"/>
      <c r="AT134" s="112"/>
      <c r="AU134" s="266" t="s">
        <v>606</v>
      </c>
      <c r="AV134" s="112"/>
      <c r="AW134" s="112"/>
      <c r="AX134" s="222"/>
    </row>
    <row r="135" spans="1:50" ht="39.75" customHeight="1" x14ac:dyDescent="0.2">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v>19.7</v>
      </c>
      <c r="AJ135" s="112"/>
      <c r="AK135" s="112"/>
      <c r="AL135" s="112"/>
      <c r="AM135" s="266" t="s">
        <v>606</v>
      </c>
      <c r="AN135" s="112"/>
      <c r="AO135" s="112"/>
      <c r="AP135" s="112"/>
      <c r="AQ135" s="266" t="s">
        <v>606</v>
      </c>
      <c r="AR135" s="112"/>
      <c r="AS135" s="112"/>
      <c r="AT135" s="112"/>
      <c r="AU135" s="266" t="s">
        <v>611</v>
      </c>
      <c r="AV135" s="112"/>
      <c r="AW135" s="112"/>
      <c r="AX135" s="222"/>
    </row>
    <row r="136" spans="1:50" ht="18.75" hidden="1" customHeight="1" x14ac:dyDescent="0.2">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2">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5"/>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5"/>
      <c r="B430" s="252"/>
      <c r="C430" s="249" t="s">
        <v>561</v>
      </c>
      <c r="D430" s="250"/>
      <c r="E430" s="238" t="s">
        <v>545</v>
      </c>
      <c r="F430" s="448"/>
      <c r="G430" s="240" t="s">
        <v>374</v>
      </c>
      <c r="H430" s="158"/>
      <c r="I430" s="158"/>
      <c r="J430" s="241" t="s">
        <v>375</v>
      </c>
      <c r="K430" s="242"/>
      <c r="L430" s="242"/>
      <c r="M430" s="242"/>
      <c r="N430" s="242"/>
      <c r="O430" s="242"/>
      <c r="P430" s="242"/>
      <c r="Q430" s="242"/>
      <c r="R430" s="242"/>
      <c r="S430" s="242"/>
      <c r="T430" s="243"/>
      <c r="U430" s="244" t="s">
        <v>655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355</v>
      </c>
      <c r="AH432" s="172"/>
      <c r="AI432" s="182"/>
      <c r="AJ432" s="182"/>
      <c r="AK432" s="182"/>
      <c r="AL432" s="177"/>
      <c r="AM432" s="182"/>
      <c r="AN432" s="182"/>
      <c r="AO432" s="182"/>
      <c r="AP432" s="177"/>
      <c r="AQ432" s="217" t="s">
        <v>606</v>
      </c>
      <c r="AR432" s="136"/>
      <c r="AS432" s="137" t="s">
        <v>355</v>
      </c>
      <c r="AT432" s="172"/>
      <c r="AU432" s="136" t="s">
        <v>615</v>
      </c>
      <c r="AV432" s="136"/>
      <c r="AW432" s="137" t="s">
        <v>300</v>
      </c>
      <c r="AX432" s="138"/>
    </row>
    <row r="433" spans="1:50" ht="23.25" customHeight="1" x14ac:dyDescent="0.2">
      <c r="A433" s="995"/>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614</v>
      </c>
      <c r="AC433" s="133"/>
      <c r="AD433" s="133"/>
      <c r="AE433" s="111">
        <v>16</v>
      </c>
      <c r="AF433" s="112"/>
      <c r="AG433" s="112"/>
      <c r="AH433" s="112"/>
      <c r="AI433" s="111">
        <v>15</v>
      </c>
      <c r="AJ433" s="112"/>
      <c r="AK433" s="112"/>
      <c r="AL433" s="112"/>
      <c r="AM433" s="111" t="s">
        <v>571</v>
      </c>
      <c r="AN433" s="112"/>
      <c r="AO433" s="112"/>
      <c r="AP433" s="113"/>
      <c r="AQ433" s="111" t="s">
        <v>615</v>
      </c>
      <c r="AR433" s="112"/>
      <c r="AS433" s="112"/>
      <c r="AT433" s="113"/>
      <c r="AU433" s="112" t="s">
        <v>606</v>
      </c>
      <c r="AV433" s="112"/>
      <c r="AW433" s="112"/>
      <c r="AX433" s="222"/>
    </row>
    <row r="434" spans="1:50" ht="23.25" customHeight="1" x14ac:dyDescent="0.2">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v>15</v>
      </c>
      <c r="AF434" s="112"/>
      <c r="AG434" s="112"/>
      <c r="AH434" s="113"/>
      <c r="AI434" s="111">
        <v>16</v>
      </c>
      <c r="AJ434" s="112"/>
      <c r="AK434" s="112"/>
      <c r="AL434" s="112"/>
      <c r="AM434" s="111">
        <v>15</v>
      </c>
      <c r="AN434" s="112"/>
      <c r="AO434" s="112"/>
      <c r="AP434" s="113"/>
      <c r="AQ434" s="111" t="s">
        <v>606</v>
      </c>
      <c r="AR434" s="112"/>
      <c r="AS434" s="112"/>
      <c r="AT434" s="113"/>
      <c r="AU434" s="112" t="s">
        <v>606</v>
      </c>
      <c r="AV434" s="112"/>
      <c r="AW434" s="112"/>
      <c r="AX434" s="222"/>
    </row>
    <row r="435" spans="1:50" ht="23.25" customHeight="1" x14ac:dyDescent="0.2">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106.6</v>
      </c>
      <c r="AF435" s="112"/>
      <c r="AG435" s="112"/>
      <c r="AH435" s="113"/>
      <c r="AI435" s="111">
        <v>93.8</v>
      </c>
      <c r="AJ435" s="112"/>
      <c r="AK435" s="112"/>
      <c r="AL435" s="112"/>
      <c r="AM435" s="111" t="s">
        <v>635</v>
      </c>
      <c r="AN435" s="112"/>
      <c r="AO435" s="112"/>
      <c r="AP435" s="113"/>
      <c r="AQ435" s="111" t="s">
        <v>611</v>
      </c>
      <c r="AR435" s="112"/>
      <c r="AS435" s="112"/>
      <c r="AT435" s="113"/>
      <c r="AU435" s="112" t="s">
        <v>606</v>
      </c>
      <c r="AV435" s="112"/>
      <c r="AW435" s="112"/>
      <c r="AX435" s="222"/>
    </row>
    <row r="436" spans="1:50" ht="18.75" hidden="1" customHeight="1" x14ac:dyDescent="0.2">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659</v>
      </c>
      <c r="AF457" s="136"/>
      <c r="AG457" s="137" t="s">
        <v>355</v>
      </c>
      <c r="AH457" s="172"/>
      <c r="AI457" s="182"/>
      <c r="AJ457" s="182"/>
      <c r="AK457" s="182"/>
      <c r="AL457" s="177"/>
      <c r="AM457" s="182"/>
      <c r="AN457" s="182"/>
      <c r="AO457" s="182"/>
      <c r="AP457" s="177"/>
      <c r="AQ457" s="217" t="s">
        <v>665</v>
      </c>
      <c r="AR457" s="136"/>
      <c r="AS457" s="137" t="s">
        <v>355</v>
      </c>
      <c r="AT457" s="172"/>
      <c r="AU457" s="136" t="s">
        <v>657</v>
      </c>
      <c r="AV457" s="136"/>
      <c r="AW457" s="137" t="s">
        <v>300</v>
      </c>
      <c r="AX457" s="138"/>
    </row>
    <row r="458" spans="1:50" ht="23.25" customHeight="1" x14ac:dyDescent="0.2">
      <c r="A458" s="995"/>
      <c r="B458" s="252"/>
      <c r="C458" s="251"/>
      <c r="D458" s="252"/>
      <c r="E458" s="166"/>
      <c r="F458" s="167"/>
      <c r="G458" s="230" t="s">
        <v>656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656</v>
      </c>
      <c r="AC458" s="133"/>
      <c r="AD458" s="133"/>
      <c r="AE458" s="111" t="s">
        <v>657</v>
      </c>
      <c r="AF458" s="112"/>
      <c r="AG458" s="112"/>
      <c r="AH458" s="112"/>
      <c r="AI458" s="111" t="s">
        <v>658</v>
      </c>
      <c r="AJ458" s="112"/>
      <c r="AK458" s="112"/>
      <c r="AL458" s="112"/>
      <c r="AM458" s="111" t="s">
        <v>657</v>
      </c>
      <c r="AN458" s="112"/>
      <c r="AO458" s="112"/>
      <c r="AP458" s="113"/>
      <c r="AQ458" s="111" t="s">
        <v>658</v>
      </c>
      <c r="AR458" s="112"/>
      <c r="AS458" s="112"/>
      <c r="AT458" s="113"/>
      <c r="AU458" s="112" t="s">
        <v>657</v>
      </c>
      <c r="AV458" s="112"/>
      <c r="AW458" s="112"/>
      <c r="AX458" s="222"/>
    </row>
    <row r="459" spans="1:50" ht="23.25" customHeight="1" x14ac:dyDescent="0.2">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659</v>
      </c>
      <c r="AC459" s="221"/>
      <c r="AD459" s="221"/>
      <c r="AE459" s="111" t="s">
        <v>660</v>
      </c>
      <c r="AF459" s="112"/>
      <c r="AG459" s="112"/>
      <c r="AH459" s="113"/>
      <c r="AI459" s="111" t="s">
        <v>661</v>
      </c>
      <c r="AJ459" s="112"/>
      <c r="AK459" s="112"/>
      <c r="AL459" s="112"/>
      <c r="AM459" s="111" t="s">
        <v>662</v>
      </c>
      <c r="AN459" s="112"/>
      <c r="AO459" s="112"/>
      <c r="AP459" s="113"/>
      <c r="AQ459" s="111" t="s">
        <v>657</v>
      </c>
      <c r="AR459" s="112"/>
      <c r="AS459" s="112"/>
      <c r="AT459" s="113"/>
      <c r="AU459" s="112" t="s">
        <v>657</v>
      </c>
      <c r="AV459" s="112"/>
      <c r="AW459" s="112"/>
      <c r="AX459" s="222"/>
    </row>
    <row r="460" spans="1:50" ht="23.25" customHeigh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663</v>
      </c>
      <c r="AF460" s="112"/>
      <c r="AG460" s="112"/>
      <c r="AH460" s="113"/>
      <c r="AI460" s="111" t="s">
        <v>664</v>
      </c>
      <c r="AJ460" s="112"/>
      <c r="AK460" s="112"/>
      <c r="AL460" s="112"/>
      <c r="AM460" s="111" t="s">
        <v>657</v>
      </c>
      <c r="AN460" s="112"/>
      <c r="AO460" s="112"/>
      <c r="AP460" s="113"/>
      <c r="AQ460" s="111" t="s">
        <v>658</v>
      </c>
      <c r="AR460" s="112"/>
      <c r="AS460" s="112"/>
      <c r="AT460" s="113"/>
      <c r="AU460" s="112" t="s">
        <v>660</v>
      </c>
      <c r="AV460" s="112"/>
      <c r="AW460" s="112"/>
      <c r="AX460" s="222"/>
    </row>
    <row r="461" spans="1:50" ht="18.75" hidden="1" customHeight="1" x14ac:dyDescent="0.2">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5"/>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thickBot="1" x14ac:dyDescent="0.2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6"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32.4"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36.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574</v>
      </c>
      <c r="AE705" s="734"/>
      <c r="AF705" s="734"/>
      <c r="AG705" s="160" t="s">
        <v>652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6"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41.4"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31.9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34.200000000000003"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566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624</v>
      </c>
      <c r="AE714" s="592"/>
      <c r="AF714" s="593"/>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653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624</v>
      </c>
      <c r="AE716" s="760"/>
      <c r="AF716" s="760"/>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29.4" customHeight="1" x14ac:dyDescent="0.2">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9.4" customHeight="1" x14ac:dyDescent="0.2">
      <c r="A721" s="650"/>
      <c r="B721" s="651"/>
      <c r="C721" s="918" t="s">
        <v>569</v>
      </c>
      <c r="D721" s="919"/>
      <c r="E721" s="919"/>
      <c r="F721" s="920"/>
      <c r="G721" s="938"/>
      <c r="H721" s="939"/>
      <c r="I721" s="83" t="str">
        <f>IF(OR(G721="　", G721=""), "", "-")</f>
        <v/>
      </c>
      <c r="J721" s="917">
        <v>20</v>
      </c>
      <c r="K721" s="917"/>
      <c r="L721" s="83" t="str">
        <f>IF(M721="","","-")</f>
        <v/>
      </c>
      <c r="M721" s="84"/>
      <c r="N721" s="914" t="s">
        <v>593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38.25" customHeight="1" x14ac:dyDescent="0.2">
      <c r="A726" s="621" t="s">
        <v>48</v>
      </c>
      <c r="B726" s="622"/>
      <c r="C726" s="443" t="s">
        <v>53</v>
      </c>
      <c r="D726" s="581"/>
      <c r="E726" s="581"/>
      <c r="F726" s="582"/>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8.25" customHeight="1" thickBot="1" x14ac:dyDescent="0.25">
      <c r="A727" s="623"/>
      <c r="B727" s="624"/>
      <c r="C727" s="695" t="s">
        <v>57</v>
      </c>
      <c r="D727" s="696"/>
      <c r="E727" s="696"/>
      <c r="F727" s="697"/>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5" customHeight="1" thickBot="1" x14ac:dyDescent="0.25">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2">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595</v>
      </c>
      <c r="AS738" s="103"/>
      <c r="AT738" s="103"/>
      <c r="AU738" s="103"/>
      <c r="AV738" s="103"/>
      <c r="AW738" s="103"/>
      <c r="AX738" s="104"/>
    </row>
    <row r="739" spans="1:52" ht="24.75" customHeight="1" thickBot="1" x14ac:dyDescent="0.25">
      <c r="A739" s="126" t="s">
        <v>529</v>
      </c>
      <c r="B739" s="127"/>
      <c r="C739" s="127"/>
      <c r="D739" s="128"/>
      <c r="E739" s="129" t="s">
        <v>569</v>
      </c>
      <c r="F739" s="117"/>
      <c r="G739" s="117"/>
      <c r="H739" s="93" t="str">
        <f>IF(E739="", "", "(")</f>
        <v>(</v>
      </c>
      <c r="I739" s="117"/>
      <c r="J739" s="117"/>
      <c r="K739" s="93" t="str">
        <f>IF(OR(I739="　", I739=""), "", "-")</f>
        <v/>
      </c>
      <c r="L739" s="118">
        <v>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511</v>
      </c>
      <c r="B779" s="762"/>
      <c r="C779" s="762"/>
      <c r="D779" s="762"/>
      <c r="E779" s="762"/>
      <c r="F779" s="763"/>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4"/>
      <c r="C781" s="764"/>
      <c r="D781" s="764"/>
      <c r="E781" s="764"/>
      <c r="F781" s="765"/>
      <c r="G781" s="449" t="s">
        <v>596</v>
      </c>
      <c r="H781" s="450"/>
      <c r="I781" s="450"/>
      <c r="J781" s="450"/>
      <c r="K781" s="451"/>
      <c r="L781" s="452" t="s">
        <v>597</v>
      </c>
      <c r="M781" s="453"/>
      <c r="N781" s="453"/>
      <c r="O781" s="453"/>
      <c r="P781" s="453"/>
      <c r="Q781" s="453"/>
      <c r="R781" s="453"/>
      <c r="S781" s="453"/>
      <c r="T781" s="453"/>
      <c r="U781" s="453"/>
      <c r="V781" s="453"/>
      <c r="W781" s="453"/>
      <c r="X781" s="454"/>
      <c r="Y781" s="455">
        <v>6.1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4"/>
      <c r="C782" s="764"/>
      <c r="D782" s="764"/>
      <c r="E782" s="764"/>
      <c r="F782" s="765"/>
      <c r="G782" s="348" t="s">
        <v>647</v>
      </c>
      <c r="H782" s="349"/>
      <c r="I782" s="349"/>
      <c r="J782" s="349"/>
      <c r="K782" s="350"/>
      <c r="L782" s="401" t="s">
        <v>638</v>
      </c>
      <c r="M782" s="402"/>
      <c r="N782" s="402"/>
      <c r="O782" s="402"/>
      <c r="P782" s="402"/>
      <c r="Q782" s="402"/>
      <c r="R782" s="402"/>
      <c r="S782" s="402"/>
      <c r="T782" s="402"/>
      <c r="U782" s="402"/>
      <c r="V782" s="402"/>
      <c r="W782" s="402"/>
      <c r="X782" s="403"/>
      <c r="Y782" s="398">
        <v>2.5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4"/>
      <c r="C783" s="764"/>
      <c r="D783" s="764"/>
      <c r="E783" s="764"/>
      <c r="F783" s="765"/>
      <c r="G783" s="348" t="s">
        <v>645</v>
      </c>
      <c r="H783" s="349"/>
      <c r="I783" s="349"/>
      <c r="J783" s="349"/>
      <c r="K783" s="350"/>
      <c r="L783" s="401" t="s">
        <v>646</v>
      </c>
      <c r="M783" s="402"/>
      <c r="N783" s="402"/>
      <c r="O783" s="402"/>
      <c r="P783" s="402"/>
      <c r="Q783" s="402"/>
      <c r="R783" s="402"/>
      <c r="S783" s="402"/>
      <c r="T783" s="402"/>
      <c r="U783" s="402"/>
      <c r="V783" s="402"/>
      <c r="W783" s="402"/>
      <c r="X783" s="403"/>
      <c r="Y783" s="398">
        <v>2.1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4"/>
      <c r="C784" s="764"/>
      <c r="D784" s="764"/>
      <c r="E784" s="764"/>
      <c r="F784" s="765"/>
      <c r="G784" s="348" t="s">
        <v>643</v>
      </c>
      <c r="H784" s="349"/>
      <c r="I784" s="349"/>
      <c r="J784" s="349"/>
      <c r="K784" s="350"/>
      <c r="L784" s="401" t="s">
        <v>644</v>
      </c>
      <c r="M784" s="402"/>
      <c r="N784" s="402"/>
      <c r="O784" s="402"/>
      <c r="P784" s="402"/>
      <c r="Q784" s="402"/>
      <c r="R784" s="402"/>
      <c r="S784" s="402"/>
      <c r="T784" s="402"/>
      <c r="U784" s="402"/>
      <c r="V784" s="402"/>
      <c r="W784" s="402"/>
      <c r="X784" s="403"/>
      <c r="Y784" s="398">
        <v>0.9</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4"/>
      <c r="C785" s="764"/>
      <c r="D785" s="764"/>
      <c r="E785" s="764"/>
      <c r="F785" s="765"/>
      <c r="G785" s="348" t="s">
        <v>641</v>
      </c>
      <c r="H785" s="349"/>
      <c r="I785" s="349"/>
      <c r="J785" s="349"/>
      <c r="K785" s="350"/>
      <c r="L785" s="401" t="s">
        <v>642</v>
      </c>
      <c r="M785" s="402"/>
      <c r="N785" s="402"/>
      <c r="O785" s="402"/>
      <c r="P785" s="402"/>
      <c r="Q785" s="402"/>
      <c r="R785" s="402"/>
      <c r="S785" s="402"/>
      <c r="T785" s="402"/>
      <c r="U785" s="402"/>
      <c r="V785" s="402"/>
      <c r="W785" s="402"/>
      <c r="X785" s="403"/>
      <c r="Y785" s="398">
        <v>0.8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4"/>
      <c r="C786" s="764"/>
      <c r="D786" s="764"/>
      <c r="E786" s="764"/>
      <c r="F786" s="765"/>
      <c r="G786" s="348" t="s">
        <v>639</v>
      </c>
      <c r="H786" s="349"/>
      <c r="I786" s="349"/>
      <c r="J786" s="349"/>
      <c r="K786" s="350"/>
      <c r="L786" s="401" t="s">
        <v>640</v>
      </c>
      <c r="M786" s="402"/>
      <c r="N786" s="402"/>
      <c r="O786" s="402"/>
      <c r="P786" s="402"/>
      <c r="Q786" s="402"/>
      <c r="R786" s="402"/>
      <c r="S786" s="402"/>
      <c r="T786" s="402"/>
      <c r="U786" s="402"/>
      <c r="V786" s="402"/>
      <c r="W786" s="402"/>
      <c r="X786" s="403"/>
      <c r="Y786" s="398">
        <v>0.4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81" customHeight="1" x14ac:dyDescent="0.2">
      <c r="A837" s="404">
        <v>1</v>
      </c>
      <c r="B837" s="404">
        <v>1</v>
      </c>
      <c r="C837" s="424" t="s">
        <v>598</v>
      </c>
      <c r="D837" s="418"/>
      <c r="E837" s="418"/>
      <c r="F837" s="418"/>
      <c r="G837" s="418"/>
      <c r="H837" s="418"/>
      <c r="I837" s="418"/>
      <c r="J837" s="419">
        <v>5010401023057</v>
      </c>
      <c r="K837" s="420"/>
      <c r="L837" s="420"/>
      <c r="M837" s="420"/>
      <c r="N837" s="420"/>
      <c r="O837" s="420"/>
      <c r="P837" s="425" t="s">
        <v>599</v>
      </c>
      <c r="Q837" s="317"/>
      <c r="R837" s="317"/>
      <c r="S837" s="317"/>
      <c r="T837" s="317"/>
      <c r="U837" s="317"/>
      <c r="V837" s="317"/>
      <c r="W837" s="317"/>
      <c r="X837" s="317"/>
      <c r="Y837" s="318">
        <v>13</v>
      </c>
      <c r="Z837" s="319"/>
      <c r="AA837" s="319"/>
      <c r="AB837" s="320"/>
      <c r="AC837" s="328" t="s">
        <v>498</v>
      </c>
      <c r="AD837" s="423"/>
      <c r="AE837" s="423"/>
      <c r="AF837" s="423"/>
      <c r="AG837" s="423"/>
      <c r="AH837" s="421">
        <v>2</v>
      </c>
      <c r="AI837" s="422"/>
      <c r="AJ837" s="422"/>
      <c r="AK837" s="422"/>
      <c r="AL837" s="325">
        <v>76</v>
      </c>
      <c r="AM837" s="326"/>
      <c r="AN837" s="326"/>
      <c r="AO837" s="327"/>
      <c r="AP837" s="321" t="s">
        <v>600</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2">
      <c r="A1102" s="404">
        <v>1</v>
      </c>
      <c r="B1102" s="404">
        <v>1</v>
      </c>
      <c r="C1102" s="894"/>
      <c r="D1102" s="894"/>
      <c r="E1102" s="261" t="s">
        <v>601</v>
      </c>
      <c r="F1102" s="893"/>
      <c r="G1102" s="893"/>
      <c r="H1102" s="893"/>
      <c r="I1102" s="893"/>
      <c r="J1102" s="419" t="s">
        <v>602</v>
      </c>
      <c r="K1102" s="420"/>
      <c r="L1102" s="420"/>
      <c r="M1102" s="420"/>
      <c r="N1102" s="420"/>
      <c r="O1102" s="420"/>
      <c r="P1102" s="425" t="s">
        <v>603</v>
      </c>
      <c r="Q1102" s="317"/>
      <c r="R1102" s="317"/>
      <c r="S1102" s="317"/>
      <c r="T1102" s="317"/>
      <c r="U1102" s="317"/>
      <c r="V1102" s="317"/>
      <c r="W1102" s="317"/>
      <c r="X1102" s="317"/>
      <c r="Y1102" s="318" t="s">
        <v>602</v>
      </c>
      <c r="Z1102" s="319"/>
      <c r="AA1102" s="319"/>
      <c r="AB1102" s="320"/>
      <c r="AC1102" s="322"/>
      <c r="AD1102" s="322"/>
      <c r="AE1102" s="322"/>
      <c r="AF1102" s="322"/>
      <c r="AG1102" s="322"/>
      <c r="AH1102" s="323" t="s">
        <v>601</v>
      </c>
      <c r="AI1102" s="324"/>
      <c r="AJ1102" s="324"/>
      <c r="AK1102" s="324"/>
      <c r="AL1102" s="325" t="s">
        <v>601</v>
      </c>
      <c r="AM1102" s="326"/>
      <c r="AN1102" s="326"/>
      <c r="AO1102" s="327"/>
      <c r="AP1102" s="321" t="s">
        <v>604</v>
      </c>
      <c r="AQ1102" s="321"/>
      <c r="AR1102" s="321"/>
      <c r="AS1102" s="321"/>
      <c r="AT1102" s="321"/>
      <c r="AU1102" s="321"/>
      <c r="AV1102" s="321"/>
      <c r="AW1102" s="321"/>
      <c r="AX1102" s="321"/>
    </row>
    <row r="1103" spans="1:50" ht="30" hidden="1" customHeight="1" x14ac:dyDescent="0.2">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48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 sqref="F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2">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2">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2">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2">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2">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2">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2">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2019-05-29T12:19:13Z</cp:lastPrinted>
  <dcterms:created xsi:type="dcterms:W3CDTF">2012-03-13T00:50:25Z</dcterms:created>
  <dcterms:modified xsi:type="dcterms:W3CDTF">2019-06-05T12:43:54Z</dcterms:modified>
</cp:coreProperties>
</file>