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<sst xmlns="http://schemas.openxmlformats.org/spreadsheetml/2006/main" count="2938" uniqueCount="597">
  <si>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</si>
  <si>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</si>
  <si>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</si>
  <si>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</si>
  <si>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</si>
  <si>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</si>
  <si>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</si>
  <si>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</si>
  <si>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</si>
  <si>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</si>
  <si>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</si>
  <si>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</si>
  <si>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</si>
  <si>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</si>
  <si>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</si>
  <si>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</si>
  <si>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</si>
  <si>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</si>
  <si>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</si>
  <si>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</si>
  <si>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</si>
  <si>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</si>
  <si>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</si>
  <si>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</si>
  <si>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</si>
  <si>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</si>
  <si>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</si>
  <si>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</si>
  <si>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</si>
  <si>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</si>
  <si>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</si>
  <si>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</si>
  <si>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</si>
  <si>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</si>
  <si>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</si>
  <si>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</si>
  <si>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</si>
  <si>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</si>
  <si>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</si>
  <si>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</si>
  <si>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</si>
  <si>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</si>
  <si>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</si>
  <si>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</si>
  <si>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</si>
  <si>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</si>
  <si>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</si>
  <si>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</si>
  <si>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</si>
  <si>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</si>
  <si>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</si>
  <si>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</si>
  <si>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</si>
  <si>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</si>
  <si>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</si>
  <si>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</si>
  <si>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</si>
  <si>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</si>
  <si>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</si>
  <si>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</si>
  <si>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</si>
  <si>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</si>
  <si>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</si>
  <si>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</si>
  <si>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</si>
  <si>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</si>
  <si>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</si>
  <si>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</si>
  <si>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</si>
  <si>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</si>
  <si>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</si>
  <si>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</si>
  <si>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</si>
  <si>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</si>
  <si>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</si>
  <si>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</si>
  <si>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</si>
  <si>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</si>
  <si>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</si>
  <si>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</si>
  <si>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</si>
  <si>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</si>
  <si>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</si>
  <si>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</si>
  <si>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</si>
  <si>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</si>
  <si>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</si>
  <si>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</si>
  <si>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</si>
  <si>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</si>
  <si>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</si>
  <si>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</si>
  <si>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</si>
  <si>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</si>
  <si>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</si>
  <si>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</si>
  <si>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</si>
  <si>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</si>
  <si>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</si>
  <si>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</si>
  <si>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</si>
  <si>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</si>
  <si>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</si>
  <si>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</si>
  <si>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</si>
  <si>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</si>
  <si>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</si>
  <si>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</si>
  <si>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</si>
  <si>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</si>
  <si>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</si>
  <si>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</si>
  <si>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</si>
  <si>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</si>
  <si>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</si>
  <si>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</si>
  <si>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</si>
  <si>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</si>
  <si>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</si>
  <si>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</si>
  <si>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</si>
  <si>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</si>
  <si>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</si>
  <si>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</si>
  <si>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</si>
  <si>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</si>
  <si>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</si>
  <si>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</si>
  <si>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</si>
  <si>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</si>
  <si>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</si>
  <si>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</si>
  <si>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</si>
  <si>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</si>
  <si>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</si>
  <si>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</si>
  <si>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</si>
  <si>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</si>
  <si>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</si>
  <si>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</si>
  <si>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</si>
  <si>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</si>
  <si>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</si>
  <si>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</si>
  <si>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</si>
  <si>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</si>
  <si>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</si>
  <si>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</si>
  <si>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</si>
  <si>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</si>
  <si>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</si>
  <si>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</si>
  <si>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</si>
  <si>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</si>
  <si>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</si>
  <si>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</si>
  <si>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</si>
  <si>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</si>
  <si>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</si>
  <si>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</si>
  <si>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</si>
  <si>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</si>
  <si>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</si>
  <si>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</si>
  <si>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</si>
  <si>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</si>
  <si>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</si>
  <si>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</si>
  <si>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</si>
  <si>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</si>
  <si>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</si>
  <si>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</si>
  <si>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</si>
  <si>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</si>
  <si>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</si>
  <si>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</si>
  <si>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</si>
  <si>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</si>
  <si>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</si>
  <si>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</si>
  <si>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</si>
  <si>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</si>
  <si>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</si>
  <si>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</si>
  <si>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</si>
  <si>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</si>
  <si>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</si>
  <si>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</si>
  <si>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</si>
  <si>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</si>
  <si>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</si>
  <si>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</si>
  <si>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</si>
  <si>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</si>
  <si>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</si>
  <si>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</si>
  <si>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</si>
  <si>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</si>
  <si>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</si>
  <si>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</si>
  <si>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</si>
  <si>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</si>
  <si>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</si>
  <si>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</si>
  <si>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</si>
  <si>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</si>
  <si>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</si>
  <si>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</si>
  <si>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</si>
  <si>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</si>
  <si>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</si>
  <si>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</si>
  <si>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</si>
  <si>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</si>
  <si>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</si>
  <si>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</si>
  <si>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</si>
  <si>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</si>
  <si>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</si>
  <si>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</si>
  <si>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</si>
  <si>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</si>
  <si>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</si>
  <si>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</si>
  <si>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</si>
  <si>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</si>
  <si>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</si>
  <si>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</si>
  <si>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</si>
  <si>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</si>
  <si>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</si>
  <si>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</si>
  <si>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</si>
  <si>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</si>
  <si>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</si>
  <si>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</si>
  <si>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</si>
  <si>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</si>
  <si>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</si>
  <si>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</si>
  <si>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</si>
  <si>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</si>
  <si>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</si>
  <si>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</si>
  <si>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</si>
  <si>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</si>
  <si>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</si>
  <si>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</si>
  <si>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</si>
  <si>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</si>
  <si>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</si>
  <si>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</si>
  <si>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</si>
  <si>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</si>
  <si>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</si>
  <si>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</si>
  <si>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</si>
  <si>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</si>
  <si>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</si>
  <si>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</si>
  <si>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</si>
  <si>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</si>
  <si>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</si>
  <si>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</si>
  <si>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</si>
  <si>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</si>
  <si>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</si>
  <si>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</si>
  <si>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</si>
  <si>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</si>
  <si>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</si>
  <si>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</si>
  <si>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</si>
  <si>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</si>
  <si>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</si>
  <si>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</si>
  <si>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</si>
  <si>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</si>
  <si>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</si>
  <si>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</si>
  <si>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</si>
  <si>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</si>
  <si>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</si>
  <si>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</si>
  <si>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</si>
  <si>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</si>
  <si>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</si>
  <si>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</si>
  <si>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</si>
  <si>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</si>
  <si>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</si>
  <si>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</si>
  <si>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</si>
  <si>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</si>
  <si>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</si>
  <si>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</si>
  <si>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</si>
  <si>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</si>
  <si>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</si>
  <si>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</si>
  <si>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</si>
  <si>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</si>
  <si>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</si>
  <si>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</si>
  <si>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</si>
  <si>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</si>
  <si>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</si>
  <si>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</si>
  <si>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</si>
  <si>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</si>
  <si>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</si>
  <si>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</si>
  <si>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</si>
  <si>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</si>
  <si>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</si>
  <si>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</si>
  <si>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</si>
  <si>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</si>
  <si>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</si>
  <si>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</si>
  <si>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</si>
  <si>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</si>
  <si>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</si>
  <si>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</si>
  <si>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</si>
  <si>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</si>
  <si>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</si>
  <si>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</si>
  <si>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</si>
  <si>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</si>
  <si>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</si>
  <si>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</si>
  <si>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</si>
  <si>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</si>
  <si>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</si>
  <si>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</si>
  <si>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</si>
  <si>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</si>
  <si>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</si>
  <si>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</si>
  <si>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</si>
  <si>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</si>
  <si>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</si>
  <si>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</si>
  <si>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</si>
  <si>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</si>
  <si>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</si>
  <si>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</si>
  <si>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</si>
  <si>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</si>
  <si>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</si>
  <si>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</si>
  <si>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</si>
  <si>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</si>
  <si>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</si>
  <si>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</si>
  <si>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</si>
  <si>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</si>
  <si>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</si>
  <si>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</si>
  <si>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</si>
  <si>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</si>
  <si>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</si>
  <si>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</si>
  <si>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</si>
  <si>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</si>
  <si>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</si>
  <si>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</si>
  <si>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</si>
  <si>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</si>
  <si>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</si>
  <si>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</si>
  <si>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</si>
  <si>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</si>
  <si>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</si>
  <si>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</si>
  <si>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</si>
  <si>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</si>
  <si>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</si>
  <si>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</si>
  <si>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</si>
  <si>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</si>
  <si>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</si>
  <si>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</si>
  <si>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</si>
  <si>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</si>
  <si>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</si>
  <si>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</si>
  <si>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</si>
  <si>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</si>
  <si>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</si>
  <si>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</si>
  <si>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</si>
  <si>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</si>
  <si>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</si>
  <si>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</si>
  <si>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</si>
  <si>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</si>
  <si>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</si>
  <si>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</si>
  <si>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</si>
  <si>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</si>
  <si>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</si>
  <si>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</si>
  <si>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</si>
  <si>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</si>
  <si>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</si>
  <si>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</si>
  <si>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</si>
  <si>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</si>
  <si>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</si>
  <si>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</si>
  <si>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</si>
  <si>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</si>
  <si>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</si>
  <si>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</si>
  <si>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</si>
  <si>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</si>
  <si>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</si>
  <si>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</si>
  <si>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</si>
  <si>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</si>
  <si>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</si>
  <si>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</si>
  <si>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</si>
  <si>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</si>
  <si>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</si>
  <si>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</si>
  <si>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</si>
  <si>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</si>
  <si>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</si>
  <si>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</si>
  <si>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</si>
  <si>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</si>
  <si>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</si>
  <si>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</si>
  <si>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</si>
  <si>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</si>
  <si>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</si>
  <si>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</si>
  <si>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</si>
  <si>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</si>
  <si>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</si>
  <si>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</si>
  <si>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</si>
  <si>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</si>
  <si>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</si>
  <si>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</si>
  <si>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</si>
  <si>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</si>
  <si>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</si>
  <si>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</si>
  <si>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</si>
  <si>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</si>
  <si>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</si>
  <si>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</si>
  <si>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</si>
  <si>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</si>
  <si>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</si>
  <si>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</si>
  <si>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</si>
  <si>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</si>
  <si>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</si>
  <si>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</si>
  <si>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</si>
  <si>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</si>
  <si>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</si>
  <si>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</si>
  <si>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</si>
  <si>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</si>
  <si>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</si>
  <si>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</si>
  <si>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</si>
  <si>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</si>
  <si>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</si>
  <si>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</si>
  <si>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</si>
  <si>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</si>
  <si>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</si>
  <si>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</si>
  <si>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</si>
  <si>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</si>
  <si>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</si>
  <si>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</si>
  <si>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</si>
  <si>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</si>
  <si>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</si>
  <si>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</si>
  <si>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</si>
  <si>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</si>
  <si>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</si>
  <si>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</si>
  <si>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</si>
  <si>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</si>
  <si>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</si>
  <si>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</si>
  <si>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</si>
  <si>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</si>
  <si>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</si>
  <si>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</si>
  <si>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</si>
  <si>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</si>
  <si>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</si>
  <si>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</si>
  <si>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</si>
  <si>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</si>
  <si>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</si>
  <si>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</si>
  <si>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</si>
  <si>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</si>
  <si>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</si>
  <si>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</si>
  <si>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</si>
  <si>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</si>
  <si>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</si>
  <si>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</si>
  <si>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</si>
  <si>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</si>
  <si>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</si>
  <si>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</si>
  <si>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</si>
  <si>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</si>
  <si>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</si>
  <si>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</si>
  <si>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</si>
  <si>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</si>
  <si>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</si>
  <si>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</si>
  <si>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</si>
  <si>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</si>
  <si>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</si>
  <si>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</si>
  <si>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</si>
  <si>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</si>
  <si>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</si>
  <si>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</si>
  <si>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</si>
  <si>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</si>
  <si>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</si>
  <si>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</si>
  <si>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</si>
  <si>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</si>
  <si>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</si>
  <si>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</si>
  <si>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</si>
  <si>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</si>
  <si>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</si>
  <si>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</si>
  <si>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</si>
  <si>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麻薬取締部監察業務の充実強化</t>
  </si>
  <si>
    <t>監視指導・麻薬対策課</t>
    <rPh sb="0" eb="2">
      <t>カンシ</t>
    </rPh>
    <rPh sb="2" eb="4">
      <t>シドウ</t>
    </rPh>
    <rPh sb="5" eb="7">
      <t>マヤク</t>
    </rPh>
    <rPh sb="7" eb="9">
      <t>タイサク</t>
    </rPh>
    <rPh sb="9" eb="10">
      <t>カ</t>
    </rPh>
    <phoneticPr fontId="5"/>
  </si>
  <si>
    <t>医薬・生活衛生局</t>
    <rPh sb="0" eb="2">
      <t>イヤク</t>
    </rPh>
    <rPh sb="3" eb="5">
      <t>セイカツ</t>
    </rPh>
    <rPh sb="5" eb="8">
      <t>エイセイキョク</t>
    </rPh>
    <phoneticPr fontId="5"/>
  </si>
  <si>
    <t>課長　磯部　総一郎</t>
    <rPh sb="0" eb="2">
      <t>カチョウ</t>
    </rPh>
    <rPh sb="3" eb="5">
      <t>イソベ</t>
    </rPh>
    <rPh sb="6" eb="9">
      <t>ソウイチロウ</t>
    </rPh>
    <phoneticPr fontId="5"/>
  </si>
  <si>
    <t>厚生労働省</t>
  </si>
  <si>
    <t>-</t>
  </si>
  <si>
    <t>-</t>
    <phoneticPr fontId="5"/>
  </si>
  <si>
    <t>平成29年４月に設置した「麻薬取締部監察官室」における監察により、取締りの透明性の確保と厳格な法令遵守の徹底を図る。</t>
    <rPh sb="0" eb="2">
      <t>ヘイセイ</t>
    </rPh>
    <rPh sb="4" eb="5">
      <t>ネン</t>
    </rPh>
    <rPh sb="6" eb="7">
      <t>ガツ</t>
    </rPh>
    <rPh sb="8" eb="10">
      <t>セッチ</t>
    </rPh>
    <rPh sb="13" eb="15">
      <t>マヤク</t>
    </rPh>
    <rPh sb="15" eb="17">
      <t>トリシマリ</t>
    </rPh>
    <rPh sb="17" eb="18">
      <t>ブ</t>
    </rPh>
    <rPh sb="18" eb="21">
      <t>カンサツカン</t>
    </rPh>
    <rPh sb="21" eb="22">
      <t>シツ</t>
    </rPh>
    <rPh sb="27" eb="29">
      <t>カンサツ</t>
    </rPh>
    <rPh sb="33" eb="35">
      <t>トリシマリ</t>
    </rPh>
    <rPh sb="37" eb="40">
      <t>トウメイセイ</t>
    </rPh>
    <rPh sb="41" eb="43">
      <t>カクホ</t>
    </rPh>
    <rPh sb="44" eb="46">
      <t>ゲンカク</t>
    </rPh>
    <rPh sb="47" eb="49">
      <t>ホウレイ</t>
    </rPh>
    <rPh sb="49" eb="51">
      <t>ジュンシュ</t>
    </rPh>
    <rPh sb="52" eb="54">
      <t>テッテイ</t>
    </rPh>
    <rPh sb="55" eb="56">
      <t>ハカ</t>
    </rPh>
    <phoneticPr fontId="5"/>
  </si>
  <si>
    <t xml:space="preserve">厚生労働省組織規則第708条に規定する麻薬取締部の所掌事務に関する以下の監察を行うとともに、未然防止のための啓発を行う。
・定期自主点検
・通常監察
・緊急監察
・随時監察（フォローアップ監察）
</t>
    <rPh sb="0" eb="2">
      <t>コウセイ</t>
    </rPh>
    <rPh sb="2" eb="5">
      <t>ロウドウショウ</t>
    </rPh>
    <rPh sb="5" eb="7">
      <t>ソシキ</t>
    </rPh>
    <rPh sb="7" eb="9">
      <t>キソク</t>
    </rPh>
    <rPh sb="9" eb="10">
      <t>ダイ</t>
    </rPh>
    <rPh sb="13" eb="14">
      <t>ジョウ</t>
    </rPh>
    <rPh sb="15" eb="17">
      <t>キテイ</t>
    </rPh>
    <rPh sb="33" eb="35">
      <t>イカ</t>
    </rPh>
    <rPh sb="36" eb="38">
      <t>カンサツ</t>
    </rPh>
    <rPh sb="39" eb="40">
      <t>オコナ</t>
    </rPh>
    <rPh sb="46" eb="48">
      <t>ミゼン</t>
    </rPh>
    <rPh sb="48" eb="50">
      <t>ボウシ</t>
    </rPh>
    <rPh sb="54" eb="56">
      <t>ケイハツ</t>
    </rPh>
    <rPh sb="57" eb="58">
      <t>オコナ</t>
    </rPh>
    <phoneticPr fontId="5"/>
  </si>
  <si>
    <t>職員旅費</t>
    <rPh sb="0" eb="2">
      <t>ショクイン</t>
    </rPh>
    <rPh sb="2" eb="4">
      <t>リョヒ</t>
    </rPh>
    <phoneticPr fontId="5"/>
  </si>
  <si>
    <t>諸謝金</t>
    <rPh sb="0" eb="3">
      <t>ショシャキン</t>
    </rPh>
    <phoneticPr fontId="5"/>
  </si>
  <si>
    <t>委員等旅費</t>
    <rPh sb="0" eb="2">
      <t>イイン</t>
    </rPh>
    <rPh sb="2" eb="3">
      <t>トウ</t>
    </rPh>
    <rPh sb="3" eb="5">
      <t>リョヒ</t>
    </rPh>
    <phoneticPr fontId="5"/>
  </si>
  <si>
    <t>○</t>
  </si>
  <si>
    <t>-</t>
    <phoneticPr fontId="5"/>
  </si>
  <si>
    <t>-</t>
    <phoneticPr fontId="5"/>
  </si>
  <si>
    <t>主たる事業は麻薬取締部への監察の実施であり、目標値の設定は馴染まないため。</t>
    <rPh sb="0" eb="1">
      <t>シュ</t>
    </rPh>
    <rPh sb="3" eb="5">
      <t>ジギョウ</t>
    </rPh>
    <rPh sb="6" eb="8">
      <t>マヤク</t>
    </rPh>
    <rPh sb="8" eb="11">
      <t>トリシマリブ</t>
    </rPh>
    <rPh sb="13" eb="15">
      <t>カンサツ</t>
    </rPh>
    <rPh sb="16" eb="18">
      <t>ジッシ</t>
    </rPh>
    <rPh sb="22" eb="25">
      <t>モクヒョウチ</t>
    </rPh>
    <rPh sb="26" eb="28">
      <t>セッテイ</t>
    </rPh>
    <rPh sb="29" eb="31">
      <t>ナジ</t>
    </rPh>
    <phoneticPr fontId="5"/>
  </si>
  <si>
    <t>全麻薬取締部（支所及び分室を含む）に対する監察を実施し、取締の透明性の確保を図る。</t>
    <rPh sb="0" eb="1">
      <t>ゼン</t>
    </rPh>
    <rPh sb="1" eb="3">
      <t>マヤク</t>
    </rPh>
    <rPh sb="3" eb="6">
      <t>トリシマリブ</t>
    </rPh>
    <rPh sb="7" eb="9">
      <t>シショ</t>
    </rPh>
    <rPh sb="9" eb="10">
      <t>オヨ</t>
    </rPh>
    <rPh sb="11" eb="13">
      <t>ブンシツ</t>
    </rPh>
    <rPh sb="14" eb="15">
      <t>フク</t>
    </rPh>
    <rPh sb="18" eb="19">
      <t>タイ</t>
    </rPh>
    <rPh sb="21" eb="23">
      <t>カンサツ</t>
    </rPh>
    <rPh sb="24" eb="26">
      <t>ジッシ</t>
    </rPh>
    <rPh sb="28" eb="30">
      <t>トリシマリ</t>
    </rPh>
    <rPh sb="31" eb="34">
      <t>トウメイセイ</t>
    </rPh>
    <rPh sb="35" eb="37">
      <t>カクホ</t>
    </rPh>
    <rPh sb="38" eb="39">
      <t>ハカ</t>
    </rPh>
    <phoneticPr fontId="5"/>
  </si>
  <si>
    <t>麻薬取締部職員に対する予防啓発の実施数</t>
    <rPh sb="0" eb="2">
      <t>マヤク</t>
    </rPh>
    <rPh sb="2" eb="5">
      <t>トリシマリブ</t>
    </rPh>
    <rPh sb="5" eb="7">
      <t>ショクイン</t>
    </rPh>
    <rPh sb="8" eb="9">
      <t>タイ</t>
    </rPh>
    <rPh sb="11" eb="13">
      <t>ヨボウ</t>
    </rPh>
    <rPh sb="13" eb="15">
      <t>ケイハツ</t>
    </rPh>
    <rPh sb="16" eb="18">
      <t>ジッシ</t>
    </rPh>
    <rPh sb="18" eb="19">
      <t>スウ</t>
    </rPh>
    <phoneticPr fontId="5"/>
  </si>
  <si>
    <t>啓発実施回数</t>
    <rPh sb="0" eb="2">
      <t>ケイハツ</t>
    </rPh>
    <rPh sb="2" eb="4">
      <t>ジッシ</t>
    </rPh>
    <rPh sb="4" eb="6">
      <t>カイスウ</t>
    </rPh>
    <phoneticPr fontId="5"/>
  </si>
  <si>
    <t>-</t>
    <phoneticPr fontId="5"/>
  </si>
  <si>
    <t>単位当たりコスト＝Ｘ（通常監察に要した旅費）／Ｙ（通常監察の実施施設数）　　　　　　　　　　　　　　</t>
    <rPh sb="0" eb="2">
      <t>タンイ</t>
    </rPh>
    <rPh sb="2" eb="3">
      <t>ア</t>
    </rPh>
    <rPh sb="11" eb="13">
      <t>ツウジョウ</t>
    </rPh>
    <rPh sb="13" eb="15">
      <t>カンサツ</t>
    </rPh>
    <rPh sb="16" eb="17">
      <t>ヨウ</t>
    </rPh>
    <rPh sb="19" eb="21">
      <t>リョヒ</t>
    </rPh>
    <rPh sb="25" eb="27">
      <t>ツウジョウ</t>
    </rPh>
    <rPh sb="27" eb="29">
      <t>カンサツ</t>
    </rPh>
    <rPh sb="30" eb="32">
      <t>ジッシ</t>
    </rPh>
    <rPh sb="32" eb="35">
      <t>シセツスウ</t>
    </rPh>
    <phoneticPr fontId="5"/>
  </si>
  <si>
    <t>-</t>
    <phoneticPr fontId="5"/>
  </si>
  <si>
    <t>麻薬・覚醒剤等の乱用を防止すること（Ⅱ－３）</t>
  </si>
  <si>
    <t>規制されている乱用薬物について、不正流通の遮断及び乱用防止を推進すること（Ⅱ－３－１）</t>
  </si>
  <si>
    <t>-</t>
    <phoneticPr fontId="5"/>
  </si>
  <si>
    <t>通常監察の実施により、取締りの透明性の確保と厳格な法令遵守の徹底が図れる。</t>
    <rPh sb="0" eb="2">
      <t>ツウジョウ</t>
    </rPh>
    <rPh sb="2" eb="4">
      <t>カンサツ</t>
    </rPh>
    <rPh sb="5" eb="7">
      <t>ジッシ</t>
    </rPh>
    <rPh sb="11" eb="13">
      <t>トリシマリ</t>
    </rPh>
    <rPh sb="15" eb="18">
      <t>トウメイセイ</t>
    </rPh>
    <rPh sb="19" eb="21">
      <t>カクホ</t>
    </rPh>
    <rPh sb="22" eb="24">
      <t>ゲンカク</t>
    </rPh>
    <rPh sb="25" eb="27">
      <t>ホウレイ</t>
    </rPh>
    <rPh sb="27" eb="29">
      <t>ジュンシュ</t>
    </rPh>
    <rPh sb="30" eb="32">
      <t>テッテイ</t>
    </rPh>
    <rPh sb="33" eb="34">
      <t>ハカ</t>
    </rPh>
    <phoneticPr fontId="5"/>
  </si>
  <si>
    <t>-</t>
    <phoneticPr fontId="5"/>
  </si>
  <si>
    <t>-</t>
    <phoneticPr fontId="5"/>
  </si>
  <si>
    <t>-</t>
    <phoneticPr fontId="5"/>
  </si>
  <si>
    <t>麻薬取締官が特別司法警察員として行う取締りの透明化を図ることは、国民の信頼向上に繋がることから、ニーズを反映している。</t>
    <rPh sb="16" eb="17">
      <t>オコナ</t>
    </rPh>
    <rPh sb="18" eb="20">
      <t>トリシマ</t>
    </rPh>
    <rPh sb="22" eb="25">
      <t>トウメイカ</t>
    </rPh>
    <rPh sb="26" eb="27">
      <t>ハカ</t>
    </rPh>
    <rPh sb="32" eb="34">
      <t>コクミン</t>
    </rPh>
    <rPh sb="35" eb="37">
      <t>シンライ</t>
    </rPh>
    <rPh sb="37" eb="39">
      <t>コウジョウ</t>
    </rPh>
    <rPh sb="40" eb="41">
      <t>ツナ</t>
    </rPh>
    <rPh sb="52" eb="54">
      <t>ハンエイ</t>
    </rPh>
    <phoneticPr fontId="5"/>
  </si>
  <si>
    <t>麻薬取締官は厚生労働大臣が命ずるものであることから、国が実施すべき事業である。</t>
    <rPh sb="0" eb="2">
      <t>マヤク</t>
    </rPh>
    <rPh sb="2" eb="5">
      <t>トリシマリカン</t>
    </rPh>
    <rPh sb="6" eb="8">
      <t>コウセイ</t>
    </rPh>
    <rPh sb="8" eb="10">
      <t>ロウドウ</t>
    </rPh>
    <rPh sb="10" eb="12">
      <t>ダイジン</t>
    </rPh>
    <rPh sb="13" eb="14">
      <t>メイ</t>
    </rPh>
    <rPh sb="26" eb="27">
      <t>クニ</t>
    </rPh>
    <rPh sb="28" eb="30">
      <t>ジッシ</t>
    </rPh>
    <rPh sb="33" eb="35">
      <t>ジギョウ</t>
    </rPh>
    <phoneticPr fontId="5"/>
  </si>
  <si>
    <t>非違行為の発見及び未然防止を行うためには監察が最も有効な手段である。</t>
    <rPh sb="0" eb="4">
      <t>ヒイコウイ</t>
    </rPh>
    <rPh sb="5" eb="7">
      <t>ハッケン</t>
    </rPh>
    <rPh sb="7" eb="8">
      <t>オヨ</t>
    </rPh>
    <rPh sb="9" eb="11">
      <t>ミゼン</t>
    </rPh>
    <rPh sb="11" eb="13">
      <t>ボウシ</t>
    </rPh>
    <rPh sb="14" eb="15">
      <t>オコナ</t>
    </rPh>
    <rPh sb="20" eb="22">
      <t>カンサツ</t>
    </rPh>
    <rPh sb="23" eb="24">
      <t>モット</t>
    </rPh>
    <rPh sb="25" eb="27">
      <t>ユウコウ</t>
    </rPh>
    <rPh sb="28" eb="30">
      <t>シュダン</t>
    </rPh>
    <phoneticPr fontId="5"/>
  </si>
  <si>
    <t>‐</t>
  </si>
  <si>
    <t>無</t>
  </si>
  <si>
    <t>A.-</t>
    <phoneticPr fontId="5"/>
  </si>
  <si>
    <t>B.-</t>
    <phoneticPr fontId="5"/>
  </si>
  <si>
    <t>-</t>
    <phoneticPr fontId="5"/>
  </si>
  <si>
    <t>-</t>
    <phoneticPr fontId="5"/>
  </si>
  <si>
    <t>-</t>
    <phoneticPr fontId="5"/>
  </si>
  <si>
    <t>円</t>
    <rPh sb="0" eb="1">
      <t>エン</t>
    </rPh>
    <phoneticPr fontId="5"/>
  </si>
  <si>
    <t>全麻薬取締部（支所及び分室を含む）に対する通常監察の実施</t>
    <phoneticPr fontId="5"/>
  </si>
  <si>
    <t>　　Ｘ/Ｙ</t>
    <phoneticPr fontId="5"/>
  </si>
  <si>
    <t>1,273,000/12</t>
    <phoneticPr fontId="5"/>
  </si>
  <si>
    <t>-</t>
    <phoneticPr fontId="5"/>
  </si>
  <si>
    <t>点検対象外</t>
    <rPh sb="0" eb="2">
      <t>テンケン</t>
    </rPh>
    <rPh sb="2" eb="5">
      <t>タイショウガイ</t>
    </rPh>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</si>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</sst>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0</xdr:colOff>
      <xdr:row>742</xdr:row>
      <xdr:rowOff>0</xdr:rowOff>
    </xdr:from>
    <xdr:to>
      <xdr:col>28</xdr:col>
      <xdr:colOff>176887</xdr:colOff>
      <xdr:row>744</xdr:row>
      <xdr:rowOff>128973</xdr:rowOff>
    </xdr:to>
    <xdr:sp macro="" textlink="">
      <xdr:nvSpPr>
        <xdr:cNvPr id="2" name="正方形/長方形 1"/>
        <xdr:cNvSpPr/>
      </xdr:nvSpPr>
      <xdr:spPr>
        <a:xfrm>
          <a:off x="4286250" y="41991643"/>
          <a:ext cx="1605637" cy="836544"/>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100"/>
            </a:lnSpc>
          </a:pPr>
          <a:r>
            <a:rPr kumimoji="1" lang="ja-JP" altLang="en-US" sz="1400"/>
            <a:t>厚生労働省</a:t>
          </a:r>
          <a:endParaRPr kumimoji="1" lang="en-US" altLang="ja-JP" sz="1400"/>
        </a:p>
        <a:p>
          <a:pPr algn="ctr">
            <a:lnSpc>
              <a:spcPts val="1100"/>
            </a:lnSpc>
          </a:pPr>
          <a:endParaRPr kumimoji="1" lang="en-US" altLang="ja-JP" sz="1400"/>
        </a:p>
        <a:p>
          <a:pPr algn="ctr">
            <a:lnSpc>
              <a:spcPts val="1100"/>
            </a:lnSpc>
          </a:pPr>
          <a:r>
            <a:rPr kumimoji="1" lang="ja-JP" altLang="en-US" sz="1400"/>
            <a:t> ２．２百万円</a:t>
          </a:r>
        </a:p>
      </xdr:txBody>
    </xdr:sp>
    <xdr:clientData/>
  </xdr:twoCellAnchor>
  <xdr:twoCellAnchor>
    <xdr:from>
      <xdr:col>24</xdr:col>
      <xdr:colOff>163287</xdr:colOff>
      <xdr:row>744</xdr:row>
      <xdr:rowOff>108858</xdr:rowOff>
    </xdr:from>
    <xdr:to>
      <xdr:col>24</xdr:col>
      <xdr:colOff>166979</xdr:colOff>
      <xdr:row>745</xdr:row>
      <xdr:rowOff>238421</xdr:rowOff>
    </xdr:to>
    <xdr:cxnSp macro="">
      <xdr:nvCxnSpPr>
        <xdr:cNvPr id="3" name="直線矢印コネクタ 2"/>
        <xdr:cNvCxnSpPr/>
      </xdr:nvCxnSpPr>
      <xdr:spPr>
        <a:xfrm flipH="1">
          <a:off x="5061858" y="42808072"/>
          <a:ext cx="3692" cy="483349"/>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163286</xdr:colOff>
      <xdr:row>745</xdr:row>
      <xdr:rowOff>340179</xdr:rowOff>
    </xdr:from>
    <xdr:to>
      <xdr:col>29</xdr:col>
      <xdr:colOff>128692</xdr:colOff>
      <xdr:row>748</xdr:row>
      <xdr:rowOff>258536</xdr:rowOff>
    </xdr:to>
    <xdr:sp macro="" textlink="">
      <xdr:nvSpPr>
        <xdr:cNvPr id="4" name="正方形/長方形 3"/>
        <xdr:cNvSpPr/>
      </xdr:nvSpPr>
      <xdr:spPr>
        <a:xfrm>
          <a:off x="4041322" y="43393179"/>
          <a:ext cx="2006477" cy="979714"/>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400"/>
            <a:t>A.</a:t>
          </a:r>
          <a:r>
            <a:rPr kumimoji="1" lang="ja-JP" altLang="en-US" sz="1400"/>
            <a:t>事務費</a:t>
          </a:r>
          <a:endParaRPr kumimoji="1" lang="en-US" altLang="ja-JP" sz="1400"/>
        </a:p>
        <a:p>
          <a:pPr algn="ctr"/>
          <a:r>
            <a:rPr kumimoji="1" lang="ja-JP" altLang="en-US" sz="1400"/>
            <a:t>２．２百万円</a:t>
          </a:r>
          <a:endParaRPr kumimoji="1" lang="en-US" altLang="ja-JP" sz="1400"/>
        </a:p>
      </xdr:txBody>
    </xdr:sp>
    <xdr:clientData/>
  </xdr:twoCellAnchor>
  <xdr:twoCellAnchor>
    <xdr:from>
      <xdr:col>20</xdr:col>
      <xdr:colOff>95250</xdr:colOff>
      <xdr:row>749</xdr:row>
      <xdr:rowOff>217715</xdr:rowOff>
    </xdr:from>
    <xdr:to>
      <xdr:col>30</xdr:col>
      <xdr:colOff>0</xdr:colOff>
      <xdr:row>751</xdr:row>
      <xdr:rowOff>122465</xdr:rowOff>
    </xdr:to>
    <xdr:sp macro="" textlink="">
      <xdr:nvSpPr>
        <xdr:cNvPr id="5" name="大かっこ 4"/>
        <xdr:cNvSpPr/>
      </xdr:nvSpPr>
      <xdr:spPr>
        <a:xfrm>
          <a:off x="4177393" y="44685858"/>
          <a:ext cx="1945821" cy="612321"/>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ja-JP" sz="1400">
              <a:solidFill>
                <a:schemeClr val="tx1"/>
              </a:solidFill>
              <a:effectLst/>
              <a:latin typeface="+mn-lt"/>
              <a:ea typeface="+mn-ea"/>
              <a:cs typeface="+mn-cs"/>
            </a:rPr>
            <a:t>旅費</a:t>
          </a:r>
          <a:r>
            <a:rPr kumimoji="1" lang="ja-JP" altLang="en-US" sz="1400">
              <a:solidFill>
                <a:schemeClr val="tx1"/>
              </a:solidFill>
              <a:effectLst/>
              <a:latin typeface="+mn-lt"/>
              <a:ea typeface="+mn-ea"/>
              <a:cs typeface="+mn-cs"/>
            </a:rPr>
            <a:t>、諸謝金</a:t>
          </a:r>
          <a:endParaRPr lang="ja-JP" altLang="ja-JP" sz="14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AB32" sqref="AB32:AD3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t="s">
        <v>470</v>
      </c>
      <c r="AP2" s="937"/>
      <c r="AQ2" s="937"/>
      <c r="AR2" s="79" t="str">
        <f>IF(OR(AO2="　", AO2=""), "", "-")</f>
        <v>-</v>
      </c>
      <c r="AS2" s="938">
        <v>22</v>
      </c>
      <c r="AT2" s="938"/>
      <c r="AU2" s="938"/>
      <c r="AV2" s="52" t="str">
        <f>IF(AW2="", "", "-")</f>
        <v/>
      </c>
      <c r="AW2" s="909"/>
      <c r="AX2" s="909"/>
    </row>
    <row r="3" spans="1:50" ht="21" customHeight="1" thickBot="1" x14ac:dyDescent="0.2">
      <c r="A3" s="866" t="s">
        <v>534</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553</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549</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471</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550</v>
      </c>
      <c r="AF5" s="698"/>
      <c r="AG5" s="698"/>
      <c r="AH5" s="698"/>
      <c r="AI5" s="698"/>
      <c r="AJ5" s="698"/>
      <c r="AK5" s="698"/>
      <c r="AL5" s="698"/>
      <c r="AM5" s="698"/>
      <c r="AN5" s="698"/>
      <c r="AO5" s="698"/>
      <c r="AP5" s="699"/>
      <c r="AQ5" s="700" t="s">
        <v>552</v>
      </c>
      <c r="AR5" s="701"/>
      <c r="AS5" s="701"/>
      <c r="AT5" s="701"/>
      <c r="AU5" s="701"/>
      <c r="AV5" s="701"/>
      <c r="AW5" s="701"/>
      <c r="AX5" s="702"/>
    </row>
    <row r="6" spans="1:50" ht="33.75"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555</v>
      </c>
      <c r="H7" s="495"/>
      <c r="I7" s="495"/>
      <c r="J7" s="495"/>
      <c r="K7" s="495"/>
      <c r="L7" s="495"/>
      <c r="M7" s="495"/>
      <c r="N7" s="495"/>
      <c r="O7" s="495"/>
      <c r="P7" s="495"/>
      <c r="Q7" s="495"/>
      <c r="R7" s="495"/>
      <c r="S7" s="495"/>
      <c r="T7" s="495"/>
      <c r="U7" s="495"/>
      <c r="V7" s="495"/>
      <c r="W7" s="495"/>
      <c r="X7" s="496"/>
      <c r="Y7" s="920" t="s">
        <v>547</v>
      </c>
      <c r="Z7" s="439"/>
      <c r="AA7" s="439"/>
      <c r="AB7" s="439"/>
      <c r="AC7" s="439"/>
      <c r="AD7" s="921"/>
      <c r="AE7" s="910" t="s">
        <v>555</v>
      </c>
      <c r="AF7" s="911"/>
      <c r="AG7" s="911"/>
      <c r="AH7" s="911"/>
      <c r="AI7" s="911"/>
      <c r="AJ7" s="911"/>
      <c r="AK7" s="911"/>
      <c r="AL7" s="911"/>
      <c r="AM7" s="911"/>
      <c r="AN7" s="911"/>
      <c r="AO7" s="911"/>
      <c r="AP7" s="911"/>
      <c r="AQ7" s="911"/>
      <c r="AR7" s="911"/>
      <c r="AS7" s="911"/>
      <c r="AT7" s="911"/>
      <c r="AU7" s="911"/>
      <c r="AV7" s="911"/>
      <c r="AW7" s="911"/>
      <c r="AX7" s="912"/>
    </row>
    <row r="8" spans="1:50" ht="46.5" customHeight="1" x14ac:dyDescent="0.15">
      <c r="A8" s="491" t="s">
        <v>389</v>
      </c>
      <c r="B8" s="492"/>
      <c r="C8" s="492"/>
      <c r="D8" s="492"/>
      <c r="E8" s="492"/>
      <c r="F8" s="493"/>
      <c r="G8" s="939" t="str">
        <f>入力規則等!A26</f>
        <v>-</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556</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75" customHeight="1" x14ac:dyDescent="0.15">
      <c r="A10" s="659" t="s">
        <v>30</v>
      </c>
      <c r="B10" s="660"/>
      <c r="C10" s="660"/>
      <c r="D10" s="660"/>
      <c r="E10" s="660"/>
      <c r="F10" s="660"/>
      <c r="G10" s="753" t="s">
        <v>557</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37.5" customHeight="1" x14ac:dyDescent="0.15">
      <c r="A11" s="659" t="s">
        <v>5</v>
      </c>
      <c r="B11" s="660"/>
      <c r="C11" s="660"/>
      <c r="D11" s="660"/>
      <c r="E11" s="660"/>
      <c r="F11" s="661"/>
      <c r="G11" s="694" t="str">
        <f>入力規則等!P10</f>
        <v>直接実施</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t="s">
        <v>554</v>
      </c>
      <c r="Q13" s="657"/>
      <c r="R13" s="657"/>
      <c r="S13" s="657"/>
      <c r="T13" s="657"/>
      <c r="U13" s="657"/>
      <c r="V13" s="658"/>
      <c r="W13" s="656" t="s">
        <v>554</v>
      </c>
      <c r="X13" s="657"/>
      <c r="Y13" s="657"/>
      <c r="Z13" s="657"/>
      <c r="AA13" s="657"/>
      <c r="AB13" s="657"/>
      <c r="AC13" s="658"/>
      <c r="AD13" s="656" t="s">
        <v>554</v>
      </c>
      <c r="AE13" s="657"/>
      <c r="AF13" s="657"/>
      <c r="AG13" s="657"/>
      <c r="AH13" s="657"/>
      <c r="AI13" s="657"/>
      <c r="AJ13" s="658"/>
      <c r="AK13" s="656">
        <v>2</v>
      </c>
      <c r="AL13" s="657"/>
      <c r="AM13" s="657"/>
      <c r="AN13" s="657"/>
      <c r="AO13" s="657"/>
      <c r="AP13" s="657"/>
      <c r="AQ13" s="658"/>
      <c r="AR13" s="917">
        <v>2</v>
      </c>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554</v>
      </c>
      <c r="Q14" s="657"/>
      <c r="R14" s="657"/>
      <c r="S14" s="657"/>
      <c r="T14" s="657"/>
      <c r="U14" s="657"/>
      <c r="V14" s="658"/>
      <c r="W14" s="656" t="s">
        <v>554</v>
      </c>
      <c r="X14" s="657"/>
      <c r="Y14" s="657"/>
      <c r="Z14" s="657"/>
      <c r="AA14" s="657"/>
      <c r="AB14" s="657"/>
      <c r="AC14" s="658"/>
      <c r="AD14" s="656" t="s">
        <v>554</v>
      </c>
      <c r="AE14" s="657"/>
      <c r="AF14" s="657"/>
      <c r="AG14" s="657"/>
      <c r="AH14" s="657"/>
      <c r="AI14" s="657"/>
      <c r="AJ14" s="658"/>
      <c r="AK14" s="656" t="s">
        <v>554</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554</v>
      </c>
      <c r="Q15" s="657"/>
      <c r="R15" s="657"/>
      <c r="S15" s="657"/>
      <c r="T15" s="657"/>
      <c r="U15" s="657"/>
      <c r="V15" s="658"/>
      <c r="W15" s="656" t="s">
        <v>554</v>
      </c>
      <c r="X15" s="657"/>
      <c r="Y15" s="657"/>
      <c r="Z15" s="657"/>
      <c r="AA15" s="657"/>
      <c r="AB15" s="657"/>
      <c r="AC15" s="658"/>
      <c r="AD15" s="656" t="s">
        <v>554</v>
      </c>
      <c r="AE15" s="657"/>
      <c r="AF15" s="657"/>
      <c r="AG15" s="657"/>
      <c r="AH15" s="657"/>
      <c r="AI15" s="657"/>
      <c r="AJ15" s="658"/>
      <c r="AK15" s="656" t="s">
        <v>554</v>
      </c>
      <c r="AL15" s="657"/>
      <c r="AM15" s="657"/>
      <c r="AN15" s="657"/>
      <c r="AO15" s="657"/>
      <c r="AP15" s="657"/>
      <c r="AQ15" s="658"/>
      <c r="AR15" s="656">
        <v>0</v>
      </c>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554</v>
      </c>
      <c r="Q16" s="657"/>
      <c r="R16" s="657"/>
      <c r="S16" s="657"/>
      <c r="T16" s="657"/>
      <c r="U16" s="657"/>
      <c r="V16" s="658"/>
      <c r="W16" s="656" t="s">
        <v>554</v>
      </c>
      <c r="X16" s="657"/>
      <c r="Y16" s="657"/>
      <c r="Z16" s="657"/>
      <c r="AA16" s="657"/>
      <c r="AB16" s="657"/>
      <c r="AC16" s="658"/>
      <c r="AD16" s="656" t="s">
        <v>554</v>
      </c>
      <c r="AE16" s="657"/>
      <c r="AF16" s="657"/>
      <c r="AG16" s="657"/>
      <c r="AH16" s="657"/>
      <c r="AI16" s="657"/>
      <c r="AJ16" s="658"/>
      <c r="AK16" s="656" t="s">
        <v>554</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554</v>
      </c>
      <c r="Q17" s="657"/>
      <c r="R17" s="657"/>
      <c r="S17" s="657"/>
      <c r="T17" s="657"/>
      <c r="U17" s="657"/>
      <c r="V17" s="658"/>
      <c r="W17" s="656" t="s">
        <v>554</v>
      </c>
      <c r="X17" s="657"/>
      <c r="Y17" s="657"/>
      <c r="Z17" s="657"/>
      <c r="AA17" s="657"/>
      <c r="AB17" s="657"/>
      <c r="AC17" s="658"/>
      <c r="AD17" s="656" t="s">
        <v>554</v>
      </c>
      <c r="AE17" s="657"/>
      <c r="AF17" s="657"/>
      <c r="AG17" s="657"/>
      <c r="AH17" s="657"/>
      <c r="AI17" s="657"/>
      <c r="AJ17" s="658"/>
      <c r="AK17" s="656" t="s">
        <v>554</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0</v>
      </c>
      <c r="Q18" s="878"/>
      <c r="R18" s="878"/>
      <c r="S18" s="878"/>
      <c r="T18" s="878"/>
      <c r="U18" s="878"/>
      <c r="V18" s="879"/>
      <c r="W18" s="877">
        <f>SUM(W13:AC17)</f>
        <v>0</v>
      </c>
      <c r="X18" s="878"/>
      <c r="Y18" s="878"/>
      <c r="Z18" s="878"/>
      <c r="AA18" s="878"/>
      <c r="AB18" s="878"/>
      <c r="AC18" s="879"/>
      <c r="AD18" s="877">
        <f>SUM(AD13:AJ17)</f>
        <v>0</v>
      </c>
      <c r="AE18" s="878"/>
      <c r="AF18" s="878"/>
      <c r="AG18" s="878"/>
      <c r="AH18" s="878"/>
      <c r="AI18" s="878"/>
      <c r="AJ18" s="879"/>
      <c r="AK18" s="877">
        <f>SUM(AK13:AQ17)</f>
        <v>2</v>
      </c>
      <c r="AL18" s="878"/>
      <c r="AM18" s="878"/>
      <c r="AN18" s="878"/>
      <c r="AO18" s="878"/>
      <c r="AP18" s="878"/>
      <c r="AQ18" s="879"/>
      <c r="AR18" s="877">
        <f>SUM(AR13:AX17)</f>
        <v>2</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t="s">
        <v>554</v>
      </c>
      <c r="Q19" s="657"/>
      <c r="R19" s="657"/>
      <c r="S19" s="657"/>
      <c r="T19" s="657"/>
      <c r="U19" s="657"/>
      <c r="V19" s="658"/>
      <c r="W19" s="656" t="s">
        <v>554</v>
      </c>
      <c r="X19" s="657"/>
      <c r="Y19" s="657"/>
      <c r="Z19" s="657"/>
      <c r="AA19" s="657"/>
      <c r="AB19" s="657"/>
      <c r="AC19" s="658"/>
      <c r="AD19" s="656" t="s">
        <v>554</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t="str">
        <f>IF(P18=0, "-", SUM(P19)/P18)</f>
        <v>-</v>
      </c>
      <c r="Q20" s="311"/>
      <c r="R20" s="311"/>
      <c r="S20" s="311"/>
      <c r="T20" s="311"/>
      <c r="U20" s="311"/>
      <c r="V20" s="311"/>
      <c r="W20" s="311" t="str">
        <f t="shared" ref="W20" si="0">IF(W18=0, "-", SUM(W19)/W18)</f>
        <v>-</v>
      </c>
      <c r="X20" s="311"/>
      <c r="Y20" s="311"/>
      <c r="Z20" s="311"/>
      <c r="AA20" s="311"/>
      <c r="AB20" s="311"/>
      <c r="AC20" s="311"/>
      <c r="AD20" s="311" t="str">
        <f t="shared" ref="AD20" si="1">IF(AD18=0, "-", SUM(AD19)/AD18)</f>
        <v>-</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t="e">
        <f>IF(P19=0, "-", SUM(P19)/SUM(P13,P14))</f>
        <v>#DIV/0!</v>
      </c>
      <c r="Q21" s="311"/>
      <c r="R21" s="311"/>
      <c r="S21" s="311"/>
      <c r="T21" s="311"/>
      <c r="U21" s="311"/>
      <c r="V21" s="311"/>
      <c r="W21" s="311" t="e">
        <f t="shared" ref="W21" si="2">IF(W19=0, "-", SUM(W19)/SUM(W13,W14))</f>
        <v>#DIV/0!</v>
      </c>
      <c r="X21" s="311"/>
      <c r="Y21" s="311"/>
      <c r="Z21" s="311"/>
      <c r="AA21" s="311"/>
      <c r="AB21" s="311"/>
      <c r="AC21" s="311"/>
      <c r="AD21" s="311" t="e">
        <f t="shared" ref="AD21" si="3">IF(AD19=0, "-", SUM(AD19)/SUM(AD13,AD14))</f>
        <v>#DIV/0!</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539</v>
      </c>
      <c r="B22" s="963"/>
      <c r="C22" s="963"/>
      <c r="D22" s="963"/>
      <c r="E22" s="963"/>
      <c r="F22" s="964"/>
      <c r="G22" s="949" t="s">
        <v>474</v>
      </c>
      <c r="H22" s="215"/>
      <c r="I22" s="215"/>
      <c r="J22" s="215"/>
      <c r="K22" s="215"/>
      <c r="L22" s="215"/>
      <c r="M22" s="215"/>
      <c r="N22" s="215"/>
      <c r="O22" s="216"/>
      <c r="P22" s="934" t="s">
        <v>537</v>
      </c>
      <c r="Q22" s="215"/>
      <c r="R22" s="215"/>
      <c r="S22" s="215"/>
      <c r="T22" s="215"/>
      <c r="U22" s="215"/>
      <c r="V22" s="216"/>
      <c r="W22" s="934" t="s">
        <v>538</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558</v>
      </c>
      <c r="H23" s="951"/>
      <c r="I23" s="951"/>
      <c r="J23" s="951"/>
      <c r="K23" s="951"/>
      <c r="L23" s="951"/>
      <c r="M23" s="951"/>
      <c r="N23" s="951"/>
      <c r="O23" s="952"/>
      <c r="P23" s="917">
        <v>1</v>
      </c>
      <c r="Q23" s="918"/>
      <c r="R23" s="918"/>
      <c r="S23" s="918"/>
      <c r="T23" s="918"/>
      <c r="U23" s="918"/>
      <c r="V23" s="935"/>
      <c r="W23" s="917">
        <v>1</v>
      </c>
      <c r="X23" s="918"/>
      <c r="Y23" s="918"/>
      <c r="Z23" s="918"/>
      <c r="AA23" s="918"/>
      <c r="AB23" s="918"/>
      <c r="AC23" s="935"/>
      <c r="AD23" s="972" t="s">
        <v>596</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t="s">
        <v>559</v>
      </c>
      <c r="H24" s="954"/>
      <c r="I24" s="954"/>
      <c r="J24" s="954"/>
      <c r="K24" s="954"/>
      <c r="L24" s="954"/>
      <c r="M24" s="954"/>
      <c r="N24" s="954"/>
      <c r="O24" s="955"/>
      <c r="P24" s="656">
        <v>1</v>
      </c>
      <c r="Q24" s="657"/>
      <c r="R24" s="657"/>
      <c r="S24" s="657"/>
      <c r="T24" s="657"/>
      <c r="U24" s="657"/>
      <c r="V24" s="658"/>
      <c r="W24" s="656">
        <v>1</v>
      </c>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4.75" customHeight="1" x14ac:dyDescent="0.15">
      <c r="A25" s="965"/>
      <c r="B25" s="966"/>
      <c r="C25" s="966"/>
      <c r="D25" s="966"/>
      <c r="E25" s="966"/>
      <c r="F25" s="967"/>
      <c r="G25" s="953" t="s">
        <v>560</v>
      </c>
      <c r="H25" s="954"/>
      <c r="I25" s="954"/>
      <c r="J25" s="954"/>
      <c r="K25" s="954"/>
      <c r="L25" s="954"/>
      <c r="M25" s="954"/>
      <c r="N25" s="954"/>
      <c r="O25" s="955"/>
      <c r="P25" s="656">
        <v>0</v>
      </c>
      <c r="Q25" s="657"/>
      <c r="R25" s="657"/>
      <c r="S25" s="657"/>
      <c r="T25" s="657"/>
      <c r="U25" s="657"/>
      <c r="V25" s="658"/>
      <c r="W25" s="656">
        <v>0</v>
      </c>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hidden="1"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hidden="1"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2</v>
      </c>
      <c r="Q29" s="932"/>
      <c r="R29" s="932"/>
      <c r="S29" s="932"/>
      <c r="T29" s="932"/>
      <c r="U29" s="932"/>
      <c r="V29" s="933"/>
      <c r="W29" s="931">
        <f>AR13</f>
        <v>2</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562</v>
      </c>
      <c r="AR31" s="193"/>
      <c r="AS31" s="126" t="s">
        <v>356</v>
      </c>
      <c r="AT31" s="127"/>
      <c r="AU31" s="192" t="s">
        <v>563</v>
      </c>
      <c r="AV31" s="192"/>
      <c r="AW31" s="394" t="s">
        <v>300</v>
      </c>
      <c r="AX31" s="395"/>
    </row>
    <row r="32" spans="1:50" ht="23.25" customHeight="1" x14ac:dyDescent="0.15">
      <c r="A32" s="399"/>
      <c r="B32" s="397"/>
      <c r="C32" s="397"/>
      <c r="D32" s="397"/>
      <c r="E32" s="397"/>
      <c r="F32" s="398"/>
      <c r="G32" s="560" t="s">
        <v>554</v>
      </c>
      <c r="H32" s="561"/>
      <c r="I32" s="561"/>
      <c r="J32" s="561"/>
      <c r="K32" s="561"/>
      <c r="L32" s="561"/>
      <c r="M32" s="561"/>
      <c r="N32" s="561"/>
      <c r="O32" s="562"/>
      <c r="P32" s="98" t="s">
        <v>554</v>
      </c>
      <c r="Q32" s="98"/>
      <c r="R32" s="98"/>
      <c r="S32" s="98"/>
      <c r="T32" s="98"/>
      <c r="U32" s="98"/>
      <c r="V32" s="98"/>
      <c r="W32" s="98"/>
      <c r="X32" s="99"/>
      <c r="Y32" s="467" t="s">
        <v>12</v>
      </c>
      <c r="Z32" s="527"/>
      <c r="AA32" s="528"/>
      <c r="AB32" s="457" t="s">
        <v>554</v>
      </c>
      <c r="AC32" s="457"/>
      <c r="AD32" s="457"/>
      <c r="AE32" s="211" t="s">
        <v>554</v>
      </c>
      <c r="AF32" s="212"/>
      <c r="AG32" s="212"/>
      <c r="AH32" s="212"/>
      <c r="AI32" s="211" t="s">
        <v>554</v>
      </c>
      <c r="AJ32" s="212"/>
      <c r="AK32" s="212"/>
      <c r="AL32" s="212"/>
      <c r="AM32" s="211" t="s">
        <v>554</v>
      </c>
      <c r="AN32" s="212"/>
      <c r="AO32" s="212"/>
      <c r="AP32" s="212"/>
      <c r="AQ32" s="333" t="s">
        <v>554</v>
      </c>
      <c r="AR32" s="200"/>
      <c r="AS32" s="200"/>
      <c r="AT32" s="334"/>
      <c r="AU32" s="212" t="s">
        <v>563</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554</v>
      </c>
      <c r="AC33" s="519"/>
      <c r="AD33" s="519"/>
      <c r="AE33" s="211" t="s">
        <v>554</v>
      </c>
      <c r="AF33" s="212"/>
      <c r="AG33" s="212"/>
      <c r="AH33" s="212"/>
      <c r="AI33" s="211" t="s">
        <v>554</v>
      </c>
      <c r="AJ33" s="212"/>
      <c r="AK33" s="212"/>
      <c r="AL33" s="212"/>
      <c r="AM33" s="211" t="s">
        <v>554</v>
      </c>
      <c r="AN33" s="212"/>
      <c r="AO33" s="212"/>
      <c r="AP33" s="212"/>
      <c r="AQ33" s="333" t="s">
        <v>554</v>
      </c>
      <c r="AR33" s="200"/>
      <c r="AS33" s="200"/>
      <c r="AT33" s="334"/>
      <c r="AU33" s="212" t="s">
        <v>554</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554</v>
      </c>
      <c r="AF34" s="212"/>
      <c r="AG34" s="212"/>
      <c r="AH34" s="212"/>
      <c r="AI34" s="211" t="s">
        <v>554</v>
      </c>
      <c r="AJ34" s="212"/>
      <c r="AK34" s="212"/>
      <c r="AL34" s="212"/>
      <c r="AM34" s="211" t="s">
        <v>554</v>
      </c>
      <c r="AN34" s="212"/>
      <c r="AO34" s="212"/>
      <c r="AP34" s="212"/>
      <c r="AQ34" s="333" t="s">
        <v>554</v>
      </c>
      <c r="AR34" s="200"/>
      <c r="AS34" s="200"/>
      <c r="AT34" s="334"/>
      <c r="AU34" s="212" t="s">
        <v>554</v>
      </c>
      <c r="AV34" s="212"/>
      <c r="AW34" s="212"/>
      <c r="AX34" s="214"/>
    </row>
    <row r="35" spans="1:50" ht="33.75" customHeight="1" x14ac:dyDescent="0.15">
      <c r="A35" s="219" t="s">
        <v>527</v>
      </c>
      <c r="B35" s="220"/>
      <c r="C35" s="220"/>
      <c r="D35" s="220"/>
      <c r="E35" s="220"/>
      <c r="F35" s="221"/>
      <c r="G35" s="225" t="s">
        <v>554</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17.25" customHeight="1" x14ac:dyDescent="0.15">
      <c r="A82" s="864"/>
      <c r="B82" s="523"/>
      <c r="C82" s="424"/>
      <c r="D82" s="424"/>
      <c r="E82" s="424"/>
      <c r="F82" s="425"/>
      <c r="G82" s="675" t="s">
        <v>564</v>
      </c>
      <c r="H82" s="675"/>
      <c r="I82" s="675"/>
      <c r="J82" s="675"/>
      <c r="K82" s="675"/>
      <c r="L82" s="675"/>
      <c r="M82" s="675"/>
      <c r="N82" s="675"/>
      <c r="O82" s="675"/>
      <c r="P82" s="675"/>
      <c r="Q82" s="675"/>
      <c r="R82" s="675"/>
      <c r="S82" s="675"/>
      <c r="T82" s="675"/>
      <c r="U82" s="675"/>
      <c r="V82" s="675"/>
      <c r="W82" s="675"/>
      <c r="X82" s="675"/>
      <c r="Y82" s="675"/>
      <c r="Z82" s="675"/>
      <c r="AA82" s="676"/>
      <c r="AB82" s="883" t="s">
        <v>565</v>
      </c>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17.25"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7.25"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t="s">
        <v>568</v>
      </c>
      <c r="AR86" s="192"/>
      <c r="AS86" s="126" t="s">
        <v>356</v>
      </c>
      <c r="AT86" s="127"/>
      <c r="AU86" s="192">
        <v>30</v>
      </c>
      <c r="AV86" s="192"/>
      <c r="AW86" s="394" t="s">
        <v>300</v>
      </c>
      <c r="AX86" s="395"/>
      <c r="AY86" s="10"/>
      <c r="AZ86" s="10"/>
      <c r="BA86" s="10"/>
      <c r="BB86" s="10"/>
      <c r="BC86" s="10"/>
      <c r="BD86" s="10"/>
      <c r="BE86" s="10"/>
      <c r="BF86" s="10"/>
      <c r="BG86" s="10"/>
      <c r="BH86" s="10"/>
    </row>
    <row r="87" spans="1:60" ht="23.25" customHeight="1" x14ac:dyDescent="0.15">
      <c r="A87" s="864"/>
      <c r="B87" s="424"/>
      <c r="C87" s="424"/>
      <c r="D87" s="424"/>
      <c r="E87" s="424"/>
      <c r="F87" s="425"/>
      <c r="G87" s="97" t="s">
        <v>566</v>
      </c>
      <c r="H87" s="98"/>
      <c r="I87" s="98"/>
      <c r="J87" s="98"/>
      <c r="K87" s="98"/>
      <c r="L87" s="98"/>
      <c r="M87" s="98"/>
      <c r="N87" s="98"/>
      <c r="O87" s="99"/>
      <c r="P87" s="98" t="s">
        <v>567</v>
      </c>
      <c r="Q87" s="510"/>
      <c r="R87" s="510"/>
      <c r="S87" s="510"/>
      <c r="T87" s="510"/>
      <c r="U87" s="510"/>
      <c r="V87" s="510"/>
      <c r="W87" s="510"/>
      <c r="X87" s="511"/>
      <c r="Y87" s="557" t="s">
        <v>62</v>
      </c>
      <c r="Z87" s="558"/>
      <c r="AA87" s="559"/>
      <c r="AB87" s="457" t="s">
        <v>554</v>
      </c>
      <c r="AC87" s="457"/>
      <c r="AD87" s="457"/>
      <c r="AE87" s="211" t="s">
        <v>554</v>
      </c>
      <c r="AF87" s="212"/>
      <c r="AG87" s="212"/>
      <c r="AH87" s="212"/>
      <c r="AI87" s="211" t="s">
        <v>554</v>
      </c>
      <c r="AJ87" s="212"/>
      <c r="AK87" s="212"/>
      <c r="AL87" s="212"/>
      <c r="AM87" s="211" t="s">
        <v>554</v>
      </c>
      <c r="AN87" s="212"/>
      <c r="AO87" s="212"/>
      <c r="AP87" s="212"/>
      <c r="AQ87" s="333" t="s">
        <v>554</v>
      </c>
      <c r="AR87" s="200"/>
      <c r="AS87" s="200"/>
      <c r="AT87" s="334"/>
      <c r="AU87" s="212" t="s">
        <v>568</v>
      </c>
      <c r="AV87" s="212"/>
      <c r="AW87" s="212"/>
      <c r="AX87" s="214"/>
    </row>
    <row r="88" spans="1:60" ht="23.25"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t="s">
        <v>554</v>
      </c>
      <c r="AC88" s="519"/>
      <c r="AD88" s="519"/>
      <c r="AE88" s="211" t="s">
        <v>554</v>
      </c>
      <c r="AF88" s="212"/>
      <c r="AG88" s="212"/>
      <c r="AH88" s="212"/>
      <c r="AI88" s="211" t="s">
        <v>554</v>
      </c>
      <c r="AJ88" s="212"/>
      <c r="AK88" s="212"/>
      <c r="AL88" s="212"/>
      <c r="AM88" s="211" t="s">
        <v>554</v>
      </c>
      <c r="AN88" s="212"/>
      <c r="AO88" s="212"/>
      <c r="AP88" s="212"/>
      <c r="AQ88" s="333" t="s">
        <v>554</v>
      </c>
      <c r="AR88" s="200"/>
      <c r="AS88" s="200"/>
      <c r="AT88" s="334"/>
      <c r="AU88" s="212">
        <v>2</v>
      </c>
      <c r="AV88" s="212"/>
      <c r="AW88" s="212"/>
      <c r="AX88" s="214"/>
      <c r="AY88" s="10"/>
      <c r="AZ88" s="10"/>
      <c r="BA88" s="10"/>
      <c r="BB88" s="10"/>
      <c r="BC88" s="10"/>
    </row>
    <row r="89" spans="1:60" ht="23.25" customHeight="1" thickBot="1" x14ac:dyDescent="0.2">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t="s">
        <v>554</v>
      </c>
      <c r="AF89" s="212"/>
      <c r="AG89" s="212"/>
      <c r="AH89" s="212"/>
      <c r="AI89" s="211" t="s">
        <v>554</v>
      </c>
      <c r="AJ89" s="212"/>
      <c r="AK89" s="212"/>
      <c r="AL89" s="212"/>
      <c r="AM89" s="211" t="s">
        <v>554</v>
      </c>
      <c r="AN89" s="212"/>
      <c r="AO89" s="212"/>
      <c r="AP89" s="212"/>
      <c r="AQ89" s="333" t="s">
        <v>554</v>
      </c>
      <c r="AR89" s="200"/>
      <c r="AS89" s="200"/>
      <c r="AT89" s="334"/>
      <c r="AU89" s="212" t="s">
        <v>554</v>
      </c>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589</v>
      </c>
      <c r="H101" s="98"/>
      <c r="I101" s="98"/>
      <c r="J101" s="98"/>
      <c r="K101" s="98"/>
      <c r="L101" s="98"/>
      <c r="M101" s="98"/>
      <c r="N101" s="98"/>
      <c r="O101" s="98"/>
      <c r="P101" s="98"/>
      <c r="Q101" s="98"/>
      <c r="R101" s="98"/>
      <c r="S101" s="98"/>
      <c r="T101" s="98"/>
      <c r="U101" s="98"/>
      <c r="V101" s="98"/>
      <c r="W101" s="98"/>
      <c r="X101" s="99"/>
      <c r="Y101" s="538" t="s">
        <v>55</v>
      </c>
      <c r="Z101" s="539"/>
      <c r="AA101" s="540"/>
      <c r="AB101" s="457" t="s">
        <v>554</v>
      </c>
      <c r="AC101" s="457"/>
      <c r="AD101" s="457"/>
      <c r="AE101" s="211" t="s">
        <v>554</v>
      </c>
      <c r="AF101" s="212"/>
      <c r="AG101" s="212"/>
      <c r="AH101" s="213"/>
      <c r="AI101" s="211" t="s">
        <v>554</v>
      </c>
      <c r="AJ101" s="212"/>
      <c r="AK101" s="212"/>
      <c r="AL101" s="213"/>
      <c r="AM101" s="211" t="s">
        <v>554</v>
      </c>
      <c r="AN101" s="212"/>
      <c r="AO101" s="212"/>
      <c r="AP101" s="213"/>
      <c r="AQ101" s="211" t="s">
        <v>554</v>
      </c>
      <c r="AR101" s="212"/>
      <c r="AS101" s="212"/>
      <c r="AT101" s="213"/>
      <c r="AU101" s="211" t="s">
        <v>568</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554</v>
      </c>
      <c r="AC102" s="457"/>
      <c r="AD102" s="457"/>
      <c r="AE102" s="414" t="s">
        <v>554</v>
      </c>
      <c r="AF102" s="414"/>
      <c r="AG102" s="414"/>
      <c r="AH102" s="414"/>
      <c r="AI102" s="414" t="s">
        <v>554</v>
      </c>
      <c r="AJ102" s="414"/>
      <c r="AK102" s="414"/>
      <c r="AL102" s="414"/>
      <c r="AM102" s="414" t="s">
        <v>554</v>
      </c>
      <c r="AN102" s="414"/>
      <c r="AO102" s="414"/>
      <c r="AP102" s="414"/>
      <c r="AQ102" s="266">
        <v>12</v>
      </c>
      <c r="AR102" s="267"/>
      <c r="AS102" s="267"/>
      <c r="AT102" s="312"/>
      <c r="AU102" s="266">
        <v>12</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541</v>
      </c>
      <c r="AR115" s="591"/>
      <c r="AS115" s="591"/>
      <c r="AT115" s="591"/>
      <c r="AU115" s="591"/>
      <c r="AV115" s="591"/>
      <c r="AW115" s="591"/>
      <c r="AX115" s="592"/>
    </row>
    <row r="116" spans="1:50" ht="23.25" customHeight="1" x14ac:dyDescent="0.15">
      <c r="A116" s="435"/>
      <c r="B116" s="436"/>
      <c r="C116" s="436"/>
      <c r="D116" s="436"/>
      <c r="E116" s="436"/>
      <c r="F116" s="437"/>
      <c r="G116" s="389" t="s">
        <v>569</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588</v>
      </c>
      <c r="AC116" s="459"/>
      <c r="AD116" s="460"/>
      <c r="AE116" s="414" t="s">
        <v>586</v>
      </c>
      <c r="AF116" s="414"/>
      <c r="AG116" s="414"/>
      <c r="AH116" s="414"/>
      <c r="AI116" s="414" t="s">
        <v>586</v>
      </c>
      <c r="AJ116" s="414"/>
      <c r="AK116" s="414"/>
      <c r="AL116" s="414"/>
      <c r="AM116" s="414" t="s">
        <v>585</v>
      </c>
      <c r="AN116" s="414"/>
      <c r="AO116" s="414"/>
      <c r="AP116" s="414"/>
      <c r="AQ116" s="211">
        <v>10608</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590</v>
      </c>
      <c r="AC117" s="469"/>
      <c r="AD117" s="470"/>
      <c r="AE117" s="547" t="s">
        <v>586</v>
      </c>
      <c r="AF117" s="547"/>
      <c r="AG117" s="547"/>
      <c r="AH117" s="547"/>
      <c r="AI117" s="547" t="s">
        <v>587</v>
      </c>
      <c r="AJ117" s="547"/>
      <c r="AK117" s="547"/>
      <c r="AL117" s="547"/>
      <c r="AM117" s="547" t="s">
        <v>586</v>
      </c>
      <c r="AN117" s="547"/>
      <c r="AO117" s="547"/>
      <c r="AP117" s="547"/>
      <c r="AQ117" s="547" t="s">
        <v>591</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541</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thickBot="1" x14ac:dyDescent="0.2">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541</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541</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541</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571</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572</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554</v>
      </c>
      <c r="AR133" s="192"/>
      <c r="AS133" s="126" t="s">
        <v>356</v>
      </c>
      <c r="AT133" s="127"/>
      <c r="AU133" s="193" t="s">
        <v>554</v>
      </c>
      <c r="AV133" s="193"/>
      <c r="AW133" s="126" t="s">
        <v>300</v>
      </c>
      <c r="AX133" s="188"/>
    </row>
    <row r="134" spans="1:50" ht="39.75" customHeight="1" x14ac:dyDescent="0.15">
      <c r="A134" s="182"/>
      <c r="B134" s="179"/>
      <c r="C134" s="173"/>
      <c r="D134" s="179"/>
      <c r="E134" s="173"/>
      <c r="F134" s="174"/>
      <c r="G134" s="97" t="s">
        <v>554</v>
      </c>
      <c r="H134" s="98"/>
      <c r="I134" s="98"/>
      <c r="J134" s="98"/>
      <c r="K134" s="98"/>
      <c r="L134" s="98"/>
      <c r="M134" s="98"/>
      <c r="N134" s="98"/>
      <c r="O134" s="98"/>
      <c r="P134" s="98"/>
      <c r="Q134" s="98"/>
      <c r="R134" s="98"/>
      <c r="S134" s="98"/>
      <c r="T134" s="98"/>
      <c r="U134" s="98"/>
      <c r="V134" s="98"/>
      <c r="W134" s="98"/>
      <c r="X134" s="99"/>
      <c r="Y134" s="194" t="s">
        <v>379</v>
      </c>
      <c r="Z134" s="195"/>
      <c r="AA134" s="196"/>
      <c r="AB134" s="197" t="s">
        <v>554</v>
      </c>
      <c r="AC134" s="198"/>
      <c r="AD134" s="198"/>
      <c r="AE134" s="199" t="s">
        <v>554</v>
      </c>
      <c r="AF134" s="200"/>
      <c r="AG134" s="200"/>
      <c r="AH134" s="200"/>
      <c r="AI134" s="199" t="s">
        <v>554</v>
      </c>
      <c r="AJ134" s="200"/>
      <c r="AK134" s="200"/>
      <c r="AL134" s="200"/>
      <c r="AM134" s="199" t="s">
        <v>554</v>
      </c>
      <c r="AN134" s="200"/>
      <c r="AO134" s="200"/>
      <c r="AP134" s="200"/>
      <c r="AQ134" s="199" t="s">
        <v>554</v>
      </c>
      <c r="AR134" s="200"/>
      <c r="AS134" s="200"/>
      <c r="AT134" s="200"/>
      <c r="AU134" s="199" t="s">
        <v>568</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554</v>
      </c>
      <c r="AC135" s="206"/>
      <c r="AD135" s="206"/>
      <c r="AE135" s="199" t="s">
        <v>554</v>
      </c>
      <c r="AF135" s="200"/>
      <c r="AG135" s="200"/>
      <c r="AH135" s="200"/>
      <c r="AI135" s="199" t="s">
        <v>554</v>
      </c>
      <c r="AJ135" s="200"/>
      <c r="AK135" s="200"/>
      <c r="AL135" s="200"/>
      <c r="AM135" s="199" t="s">
        <v>554</v>
      </c>
      <c r="AN135" s="200"/>
      <c r="AO135" s="200"/>
      <c r="AP135" s="200"/>
      <c r="AQ135" s="199" t="s">
        <v>554</v>
      </c>
      <c r="AR135" s="200"/>
      <c r="AS135" s="200"/>
      <c r="AT135" s="200"/>
      <c r="AU135" s="199" t="s">
        <v>573</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592</v>
      </c>
      <c r="H154" s="98"/>
      <c r="I154" s="98"/>
      <c r="J154" s="98"/>
      <c r="K154" s="98"/>
      <c r="L154" s="98"/>
      <c r="M154" s="98"/>
      <c r="N154" s="98"/>
      <c r="O154" s="98"/>
      <c r="P154" s="99"/>
      <c r="Q154" s="118" t="s">
        <v>592</v>
      </c>
      <c r="R154" s="98"/>
      <c r="S154" s="98"/>
      <c r="T154" s="98"/>
      <c r="U154" s="98"/>
      <c r="V154" s="98"/>
      <c r="W154" s="98"/>
      <c r="X154" s="98"/>
      <c r="Y154" s="98"/>
      <c r="Z154" s="98"/>
      <c r="AA154" s="286"/>
      <c r="AB154" s="134" t="s">
        <v>592</v>
      </c>
      <c r="AC154" s="135"/>
      <c r="AD154" s="135"/>
      <c r="AE154" s="140" t="s">
        <v>592</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592</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5.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574</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29"/>
      <c r="E430" s="167" t="s">
        <v>388</v>
      </c>
      <c r="F430" s="168"/>
      <c r="G430" s="897" t="s">
        <v>384</v>
      </c>
      <c r="H430" s="116"/>
      <c r="I430" s="116"/>
      <c r="J430" s="898"/>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hidden="1"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hidden="1"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hidden="1"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hidden="1"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customHeight="1" x14ac:dyDescent="0.15">
      <c r="A484" s="182"/>
      <c r="B484" s="179"/>
      <c r="C484" s="173"/>
      <c r="D484" s="179"/>
      <c r="E484" s="167" t="s">
        <v>354</v>
      </c>
      <c r="F484" s="168"/>
      <c r="G484" s="897" t="s">
        <v>384</v>
      </c>
      <c r="H484" s="116"/>
      <c r="I484" s="116"/>
      <c r="J484" s="898" t="s">
        <v>554</v>
      </c>
      <c r="K484" s="899"/>
      <c r="L484" s="899"/>
      <c r="M484" s="899"/>
      <c r="N484" s="899"/>
      <c r="O484" s="899"/>
      <c r="P484" s="899"/>
      <c r="Q484" s="899"/>
      <c r="R484" s="899"/>
      <c r="S484" s="899"/>
      <c r="T484" s="900"/>
      <c r="U484" s="587" t="s">
        <v>568</v>
      </c>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t="s">
        <v>570</v>
      </c>
      <c r="AF486" s="193"/>
      <c r="AG486" s="126" t="s">
        <v>356</v>
      </c>
      <c r="AH486" s="127"/>
      <c r="AI486" s="149"/>
      <c r="AJ486" s="149"/>
      <c r="AK486" s="149"/>
      <c r="AL486" s="147"/>
      <c r="AM486" s="149"/>
      <c r="AN486" s="149"/>
      <c r="AO486" s="149"/>
      <c r="AP486" s="147"/>
      <c r="AQ486" s="589" t="s">
        <v>568</v>
      </c>
      <c r="AR486" s="193"/>
      <c r="AS486" s="126" t="s">
        <v>356</v>
      </c>
      <c r="AT486" s="127"/>
      <c r="AU486" s="193" t="s">
        <v>568</v>
      </c>
      <c r="AV486" s="193"/>
      <c r="AW486" s="126" t="s">
        <v>300</v>
      </c>
      <c r="AX486" s="188"/>
    </row>
    <row r="487" spans="1:50" ht="23.25" customHeight="1" x14ac:dyDescent="0.15">
      <c r="A487" s="182"/>
      <c r="B487" s="179"/>
      <c r="C487" s="173"/>
      <c r="D487" s="179"/>
      <c r="E487" s="335"/>
      <c r="F487" s="336"/>
      <c r="G487" s="97" t="s">
        <v>555</v>
      </c>
      <c r="H487" s="98"/>
      <c r="I487" s="98"/>
      <c r="J487" s="98"/>
      <c r="K487" s="98"/>
      <c r="L487" s="98"/>
      <c r="M487" s="98"/>
      <c r="N487" s="98"/>
      <c r="O487" s="98"/>
      <c r="P487" s="98"/>
      <c r="Q487" s="98"/>
      <c r="R487" s="98"/>
      <c r="S487" s="98"/>
      <c r="T487" s="98"/>
      <c r="U487" s="98"/>
      <c r="V487" s="98"/>
      <c r="W487" s="98"/>
      <c r="X487" s="99"/>
      <c r="Y487" s="194" t="s">
        <v>12</v>
      </c>
      <c r="Z487" s="195"/>
      <c r="AA487" s="196"/>
      <c r="AB487" s="206" t="s">
        <v>554</v>
      </c>
      <c r="AC487" s="206"/>
      <c r="AD487" s="206"/>
      <c r="AE487" s="333" t="s">
        <v>554</v>
      </c>
      <c r="AF487" s="200"/>
      <c r="AG487" s="200"/>
      <c r="AH487" s="200"/>
      <c r="AI487" s="333" t="s">
        <v>554</v>
      </c>
      <c r="AJ487" s="200"/>
      <c r="AK487" s="200"/>
      <c r="AL487" s="200"/>
      <c r="AM487" s="333" t="s">
        <v>554</v>
      </c>
      <c r="AN487" s="200"/>
      <c r="AO487" s="200"/>
      <c r="AP487" s="334"/>
      <c r="AQ487" s="333" t="s">
        <v>554</v>
      </c>
      <c r="AR487" s="200"/>
      <c r="AS487" s="200"/>
      <c r="AT487" s="334"/>
      <c r="AU487" s="200" t="s">
        <v>575</v>
      </c>
      <c r="AV487" s="200"/>
      <c r="AW487" s="200"/>
      <c r="AX487" s="201"/>
    </row>
    <row r="488" spans="1:50" ht="23.25"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t="s">
        <v>554</v>
      </c>
      <c r="AC488" s="198"/>
      <c r="AD488" s="198"/>
      <c r="AE488" s="333" t="s">
        <v>554</v>
      </c>
      <c r="AF488" s="200"/>
      <c r="AG488" s="200"/>
      <c r="AH488" s="334"/>
      <c r="AI488" s="333" t="s">
        <v>554</v>
      </c>
      <c r="AJ488" s="200"/>
      <c r="AK488" s="200"/>
      <c r="AL488" s="200"/>
      <c r="AM488" s="333" t="s">
        <v>554</v>
      </c>
      <c r="AN488" s="200"/>
      <c r="AO488" s="200"/>
      <c r="AP488" s="334"/>
      <c r="AQ488" s="333" t="s">
        <v>554</v>
      </c>
      <c r="AR488" s="200"/>
      <c r="AS488" s="200"/>
      <c r="AT488" s="334"/>
      <c r="AU488" s="200" t="s">
        <v>568</v>
      </c>
      <c r="AV488" s="200"/>
      <c r="AW488" s="200"/>
      <c r="AX488" s="201"/>
    </row>
    <row r="489" spans="1:50" ht="23.25"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t="s">
        <v>554</v>
      </c>
      <c r="AF489" s="200"/>
      <c r="AG489" s="200"/>
      <c r="AH489" s="334"/>
      <c r="AI489" s="333" t="s">
        <v>554</v>
      </c>
      <c r="AJ489" s="200"/>
      <c r="AK489" s="200"/>
      <c r="AL489" s="200"/>
      <c r="AM489" s="333" t="s">
        <v>554</v>
      </c>
      <c r="AN489" s="200"/>
      <c r="AO489" s="200"/>
      <c r="AP489" s="334"/>
      <c r="AQ489" s="333" t="s">
        <v>554</v>
      </c>
      <c r="AR489" s="200"/>
      <c r="AS489" s="200"/>
      <c r="AT489" s="334"/>
      <c r="AU489" s="200" t="s">
        <v>568</v>
      </c>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t="s">
        <v>568</v>
      </c>
      <c r="AF511" s="193"/>
      <c r="AG511" s="126" t="s">
        <v>356</v>
      </c>
      <c r="AH511" s="127"/>
      <c r="AI511" s="149"/>
      <c r="AJ511" s="149"/>
      <c r="AK511" s="149"/>
      <c r="AL511" s="147"/>
      <c r="AM511" s="149"/>
      <c r="AN511" s="149"/>
      <c r="AO511" s="149"/>
      <c r="AP511" s="147"/>
      <c r="AQ511" s="589" t="s">
        <v>568</v>
      </c>
      <c r="AR511" s="193"/>
      <c r="AS511" s="126" t="s">
        <v>356</v>
      </c>
      <c r="AT511" s="127"/>
      <c r="AU511" s="193" t="s">
        <v>568</v>
      </c>
      <c r="AV511" s="193"/>
      <c r="AW511" s="126" t="s">
        <v>300</v>
      </c>
      <c r="AX511" s="188"/>
    </row>
    <row r="512" spans="1:50" ht="23.25" customHeight="1" x14ac:dyDescent="0.15">
      <c r="A512" s="182"/>
      <c r="B512" s="179"/>
      <c r="C512" s="173"/>
      <c r="D512" s="179"/>
      <c r="E512" s="335"/>
      <c r="F512" s="336"/>
      <c r="G512" s="97" t="s">
        <v>554</v>
      </c>
      <c r="H512" s="98"/>
      <c r="I512" s="98"/>
      <c r="J512" s="98"/>
      <c r="K512" s="98"/>
      <c r="L512" s="98"/>
      <c r="M512" s="98"/>
      <c r="N512" s="98"/>
      <c r="O512" s="98"/>
      <c r="P512" s="98"/>
      <c r="Q512" s="98"/>
      <c r="R512" s="98"/>
      <c r="S512" s="98"/>
      <c r="T512" s="98"/>
      <c r="U512" s="98"/>
      <c r="V512" s="98"/>
      <c r="W512" s="98"/>
      <c r="X512" s="99"/>
      <c r="Y512" s="194" t="s">
        <v>12</v>
      </c>
      <c r="Z512" s="195"/>
      <c r="AA512" s="196"/>
      <c r="AB512" s="206" t="s">
        <v>554</v>
      </c>
      <c r="AC512" s="206"/>
      <c r="AD512" s="206"/>
      <c r="AE512" s="333" t="s">
        <v>568</v>
      </c>
      <c r="AF512" s="200"/>
      <c r="AG512" s="200"/>
      <c r="AH512" s="200"/>
      <c r="AI512" s="333" t="s">
        <v>554</v>
      </c>
      <c r="AJ512" s="200"/>
      <c r="AK512" s="200"/>
      <c r="AL512" s="200"/>
      <c r="AM512" s="333" t="s">
        <v>554</v>
      </c>
      <c r="AN512" s="200"/>
      <c r="AO512" s="200"/>
      <c r="AP512" s="334"/>
      <c r="AQ512" s="333" t="s">
        <v>554</v>
      </c>
      <c r="AR512" s="200"/>
      <c r="AS512" s="200"/>
      <c r="AT512" s="334"/>
      <c r="AU512" s="200" t="s">
        <v>576</v>
      </c>
      <c r="AV512" s="200"/>
      <c r="AW512" s="200"/>
      <c r="AX512" s="201"/>
    </row>
    <row r="513" spans="1:50" ht="23.25"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t="s">
        <v>554</v>
      </c>
      <c r="AC513" s="198"/>
      <c r="AD513" s="198"/>
      <c r="AE513" s="333" t="s">
        <v>554</v>
      </c>
      <c r="AF513" s="200"/>
      <c r="AG513" s="200"/>
      <c r="AH513" s="334"/>
      <c r="AI513" s="333" t="s">
        <v>554</v>
      </c>
      <c r="AJ513" s="200"/>
      <c r="AK513" s="200"/>
      <c r="AL513" s="200"/>
      <c r="AM513" s="333" t="s">
        <v>554</v>
      </c>
      <c r="AN513" s="200"/>
      <c r="AO513" s="200"/>
      <c r="AP513" s="334"/>
      <c r="AQ513" s="333" t="s">
        <v>554</v>
      </c>
      <c r="AR513" s="200"/>
      <c r="AS513" s="200"/>
      <c r="AT513" s="334"/>
      <c r="AU513" s="200" t="s">
        <v>554</v>
      </c>
      <c r="AV513" s="200"/>
      <c r="AW513" s="200"/>
      <c r="AX513" s="201"/>
    </row>
    <row r="514" spans="1:50" ht="23.25"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t="s">
        <v>554</v>
      </c>
      <c r="AF514" s="200"/>
      <c r="AG514" s="200"/>
      <c r="AH514" s="334"/>
      <c r="AI514" s="333" t="s">
        <v>554</v>
      </c>
      <c r="AJ514" s="200"/>
      <c r="AK514" s="200"/>
      <c r="AL514" s="200"/>
      <c r="AM514" s="333" t="s">
        <v>554</v>
      </c>
      <c r="AN514" s="200"/>
      <c r="AO514" s="200"/>
      <c r="AP514" s="334"/>
      <c r="AQ514" s="333" t="s">
        <v>554</v>
      </c>
      <c r="AR514" s="200"/>
      <c r="AS514" s="200"/>
      <c r="AT514" s="334"/>
      <c r="AU514" s="200" t="s">
        <v>554</v>
      </c>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customHeight="1" x14ac:dyDescent="0.15">
      <c r="A536" s="182"/>
      <c r="B536" s="179"/>
      <c r="C536" s="173"/>
      <c r="D536" s="179"/>
      <c r="E536" s="118" t="s">
        <v>577</v>
      </c>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customHeight="1" thickBot="1" x14ac:dyDescent="0.2">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54"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561</v>
      </c>
      <c r="AE702" s="339"/>
      <c r="AF702" s="339"/>
      <c r="AG702" s="381" t="s">
        <v>578</v>
      </c>
      <c r="AH702" s="382"/>
      <c r="AI702" s="382"/>
      <c r="AJ702" s="382"/>
      <c r="AK702" s="382"/>
      <c r="AL702" s="382"/>
      <c r="AM702" s="382"/>
      <c r="AN702" s="382"/>
      <c r="AO702" s="382"/>
      <c r="AP702" s="382"/>
      <c r="AQ702" s="382"/>
      <c r="AR702" s="382"/>
      <c r="AS702" s="382"/>
      <c r="AT702" s="382"/>
      <c r="AU702" s="382"/>
      <c r="AV702" s="382"/>
      <c r="AW702" s="382"/>
      <c r="AX702" s="383"/>
    </row>
    <row r="703" spans="1:50" ht="52.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561</v>
      </c>
      <c r="AE703" s="322"/>
      <c r="AF703" s="322"/>
      <c r="AG703" s="94" t="s">
        <v>579</v>
      </c>
      <c r="AH703" s="95"/>
      <c r="AI703" s="95"/>
      <c r="AJ703" s="95"/>
      <c r="AK703" s="95"/>
      <c r="AL703" s="95"/>
      <c r="AM703" s="95"/>
      <c r="AN703" s="95"/>
      <c r="AO703" s="95"/>
      <c r="AP703" s="95"/>
      <c r="AQ703" s="95"/>
      <c r="AR703" s="95"/>
      <c r="AS703" s="95"/>
      <c r="AT703" s="95"/>
      <c r="AU703" s="95"/>
      <c r="AV703" s="95"/>
      <c r="AW703" s="95"/>
      <c r="AX703" s="96"/>
    </row>
    <row r="704" spans="1:50" ht="54.7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561</v>
      </c>
      <c r="AE704" s="782"/>
      <c r="AF704" s="782"/>
      <c r="AG704" s="160" t="s">
        <v>580</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581</v>
      </c>
      <c r="AE705" s="714"/>
      <c r="AF705" s="714"/>
      <c r="AG705" s="118" t="s">
        <v>570</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528</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582</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582</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581</v>
      </c>
      <c r="AE708" s="604"/>
      <c r="AF708" s="604"/>
      <c r="AG708" s="741" t="s">
        <v>570</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581</v>
      </c>
      <c r="AE709" s="322"/>
      <c r="AF709" s="322"/>
      <c r="AG709" s="94" t="s">
        <v>554</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581</v>
      </c>
      <c r="AE710" s="322"/>
      <c r="AF710" s="322"/>
      <c r="AG710" s="94" t="s">
        <v>554</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581</v>
      </c>
      <c r="AE711" s="322"/>
      <c r="AF711" s="322"/>
      <c r="AG711" s="94" t="s">
        <v>554</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581</v>
      </c>
      <c r="AE712" s="782"/>
      <c r="AF712" s="782"/>
      <c r="AG712" s="809" t="s">
        <v>554</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581</v>
      </c>
      <c r="AE713" s="322"/>
      <c r="AF713" s="662"/>
      <c r="AG713" s="94" t="s">
        <v>554</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581</v>
      </c>
      <c r="AE714" s="807"/>
      <c r="AF714" s="808"/>
      <c r="AG714" s="735" t="s">
        <v>554</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581</v>
      </c>
      <c r="AE715" s="604"/>
      <c r="AF715" s="655"/>
      <c r="AG715" s="741" t="s">
        <v>554</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581</v>
      </c>
      <c r="AE716" s="626"/>
      <c r="AF716" s="626"/>
      <c r="AG716" s="94" t="s">
        <v>554</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581</v>
      </c>
      <c r="AE717" s="322"/>
      <c r="AF717" s="322"/>
      <c r="AG717" s="94" t="s">
        <v>554</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581</v>
      </c>
      <c r="AE718" s="322"/>
      <c r="AF718" s="322"/>
      <c r="AG718" s="120" t="s">
        <v>554</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c r="AE719" s="604"/>
      <c r="AF719" s="604"/>
      <c r="AG719" s="118" t="s">
        <v>563</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t="s">
        <v>562</v>
      </c>
      <c r="K721" s="284"/>
      <c r="L721" s="83" t="str">
        <f>IF(M721="","","-")</f>
        <v/>
      </c>
      <c r="M721" s="84"/>
      <c r="N721" s="297" t="s">
        <v>563</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555</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568</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t="s">
        <v>593</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t="s">
        <v>257</v>
      </c>
      <c r="B731" s="799"/>
      <c r="C731" s="799"/>
      <c r="D731" s="799"/>
      <c r="E731" s="800"/>
      <c r="F731" s="728" t="s">
        <v>594</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t="s">
        <v>257</v>
      </c>
      <c r="B733" s="673"/>
      <c r="C733" s="673"/>
      <c r="D733" s="673"/>
      <c r="E733" s="674"/>
      <c r="F733" s="636" t="s">
        <v>595</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568</v>
      </c>
      <c r="F737" s="986"/>
      <c r="G737" s="986"/>
      <c r="H737" s="986"/>
      <c r="I737" s="986"/>
      <c r="J737" s="986"/>
      <c r="K737" s="986"/>
      <c r="L737" s="986"/>
      <c r="M737" s="986"/>
      <c r="N737" s="358" t="s">
        <v>358</v>
      </c>
      <c r="O737" s="358"/>
      <c r="P737" s="358"/>
      <c r="Q737" s="358"/>
      <c r="R737" s="986" t="s">
        <v>554</v>
      </c>
      <c r="S737" s="986"/>
      <c r="T737" s="986"/>
      <c r="U737" s="986"/>
      <c r="V737" s="986"/>
      <c r="W737" s="986"/>
      <c r="X737" s="986"/>
      <c r="Y737" s="986"/>
      <c r="Z737" s="986"/>
      <c r="AA737" s="358" t="s">
        <v>359</v>
      </c>
      <c r="AB737" s="358"/>
      <c r="AC737" s="358"/>
      <c r="AD737" s="358"/>
      <c r="AE737" s="986" t="s">
        <v>554</v>
      </c>
      <c r="AF737" s="986"/>
      <c r="AG737" s="986"/>
      <c r="AH737" s="986"/>
      <c r="AI737" s="986"/>
      <c r="AJ737" s="986"/>
      <c r="AK737" s="986"/>
      <c r="AL737" s="986"/>
      <c r="AM737" s="986"/>
      <c r="AN737" s="358" t="s">
        <v>360</v>
      </c>
      <c r="AO737" s="358"/>
      <c r="AP737" s="358"/>
      <c r="AQ737" s="358"/>
      <c r="AR737" s="987" t="s">
        <v>554</v>
      </c>
      <c r="AS737" s="988"/>
      <c r="AT737" s="988"/>
      <c r="AU737" s="988"/>
      <c r="AV737" s="988"/>
      <c r="AW737" s="988"/>
      <c r="AX737" s="989"/>
      <c r="AY737" s="89"/>
      <c r="AZ737" s="89"/>
    </row>
    <row r="738" spans="1:52" ht="24.75" customHeight="1" x14ac:dyDescent="0.15">
      <c r="A738" s="990" t="s">
        <v>361</v>
      </c>
      <c r="B738" s="203"/>
      <c r="C738" s="203"/>
      <c r="D738" s="204"/>
      <c r="E738" s="986" t="s">
        <v>554</v>
      </c>
      <c r="F738" s="986"/>
      <c r="G738" s="986"/>
      <c r="H738" s="986"/>
      <c r="I738" s="986"/>
      <c r="J738" s="986"/>
      <c r="K738" s="986"/>
      <c r="L738" s="986"/>
      <c r="M738" s="986"/>
      <c r="N738" s="358" t="s">
        <v>362</v>
      </c>
      <c r="O738" s="358"/>
      <c r="P738" s="358"/>
      <c r="Q738" s="358"/>
      <c r="R738" s="986" t="s">
        <v>554</v>
      </c>
      <c r="S738" s="986"/>
      <c r="T738" s="986"/>
      <c r="U738" s="986"/>
      <c r="V738" s="986"/>
      <c r="W738" s="986"/>
      <c r="X738" s="986"/>
      <c r="Y738" s="986"/>
      <c r="Z738" s="986"/>
      <c r="AA738" s="358" t="s">
        <v>482</v>
      </c>
      <c r="AB738" s="358"/>
      <c r="AC738" s="358"/>
      <c r="AD738" s="358"/>
      <c r="AE738" s="986" t="s">
        <v>554</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542</v>
      </c>
      <c r="B739" s="995"/>
      <c r="C739" s="995"/>
      <c r="D739" s="996"/>
      <c r="E739" s="997" t="s">
        <v>553</v>
      </c>
      <c r="F739" s="998"/>
      <c r="G739" s="998"/>
      <c r="H739" s="91" t="str">
        <f>IF(E739="", "", "(")</f>
        <v>(</v>
      </c>
      <c r="I739" s="981" t="s">
        <v>470</v>
      </c>
      <c r="J739" s="981"/>
      <c r="K739" s="91" t="str">
        <f>IF(OR(I739="　", I739=""), "", "-")</f>
        <v>-</v>
      </c>
      <c r="L739" s="982">
        <v>23</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531</v>
      </c>
      <c r="B740" s="614"/>
      <c r="C740" s="614"/>
      <c r="D740" s="614"/>
      <c r="E740" s="614"/>
      <c r="F740" s="615"/>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533</v>
      </c>
      <c r="B779" s="628"/>
      <c r="C779" s="628"/>
      <c r="D779" s="628"/>
      <c r="E779" s="628"/>
      <c r="F779" s="629"/>
      <c r="G779" s="594" t="s">
        <v>583</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584</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568</v>
      </c>
      <c r="H781" s="670"/>
      <c r="I781" s="670"/>
      <c r="J781" s="670"/>
      <c r="K781" s="671"/>
      <c r="L781" s="663" t="s">
        <v>555</v>
      </c>
      <c r="M781" s="664"/>
      <c r="N781" s="664"/>
      <c r="O781" s="664"/>
      <c r="P781" s="664"/>
      <c r="Q781" s="664"/>
      <c r="R781" s="664"/>
      <c r="S781" s="664"/>
      <c r="T781" s="664"/>
      <c r="U781" s="664"/>
      <c r="V781" s="664"/>
      <c r="W781" s="664"/>
      <c r="X781" s="665"/>
      <c r="Y781" s="384" t="s">
        <v>555</v>
      </c>
      <c r="Z781" s="385"/>
      <c r="AA781" s="385"/>
      <c r="AB781" s="804"/>
      <c r="AC781" s="669" t="s">
        <v>568</v>
      </c>
      <c r="AD781" s="670"/>
      <c r="AE781" s="670"/>
      <c r="AF781" s="670"/>
      <c r="AG781" s="671"/>
      <c r="AH781" s="663" t="s">
        <v>562</v>
      </c>
      <c r="AI781" s="664"/>
      <c r="AJ781" s="664"/>
      <c r="AK781" s="664"/>
      <c r="AL781" s="664"/>
      <c r="AM781" s="664"/>
      <c r="AN781" s="664"/>
      <c r="AO781" s="664"/>
      <c r="AP781" s="664"/>
      <c r="AQ781" s="664"/>
      <c r="AR781" s="664"/>
      <c r="AS781" s="664"/>
      <c r="AT781" s="665"/>
      <c r="AU781" s="384" t="s">
        <v>562</v>
      </c>
      <c r="AV781" s="385"/>
      <c r="AW781" s="385"/>
      <c r="AX781" s="386"/>
    </row>
    <row r="782" spans="1:50" ht="24.75" hidden="1"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hidden="1"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0</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30" hidden="1" customHeight="1" x14ac:dyDescent="0.15">
      <c r="A837" s="372">
        <v>1</v>
      </c>
      <c r="B837" s="37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56"/>
      <c r="AD837" s="364"/>
      <c r="AE837" s="364"/>
      <c r="AF837" s="364"/>
      <c r="AG837" s="364"/>
      <c r="AH837" s="365"/>
      <c r="AI837" s="366"/>
      <c r="AJ837" s="366"/>
      <c r="AK837" s="366"/>
      <c r="AL837" s="350"/>
      <c r="AM837" s="351"/>
      <c r="AN837" s="351"/>
      <c r="AO837" s="352"/>
      <c r="AP837" s="353"/>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568</v>
      </c>
      <c r="F1102" s="371"/>
      <c r="G1102" s="371"/>
      <c r="H1102" s="371"/>
      <c r="I1102" s="371"/>
      <c r="J1102" s="341" t="s">
        <v>577</v>
      </c>
      <c r="K1102" s="342"/>
      <c r="L1102" s="342"/>
      <c r="M1102" s="342"/>
      <c r="N1102" s="342"/>
      <c r="O1102" s="342"/>
      <c r="P1102" s="355" t="s">
        <v>568</v>
      </c>
      <c r="Q1102" s="343"/>
      <c r="R1102" s="343"/>
      <c r="S1102" s="343"/>
      <c r="T1102" s="343"/>
      <c r="U1102" s="343"/>
      <c r="V1102" s="343"/>
      <c r="W1102" s="343"/>
      <c r="X1102" s="343"/>
      <c r="Y1102" s="344" t="s">
        <v>568</v>
      </c>
      <c r="Z1102" s="345"/>
      <c r="AA1102" s="345"/>
      <c r="AB1102" s="346"/>
      <c r="AC1102" s="347"/>
      <c r="AD1102" s="347"/>
      <c r="AE1102" s="347"/>
      <c r="AF1102" s="347"/>
      <c r="AG1102" s="347"/>
      <c r="AH1102" s="348" t="s">
        <v>568</v>
      </c>
      <c r="AI1102" s="349"/>
      <c r="AJ1102" s="349"/>
      <c r="AK1102" s="349"/>
      <c r="AL1102" s="350" t="s">
        <v>568</v>
      </c>
      <c r="AM1102" s="351"/>
      <c r="AN1102" s="351"/>
      <c r="AO1102" s="352"/>
      <c r="AP1102" s="353" t="s">
        <v>568</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G4" sqref="G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561</v>
      </c>
      <c r="H2" s="13" t="str">
        <f>IF(G2="","",F2)</f>
        <v>一般会計</v>
      </c>
      <c r="I2" s="13" t="str">
        <f>IF(H2="","",IF(I1&lt;&gt;"",CONCATENATE(I1,"、",H2),H2))</f>
        <v>一般会計</v>
      </c>
      <c r="K2" s="14" t="s">
        <v>221</v>
      </c>
      <c r="L2" s="15"/>
      <c r="M2" s="13" t="str">
        <f>IF(L2="","",K2)</f>
        <v/>
      </c>
      <c r="N2" s="13" t="str">
        <f>IF(M2="","",IF(N1&lt;&gt;"",CONCATENATE(N1,"、",M2),M2))</f>
        <v/>
      </c>
      <c r="O2" s="13"/>
      <c r="P2" s="12" t="s">
        <v>190</v>
      </c>
      <c r="Q2" s="17" t="s">
        <v>561</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561</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513</v>
      </c>
      <c r="H2" s="595"/>
      <c r="I2" s="595"/>
      <c r="J2" s="595"/>
      <c r="K2" s="595"/>
      <c r="L2" s="595"/>
      <c r="M2" s="595"/>
      <c r="N2" s="595"/>
      <c r="O2" s="595"/>
      <c r="P2" s="595"/>
      <c r="Q2" s="595"/>
      <c r="R2" s="595"/>
      <c r="S2" s="595"/>
      <c r="T2" s="595"/>
      <c r="U2" s="595"/>
      <c r="V2" s="595"/>
      <c r="W2" s="595"/>
      <c r="X2" s="595"/>
      <c r="Y2" s="595"/>
      <c r="Z2" s="595"/>
      <c r="AA2" s="595"/>
      <c r="AB2" s="596"/>
      <c r="AC2" s="594" t="s">
        <v>515</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2018-06-08T01:07:08Z</cp:lastPrinted>
  <dcterms:created xsi:type="dcterms:W3CDTF">2012-03-13T00:50:25Z</dcterms:created>
  <dcterms:modified xsi:type="dcterms:W3CDTF">2018-08-31T02:07:28Z</dcterms:modified>
</cp:coreProperties>
</file>