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5000_社会・援護局障害保健福祉部　精神・障害保健課\医療財政係\行政レビュー\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880" yWindow="15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<sst xmlns="http://schemas.openxmlformats.org/spreadsheetml/2006/main" count="2978" uniqueCount="661">
  <si>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</si>
  <si>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</si>
  <si>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</si>
  <si>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</si>
  <si>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</si>
  <si>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</si>
  <si>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</si>
  <si>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</si>
  <si>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</si>
  <si>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</si>
  <si>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</si>
  <si>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</si>
  <si>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</si>
  <si>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</si>
  <si>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</si>
  <si>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</si>
  <si>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</si>
  <si>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</si>
  <si>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</si>
  <si>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</si>
  <si>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</si>
  <si>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</si>
  <si>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</si>
  <si>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</si>
  <si>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</si>
  <si>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</si>
  <si>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</si>
  <si>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</si>
  <si>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</si>
  <si>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</si>
  <si>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</si>
  <si>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</si>
  <si>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</si>
  <si>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</si>
  <si>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</si>
  <si>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</si>
  <si>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</si>
  <si>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</si>
  <si>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</si>
  <si>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</si>
  <si>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</si>
  <si>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</si>
  <si>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</si>
  <si>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</si>
  <si>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</si>
  <si>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</si>
  <si>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</si>
  <si>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</si>
  <si>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</si>
  <si>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</si>
  <si>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</si>
  <si>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</si>
  <si>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</si>
  <si>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</si>
  <si>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</si>
  <si>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</si>
  <si>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</si>
  <si>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</si>
  <si>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</si>
  <si>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</si>
  <si>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</si>
  <si>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</si>
  <si>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</si>
  <si>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</si>
  <si>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</si>
  <si>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</si>
  <si>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</si>
  <si>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</si>
  <si>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</si>
  <si>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</si>
  <si>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</si>
  <si>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</si>
  <si>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</si>
  <si>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</si>
  <si>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</si>
  <si>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</si>
  <si>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</si>
  <si>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</si>
  <si>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</si>
  <si>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</si>
  <si>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</si>
  <si>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</si>
  <si>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</si>
  <si>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</si>
  <si>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</si>
  <si>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</si>
  <si>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</si>
  <si>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</si>
  <si>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</si>
  <si>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</si>
  <si>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</si>
  <si>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</si>
  <si>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</si>
  <si>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</si>
  <si>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</si>
  <si>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</si>
  <si>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</si>
  <si>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</si>
  <si>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</si>
  <si>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</si>
  <si>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</si>
  <si>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</si>
  <si>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</si>
  <si>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</si>
  <si>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</si>
  <si>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</si>
  <si>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</si>
  <si>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</si>
  <si>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</si>
  <si>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</si>
  <si>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</si>
  <si>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</si>
  <si>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</si>
  <si>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</si>
  <si>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</si>
  <si>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</si>
  <si>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</si>
  <si>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</si>
  <si>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</si>
  <si>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</si>
  <si>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</si>
  <si>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</si>
  <si>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</si>
  <si>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</si>
  <si>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</si>
  <si>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</si>
  <si>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</si>
  <si>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</si>
  <si>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</si>
  <si>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</si>
  <si>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</si>
  <si>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</si>
  <si>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</si>
  <si>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</si>
  <si>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</si>
  <si>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</si>
  <si>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</si>
  <si>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</si>
  <si>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</si>
  <si>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</si>
  <si>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</si>
  <si>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</si>
  <si>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</si>
  <si>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</si>
  <si>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</si>
  <si>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</si>
  <si>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</si>
  <si>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</si>
  <si>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</si>
  <si>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</si>
  <si>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</si>
  <si>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</si>
  <si>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</si>
  <si>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</si>
  <si>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</si>
  <si>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</si>
  <si>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</si>
  <si>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</si>
  <si>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</si>
  <si>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</si>
  <si>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</si>
  <si>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</si>
  <si>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</si>
  <si>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</si>
  <si>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</si>
  <si>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</si>
  <si>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</si>
  <si>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</si>
  <si>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</si>
  <si>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</si>
  <si>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</si>
  <si>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</si>
  <si>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</si>
  <si>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</si>
  <si>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</si>
  <si>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</si>
  <si>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</si>
  <si>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</si>
  <si>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</si>
  <si>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</si>
  <si>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</si>
  <si>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</si>
  <si>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</si>
  <si>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</si>
  <si>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</si>
  <si>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</si>
  <si>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</si>
  <si>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</si>
  <si>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</si>
  <si>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</si>
  <si>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</si>
  <si>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</si>
  <si>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</si>
  <si>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</si>
  <si>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</si>
  <si>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</si>
  <si>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</si>
  <si>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</si>
  <si>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</si>
  <si>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</si>
  <si>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</si>
  <si>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</si>
  <si>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</si>
  <si>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</si>
  <si>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</si>
  <si>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</si>
  <si>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</si>
  <si>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</si>
  <si>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</si>
  <si>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</si>
  <si>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</si>
  <si>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</si>
  <si>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</si>
  <si>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</si>
  <si>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</si>
  <si>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</si>
  <si>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</si>
  <si>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</si>
  <si>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</si>
  <si>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</si>
  <si>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</si>
  <si>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</si>
  <si>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</si>
  <si>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</si>
  <si>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</si>
  <si>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</si>
  <si>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</si>
  <si>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</si>
  <si>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</si>
  <si>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</si>
  <si>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</si>
  <si>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</si>
  <si>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</si>
  <si>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</si>
  <si>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</si>
  <si>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</si>
  <si>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</si>
  <si>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</si>
  <si>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</si>
  <si>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</si>
  <si>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</si>
  <si>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</si>
  <si>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</si>
  <si>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</si>
  <si>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</si>
  <si>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</si>
  <si>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</si>
  <si>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</si>
  <si>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</si>
  <si>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</si>
  <si>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</si>
  <si>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</si>
  <si>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</si>
  <si>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</si>
  <si>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</si>
  <si>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</si>
  <si>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</si>
  <si>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</si>
  <si>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</si>
  <si>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</si>
  <si>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</si>
  <si>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</si>
  <si>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</si>
  <si>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</si>
  <si>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</si>
  <si>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</si>
  <si>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</si>
  <si>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</si>
  <si>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</si>
  <si>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</si>
  <si>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</si>
  <si>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</si>
  <si>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</si>
  <si>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</si>
  <si>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</si>
  <si>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</si>
  <si>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</si>
  <si>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</si>
  <si>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</si>
  <si>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</si>
  <si>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</si>
  <si>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</si>
  <si>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</si>
  <si>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</si>
  <si>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</si>
  <si>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</si>
  <si>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</si>
  <si>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</si>
  <si>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</si>
  <si>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</si>
  <si>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</si>
  <si>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</si>
  <si>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</si>
  <si>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</si>
  <si>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</si>
  <si>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</si>
  <si>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</si>
  <si>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</si>
  <si>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</si>
  <si>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</si>
  <si>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</si>
  <si>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</si>
  <si>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</si>
  <si>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</si>
  <si>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</si>
  <si>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</si>
  <si>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</si>
  <si>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</si>
  <si>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</si>
  <si>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</si>
  <si>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</si>
  <si>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</si>
  <si>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</si>
  <si>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</si>
  <si>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</si>
  <si>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</si>
  <si>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</si>
  <si>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</si>
  <si>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</si>
  <si>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</si>
  <si>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</si>
  <si>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</si>
  <si>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</si>
  <si>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</si>
  <si>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</si>
  <si>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</si>
  <si>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</si>
  <si>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</si>
  <si>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</si>
  <si>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</si>
  <si>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</si>
  <si>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</si>
  <si>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</si>
  <si>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</si>
  <si>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</si>
  <si>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</si>
  <si>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</si>
  <si>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</si>
  <si>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</si>
  <si>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</si>
  <si>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</si>
  <si>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</si>
  <si>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</si>
  <si>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</si>
  <si>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</si>
  <si>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</si>
  <si>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</si>
  <si>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</si>
  <si>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</si>
  <si>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</si>
  <si>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</si>
  <si>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</si>
  <si>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</si>
  <si>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</si>
  <si>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</si>
  <si>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</si>
  <si>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</si>
  <si>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</si>
  <si>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</si>
  <si>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</si>
  <si>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</si>
  <si>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</si>
  <si>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</si>
  <si>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</si>
  <si>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</si>
  <si>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</si>
  <si>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</si>
  <si>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</si>
  <si>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</si>
  <si>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</si>
  <si>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</si>
  <si>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</si>
  <si>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</si>
  <si>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</si>
  <si>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</si>
  <si>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</si>
  <si>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</si>
  <si>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</si>
  <si>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</si>
  <si>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</si>
  <si>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</si>
  <si>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</si>
  <si>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</si>
  <si>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</si>
  <si>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</si>
  <si>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</si>
  <si>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</si>
  <si>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</si>
  <si>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</si>
  <si>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</si>
  <si>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</si>
  <si>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</si>
  <si>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</si>
  <si>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</si>
  <si>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</si>
  <si>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</si>
  <si>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</si>
  <si>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</si>
  <si>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</si>
  <si>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</si>
  <si>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</si>
  <si>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</si>
  <si>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</si>
  <si>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</si>
  <si>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</si>
  <si>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</si>
  <si>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</si>
  <si>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</si>
  <si>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</si>
  <si>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</si>
  <si>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</si>
  <si>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</si>
  <si>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</si>
  <si>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</si>
  <si>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</si>
  <si>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</si>
  <si>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</si>
  <si>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</si>
  <si>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</si>
  <si>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</si>
  <si>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</si>
  <si>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</si>
  <si>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</si>
  <si>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</si>
  <si>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</si>
  <si>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</si>
  <si>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</si>
  <si>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</si>
  <si>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</si>
  <si>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</si>
  <si>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</si>
  <si>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</si>
  <si>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</si>
  <si>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</si>
  <si>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</si>
  <si>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</si>
  <si>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</si>
  <si>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</si>
  <si>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</si>
  <si>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</si>
  <si>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</si>
  <si>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</si>
  <si>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</si>
  <si>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</si>
  <si>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</si>
  <si>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</si>
  <si>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</si>
  <si>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</si>
  <si>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</si>
  <si>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</si>
  <si>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</si>
  <si>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</si>
  <si>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</si>
  <si>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</si>
  <si>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</si>
  <si>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</si>
  <si>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</si>
  <si>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</si>
  <si>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</si>
  <si>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</si>
  <si>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</si>
  <si>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</si>
  <si>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</si>
  <si>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</si>
  <si>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</si>
  <si>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</si>
  <si>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</si>
  <si>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</si>
  <si>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</si>
  <si>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</si>
  <si>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</si>
  <si>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</si>
  <si>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</si>
  <si>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</si>
  <si>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</si>
  <si>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</si>
  <si>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</si>
  <si>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</si>
  <si>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</si>
  <si>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</si>
  <si>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</si>
  <si>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</si>
  <si>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</si>
  <si>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</si>
  <si>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</si>
  <si>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</si>
  <si>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</si>
  <si>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</si>
  <si>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</si>
  <si>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</si>
  <si>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</si>
  <si>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</si>
  <si>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</si>
  <si>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</si>
  <si>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</si>
  <si>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</si>
  <si>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</si>
  <si>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</si>
  <si>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</si>
  <si>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</si>
  <si>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</si>
  <si>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</si>
  <si>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</si>
  <si>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</si>
  <si>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</si>
  <si>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</si>
  <si>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</si>
  <si>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</si>
  <si>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</si>
  <si>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</si>
  <si>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</si>
  <si>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</si>
  <si>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</si>
  <si>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</si>
  <si>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</si>
  <si>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</si>
  <si>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</si>
  <si>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</si>
  <si>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</si>
  <si>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</si>
  <si>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</si>
  <si>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</si>
  <si>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</si>
  <si>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</si>
  <si>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</si>
  <si>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</si>
  <si>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</si>
  <si>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</si>
  <si>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</si>
  <si>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</si>
  <si>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</si>
  <si>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</si>
  <si>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</si>
  <si>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</si>
  <si>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</si>
  <si>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</si>
  <si>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</si>
  <si>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</si>
  <si>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</si>
  <si>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</si>
  <si>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</si>
  <si>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</si>
  <si>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</si>
  <si>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</si>
  <si>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</si>
  <si>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</si>
  <si>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</si>
  <si>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</si>
  <si>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</si>
  <si>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</si>
  <si>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障害保健福祉部</t>
    <rPh sb="0" eb="2">
      <t>ショウガイ</t>
    </rPh>
    <rPh sb="2" eb="4">
      <t>ホケン</t>
    </rPh>
    <rPh sb="4" eb="7">
      <t>フクシブ</t>
    </rPh>
    <phoneticPr fontId="5"/>
  </si>
  <si>
    <t>精神・障害保健課</t>
    <rPh sb="0" eb="2">
      <t>セイシン</t>
    </rPh>
    <rPh sb="3" eb="5">
      <t>ショウガイ</t>
    </rPh>
    <rPh sb="5" eb="7">
      <t>ホケン</t>
    </rPh>
    <rPh sb="7" eb="8">
      <t>カ</t>
    </rPh>
    <phoneticPr fontId="5"/>
  </si>
  <si>
    <t>○</t>
  </si>
  <si>
    <t>精神障害者地域移行・地域定着支援事業</t>
    <phoneticPr fontId="5"/>
  </si>
  <si>
    <t>-</t>
    <phoneticPr fontId="5"/>
  </si>
  <si>
    <t>「精神保健費等国庫負担（補助）金交付要綱」（平成２５年５月１５日厚生労働省発障０５１５第５号）</t>
    <phoneticPr fontId="5"/>
  </si>
  <si>
    <t>-</t>
    <phoneticPr fontId="5"/>
  </si>
  <si>
    <t>-</t>
    <phoneticPr fontId="5"/>
  </si>
  <si>
    <t>-</t>
    <phoneticPr fontId="5"/>
  </si>
  <si>
    <t>-</t>
    <phoneticPr fontId="5"/>
  </si>
  <si>
    <t>-</t>
    <phoneticPr fontId="5"/>
  </si>
  <si>
    <t>長期入院精神障害者の地域移行への取組に積極的な地域において、長期入院精神障害者の地域移行を進めるために必要な地域移行方策である「退院に向けた意欲の喚起」「本人の意向に沿った移行支援」「地域生活の支援」及び病院の構造改革に係る取組を総合的に実施し、その効果について検証する。（平成２７～２８年度）
精神障害者が地域の一員として安心して自分らしい生活をすることができるよう、「精神障害にも対応した地域包括ケアシステム」の構築を進める。（平成２９年度）</t>
    <rPh sb="137" eb="139">
      <t>ヘイセイ</t>
    </rPh>
    <rPh sb="144" eb="146">
      <t>ネンド</t>
    </rPh>
    <rPh sb="148" eb="150">
      <t>セイシン</t>
    </rPh>
    <rPh sb="150" eb="153">
      <t>ショウガイシャ</t>
    </rPh>
    <rPh sb="154" eb="156">
      <t>チイキ</t>
    </rPh>
    <rPh sb="157" eb="159">
      <t>イチイン</t>
    </rPh>
    <rPh sb="162" eb="164">
      <t>アンシン</t>
    </rPh>
    <rPh sb="166" eb="168">
      <t>ジブン</t>
    </rPh>
    <rPh sb="171" eb="173">
      <t>セイカツ</t>
    </rPh>
    <rPh sb="208" eb="210">
      <t>コウチク</t>
    </rPh>
    <rPh sb="211" eb="212">
      <t>スス</t>
    </rPh>
    <rPh sb="216" eb="218">
      <t>ヘイセイ</t>
    </rPh>
    <rPh sb="220" eb="222">
      <t>ネンド</t>
    </rPh>
    <phoneticPr fontId="5"/>
  </si>
  <si>
    <t>-</t>
    <phoneticPr fontId="5"/>
  </si>
  <si>
    <t>-</t>
    <phoneticPr fontId="5"/>
  </si>
  <si>
    <t>-</t>
    <phoneticPr fontId="5"/>
  </si>
  <si>
    <t>万人</t>
    <rPh sb="0" eb="2">
      <t>マンニン</t>
    </rPh>
    <phoneticPr fontId="5"/>
  </si>
  <si>
    <t>-</t>
    <phoneticPr fontId="5"/>
  </si>
  <si>
    <t>-</t>
    <phoneticPr fontId="5"/>
  </si>
  <si>
    <t>-</t>
    <phoneticPr fontId="5"/>
  </si>
  <si>
    <t>-</t>
    <phoneticPr fontId="5"/>
  </si>
  <si>
    <t>-</t>
    <phoneticPr fontId="5"/>
  </si>
  <si>
    <t>％</t>
    <phoneticPr fontId="5"/>
  </si>
  <si>
    <t>-</t>
    <phoneticPr fontId="5"/>
  </si>
  <si>
    <t>交付額／都道府県市数　　　　　　　　　　　　　　</t>
    <rPh sb="0" eb="3">
      <t>コウフガク</t>
    </rPh>
    <rPh sb="4" eb="8">
      <t>トドウフケン</t>
    </rPh>
    <rPh sb="8" eb="9">
      <t>シ</t>
    </rPh>
    <rPh sb="9" eb="10">
      <t>スウ</t>
    </rPh>
    <phoneticPr fontId="5"/>
  </si>
  <si>
    <t>　X/Y</t>
    <phoneticPr fontId="5"/>
  </si>
  <si>
    <t>千円</t>
    <rPh sb="0" eb="2">
      <t>センエン</t>
    </rPh>
    <phoneticPr fontId="5"/>
  </si>
  <si>
    <t>25百万円/3都道府県市</t>
    <phoneticPr fontId="5"/>
  </si>
  <si>
    <t>44百万円/8都道府県市</t>
    <phoneticPr fontId="5"/>
  </si>
  <si>
    <t>-</t>
    <phoneticPr fontId="5"/>
  </si>
  <si>
    <t>19百万円/14都道府県市</t>
    <phoneticPr fontId="5"/>
  </si>
  <si>
    <t>必要な保健福祉サービスが的確に提供される体制を整備し、障害者の地域における生活を総合的に支援すること</t>
    <phoneticPr fontId="5"/>
  </si>
  <si>
    <t>万人</t>
    <rPh sb="0" eb="2">
      <t>マンニン</t>
    </rPh>
    <phoneticPr fontId="5"/>
  </si>
  <si>
    <t>-</t>
    <phoneticPr fontId="5"/>
  </si>
  <si>
    <t>-</t>
    <phoneticPr fontId="5"/>
  </si>
  <si>
    <t>-</t>
    <phoneticPr fontId="5"/>
  </si>
  <si>
    <t>障害保健福祉圏域ごとの関係者による協議の場を通じて、関係者間の顔の見える関係を構築し、地域の課題を共有した上で、包括ケアシステムの構築に資する取組を推進する。精神障害者が、地域の一員として安心して自分らしい暮らしをすることができるよう、関係機関の連携の下で、医療、福祉等の支援を行うという観点から、長期入院者の減少及び地域生活を継続するための支援を促進していく。</t>
    <phoneticPr fontId="5"/>
  </si>
  <si>
    <t>障害者基本法では、全ての障害者は、可能な限り、どこで誰と生活するかについての選択の機会が確保され、地域社会において他の人々と共生することを妨げられないこととされており、社会的入院が課題とされる中、精神障害者の地域移行・定着支援を行う本事業は、国民のニーズが高く、国の責務として精神障害者の社会復帰及び自立と社会経済参加の支援等に係る施策の推進を図るためにも国費の投入が必要。</t>
    <phoneticPr fontId="5"/>
  </si>
  <si>
    <t>本事業は、障害者基本法の理念（上記参照）に則ったものであり、同法の規定では国及び地方公共団体による障害者の自立及び社会参加の支援等のための施策を総合的かつ計画的に実施する責務が定められていることから、国及び地方公共団体が実施すべきである。</t>
    <phoneticPr fontId="5"/>
  </si>
  <si>
    <t>長期入院者に関して、退院促進を行うための情報共有のための地域推進会議やスーパーバイザーの派遣等、地域移行の推進のためにも必要な事業であり、優先度が高い。</t>
    <phoneticPr fontId="5"/>
  </si>
  <si>
    <t>‐</t>
  </si>
  <si>
    <t>無</t>
  </si>
  <si>
    <t>平成26年4月から事業の見直し、補助金の削減を行った。</t>
    <phoneticPr fontId="5"/>
  </si>
  <si>
    <t>地域移行推進会議等の協議の場を設置し、地域移行を推進するためにPDCAサイクルを回すために、最低限必要な事業にしている。</t>
    <rPh sb="8" eb="9">
      <t>トウ</t>
    </rPh>
    <rPh sb="10" eb="12">
      <t>キョウギ</t>
    </rPh>
    <rPh sb="13" eb="14">
      <t>バ</t>
    </rPh>
    <phoneticPr fontId="5"/>
  </si>
  <si>
    <t>実績については集計中であるため、現時点で評価できない。</t>
    <phoneticPr fontId="5"/>
  </si>
  <si>
    <t>病院単独では退院支援が難しい患者について、地域で生活を支援する仕組みとなっており、より退院を進めやすい手段を講じている。</t>
    <phoneticPr fontId="5"/>
  </si>
  <si>
    <t>512</t>
    <phoneticPr fontId="5"/>
  </si>
  <si>
    <t>465</t>
    <phoneticPr fontId="5"/>
  </si>
  <si>
    <t>409</t>
    <phoneticPr fontId="5"/>
  </si>
  <si>
    <t>768</t>
    <phoneticPr fontId="5"/>
  </si>
  <si>
    <t>748</t>
    <phoneticPr fontId="5"/>
  </si>
  <si>
    <t>781</t>
    <phoneticPr fontId="5"/>
  </si>
  <si>
    <t>これまでの事業で得られた成果を元に、他の事業において、「精神障害にも対応した地域包括ケアシステムの構築」に向けた取り組みを行っていく。</t>
    <rPh sb="5" eb="7">
      <t>ジギョウ</t>
    </rPh>
    <rPh sb="8" eb="9">
      <t>エ</t>
    </rPh>
    <rPh sb="12" eb="14">
      <t>セイカ</t>
    </rPh>
    <rPh sb="15" eb="16">
      <t>モト</t>
    </rPh>
    <rPh sb="18" eb="19">
      <t>タ</t>
    </rPh>
    <rPh sb="20" eb="22">
      <t>ジギョウ</t>
    </rPh>
    <rPh sb="28" eb="30">
      <t>セイシン</t>
    </rPh>
    <rPh sb="30" eb="32">
      <t>ショウガイ</t>
    </rPh>
    <rPh sb="34" eb="36">
      <t>タイオウ</t>
    </rPh>
    <rPh sb="38" eb="40">
      <t>チイキ</t>
    </rPh>
    <rPh sb="40" eb="42">
      <t>ホウカツ</t>
    </rPh>
    <rPh sb="49" eb="51">
      <t>コウチク</t>
    </rPh>
    <rPh sb="53" eb="54">
      <t>ム</t>
    </rPh>
    <rPh sb="56" eb="57">
      <t>ト</t>
    </rPh>
    <rPh sb="58" eb="59">
      <t>ク</t>
    </rPh>
    <rPh sb="61" eb="62">
      <t>オコナ</t>
    </rPh>
    <phoneticPr fontId="5"/>
  </si>
  <si>
    <t>精神障害にも対応した地域包括ケアシステムの構築支援事業</t>
    <rPh sb="0" eb="2">
      <t>セイシン</t>
    </rPh>
    <rPh sb="2" eb="4">
      <t>ショウガイ</t>
    </rPh>
    <rPh sb="6" eb="8">
      <t>タイオウ</t>
    </rPh>
    <rPh sb="10" eb="12">
      <t>チイキ</t>
    </rPh>
    <rPh sb="12" eb="14">
      <t>ホウカツ</t>
    </rPh>
    <rPh sb="21" eb="23">
      <t>コウチク</t>
    </rPh>
    <rPh sb="23" eb="25">
      <t>シエン</t>
    </rPh>
    <rPh sb="25" eb="27">
      <t>ジギョウ</t>
    </rPh>
    <phoneticPr fontId="5"/>
  </si>
  <si>
    <t>委託料</t>
    <rPh sb="0" eb="3">
      <t>イタクリョウ</t>
    </rPh>
    <phoneticPr fontId="5"/>
  </si>
  <si>
    <t>日本能率協会総合研究所</t>
    <rPh sb="0" eb="2">
      <t>ニホン</t>
    </rPh>
    <rPh sb="2" eb="4">
      <t>ノウリツ</t>
    </rPh>
    <rPh sb="4" eb="6">
      <t>キョウカイ</t>
    </rPh>
    <rPh sb="6" eb="8">
      <t>ソウゴウ</t>
    </rPh>
    <rPh sb="8" eb="11">
      <t>ケンキュウショ</t>
    </rPh>
    <phoneticPr fontId="5"/>
  </si>
  <si>
    <t>A.（株）日本能率協会総合研究所</t>
    <rPh sb="2" eb="5">
      <t>カブ</t>
    </rPh>
    <rPh sb="5" eb="7">
      <t>ニホン</t>
    </rPh>
    <rPh sb="7" eb="9">
      <t>ノウリツ</t>
    </rPh>
    <rPh sb="9" eb="11">
      <t>キョウカイ</t>
    </rPh>
    <rPh sb="11" eb="13">
      <t>ソウゴウ</t>
    </rPh>
    <rPh sb="13" eb="16">
      <t>ケンキュウショ</t>
    </rPh>
    <phoneticPr fontId="5"/>
  </si>
  <si>
    <t>精神障害にも対応した地域包括ケアシステムの構築推進事業</t>
    <rPh sb="0" eb="2">
      <t>セイシン</t>
    </rPh>
    <rPh sb="2" eb="4">
      <t>ショウガイ</t>
    </rPh>
    <rPh sb="6" eb="8">
      <t>タイオウ</t>
    </rPh>
    <rPh sb="10" eb="12">
      <t>チイキ</t>
    </rPh>
    <rPh sb="12" eb="14">
      <t>ホウカツ</t>
    </rPh>
    <rPh sb="21" eb="23">
      <t>コウチク</t>
    </rPh>
    <rPh sb="23" eb="25">
      <t>スイシン</t>
    </rPh>
    <rPh sb="25" eb="27">
      <t>ジギョウ</t>
    </rPh>
    <phoneticPr fontId="5"/>
  </si>
  <si>
    <t>B.香川県</t>
    <rPh sb="2" eb="5">
      <t>カガワケン</t>
    </rPh>
    <phoneticPr fontId="5"/>
  </si>
  <si>
    <t>報償費</t>
    <rPh sb="0" eb="3">
      <t>ホウショウヒ</t>
    </rPh>
    <phoneticPr fontId="5"/>
  </si>
  <si>
    <t>旅費</t>
    <rPh sb="0" eb="2">
      <t>リョヒ</t>
    </rPh>
    <phoneticPr fontId="5"/>
  </si>
  <si>
    <t>需用費</t>
    <rPh sb="0" eb="3">
      <t>ジュヨウヒ</t>
    </rPh>
    <phoneticPr fontId="5"/>
  </si>
  <si>
    <t>役務費</t>
    <rPh sb="0" eb="2">
      <t>エキム</t>
    </rPh>
    <rPh sb="2" eb="3">
      <t>ヒ</t>
    </rPh>
    <phoneticPr fontId="5"/>
  </si>
  <si>
    <t>使用料及び賃借料</t>
    <rPh sb="0" eb="3">
      <t>シヨウリョウ</t>
    </rPh>
    <rPh sb="3" eb="4">
      <t>オヨ</t>
    </rPh>
    <rPh sb="5" eb="8">
      <t>チンシャクリョウ</t>
    </rPh>
    <phoneticPr fontId="5"/>
  </si>
  <si>
    <t>香川県</t>
    <rPh sb="0" eb="3">
      <t>カガワケン</t>
    </rPh>
    <phoneticPr fontId="5"/>
  </si>
  <si>
    <t>補助金等交付</t>
  </si>
  <si>
    <t>三重県</t>
    <rPh sb="0" eb="3">
      <t>ミエケン</t>
    </rPh>
    <phoneticPr fontId="5"/>
  </si>
  <si>
    <t>神戸市</t>
    <rPh sb="0" eb="3">
      <t>コウベシ</t>
    </rPh>
    <phoneticPr fontId="5"/>
  </si>
  <si>
    <t>兵庫県</t>
    <rPh sb="0" eb="3">
      <t>ヒョウゴケン</t>
    </rPh>
    <phoneticPr fontId="5"/>
  </si>
  <si>
    <t>大阪市</t>
    <rPh sb="0" eb="3">
      <t>オオサカシ</t>
    </rPh>
    <phoneticPr fontId="5"/>
  </si>
  <si>
    <t>静岡県</t>
    <rPh sb="0" eb="3">
      <t>シズオカケン</t>
    </rPh>
    <phoneticPr fontId="5"/>
  </si>
  <si>
    <t>鹿児島県</t>
    <rPh sb="0" eb="4">
      <t>カゴシマケン</t>
    </rPh>
    <phoneticPr fontId="5"/>
  </si>
  <si>
    <t>埼玉県</t>
    <rPh sb="0" eb="3">
      <t>サイタマケン</t>
    </rPh>
    <phoneticPr fontId="5"/>
  </si>
  <si>
    <t>愛知県</t>
    <rPh sb="0" eb="3">
      <t>アイチケン</t>
    </rPh>
    <phoneticPr fontId="5"/>
  </si>
  <si>
    <t>-</t>
    <phoneticPr fontId="5"/>
  </si>
  <si>
    <t>-</t>
    <phoneticPr fontId="5"/>
  </si>
  <si>
    <t>-</t>
    <phoneticPr fontId="5"/>
  </si>
  <si>
    <t>-</t>
    <phoneticPr fontId="5"/>
  </si>
  <si>
    <t>実施圏域数/事業実施想定圏域数（事業実施想定圏域数26年度：36、27年度：5、28年度：30、29年度：30）</t>
    <rPh sb="50" eb="52">
      <t>ネンド</t>
    </rPh>
    <phoneticPr fontId="5"/>
  </si>
  <si>
    <t>厚生労働省</t>
  </si>
  <si>
    <t>766</t>
    <phoneticPr fontId="5"/>
  </si>
  <si>
    <t>-</t>
    <phoneticPr fontId="5"/>
  </si>
  <si>
    <t>-</t>
    <phoneticPr fontId="5"/>
  </si>
  <si>
    <t>奈良県</t>
    <rPh sb="0" eb="3">
      <t>ナラケン</t>
    </rPh>
    <phoneticPr fontId="5"/>
  </si>
  <si>
    <t>平成28年度においては前年度と比較して実施圏域数が増加し、当初想定していた数の圏域で事業が実施されているため、事業の目的を達成していると考える。平成27年度よりモデル事業として実施した検証事業については、平成28年度をもって終了し、代わりに、平成29年度からは、当該モデル事業での成果を踏まえ、一部の自治体で行っていた効果的な取組を全国的に展開することを目的とした、精神障害にも対応した地域包括ケアシステムの構築推進（支援）事業を実施した。</t>
    <rPh sb="209" eb="211">
      <t>シエン</t>
    </rPh>
    <phoneticPr fontId="5"/>
  </si>
  <si>
    <t>当初想定していた数の圏域で事業が実施されており、活動実績は見込みに見合ったものとなっている。</t>
    <phoneticPr fontId="5"/>
  </si>
  <si>
    <t>医療機関単独では退院させることが難しい入院患者を対象に、地域移行支援や地域定着支援を行う。各地域の協議会との連携を図りながら、長期入院精神障害者の現状把握、地域移行に関する目標の共有を行う地域移行推進連携会議を開催する。また、退院支援プログラムの実施や、スーパーバイザーの派遣を行う。長期入院精神障害者の地域移行への取組に積極的な地域において、検討会とりまとめで提示された地域移行方策及び病院の構造改革に係る取組を総合的に実施し、その効果を検証する。（補助率：平成２０～２６年度　１／２、平成２７～２８年度　定額）「精神障害にも対応した地域包括ケアシステム」の構築を進めるため、関係者間の顔の見える関係を構築し、地域の課題を共有化した上で、包括ケアシステムの構築に資する取組を推進する（平成２９年度　１／２）とともに、自治体の取組を支援する。
平成30年度以降は、地域生活支援事業等において、「精神障害にも対応した地域包括ケアシステムの構築」に向けた取り組みを行っていく。</t>
    <rPh sb="230" eb="232">
      <t>ヘイセイ</t>
    </rPh>
    <rPh sb="244" eb="246">
      <t>ヘイセイ</t>
    </rPh>
    <rPh sb="251" eb="253">
      <t>ネンド</t>
    </rPh>
    <rPh sb="254" eb="256">
      <t>テイガク</t>
    </rPh>
    <rPh sb="343" eb="345">
      <t>ヘイセイ</t>
    </rPh>
    <rPh sb="347" eb="349">
      <t>ネンド</t>
    </rPh>
    <rPh sb="359" eb="362">
      <t>ジチタイ</t>
    </rPh>
    <rPh sb="363" eb="365">
      <t>トリクミ</t>
    </rPh>
    <rPh sb="366" eb="368">
      <t>シエン</t>
    </rPh>
    <rPh sb="372" eb="374">
      <t>ヘイセイ</t>
    </rPh>
    <rPh sb="376" eb="377">
      <t>ネン</t>
    </rPh>
    <rPh sb="377" eb="378">
      <t>ド</t>
    </rPh>
    <rPh sb="378" eb="380">
      <t>イコウ</t>
    </rPh>
    <rPh sb="390" eb="391">
      <t>トウ</t>
    </rPh>
    <phoneticPr fontId="5"/>
  </si>
  <si>
    <t>-</t>
    <phoneticPr fontId="5"/>
  </si>
  <si>
    <t>-</t>
    <phoneticPr fontId="5"/>
  </si>
  <si>
    <t>・「精神保健福祉資料（630調査）」（平成26年6月30日現在・厚生労働省）
・「第四期障害福祉計画」「第五期障害福祉計画」</t>
    <rPh sb="53" eb="54">
      <t>5</t>
    </rPh>
    <phoneticPr fontId="5"/>
  </si>
  <si>
    <t>（第5期障害福祉計画による）入院1年以上の長期入院患者数
※平成30年度から新たに各地方自治体が策定する第5期障害福祉計画に、新たに各自治体の目標値が設定される予定。</t>
    <phoneticPr fontId="5"/>
  </si>
  <si>
    <t>-</t>
    <phoneticPr fontId="5"/>
  </si>
  <si>
    <t>平成32年度までに入院1年以上の長期入院患者数を減少させる。</t>
    <phoneticPr fontId="5"/>
  </si>
  <si>
    <t>（第5期障害福祉計画による）入院1年以上の長期入院患者数
※平成30年度から新たに各地方自治体が策定する第5期障害福祉計画に、新たに各自治体の目標値が設定される予定。</t>
    <phoneticPr fontId="5"/>
  </si>
  <si>
    <t>Ⅸ-1-1　障害者の地域における生活を総合的に支援するため、障害者の生活の場、働く場や地域における支援体制を整備すること</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</si>
  <si>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</si>
  <si>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</si>
  <si>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</si>
  <si>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</si>
  <si>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</si>
  <si>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</si>
  <si>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</si>
  <si>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</si>
  <si>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</si>
  <si>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</si>
  <si>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ソト</t>
    </rPh>
    <phoneticPr fontId="5"/>
  </si>
  <si>
    <t>平成29年度から全国の自治体への展開を目指していたが、自治体において、事業の実施体制を整えるのに時間を要したため。</t>
    <rPh sb="0" eb="2">
      <t>ヘイセイ</t>
    </rPh>
    <rPh sb="4" eb="6">
      <t>ネンド</t>
    </rPh>
    <rPh sb="8" eb="10">
      <t>ゼンコク</t>
    </rPh>
    <rPh sb="11" eb="14">
      <t>ジチタイ</t>
    </rPh>
    <rPh sb="16" eb="18">
      <t>テンカイ</t>
    </rPh>
    <rPh sb="19" eb="21">
      <t>メザ</t>
    </rPh>
    <rPh sb="27" eb="30">
      <t>ジチタイ</t>
    </rPh>
    <rPh sb="35" eb="37">
      <t>ジギョウ</t>
    </rPh>
    <rPh sb="38" eb="40">
      <t>ジッシ</t>
    </rPh>
    <rPh sb="40" eb="42">
      <t>タイセイ</t>
    </rPh>
    <rPh sb="43" eb="44">
      <t>トトノ</t>
    </rPh>
    <rPh sb="48" eb="50">
      <t>ジカン</t>
    </rPh>
    <rPh sb="51" eb="52">
      <t>ヨウ</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</si>
  <si>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</si>
  <si>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</si>
  <si>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得津　馨</t>
    <rPh sb="0" eb="1">
      <t>トク</t>
    </rPh>
    <rPh sb="1" eb="2">
      <t>ツ</t>
    </rPh>
    <rPh sb="3" eb="4">
      <t>カオル</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</si>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</sst>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133350</xdr:colOff>
      <xdr:row>740</xdr:row>
      <xdr:rowOff>142875</xdr:rowOff>
    </xdr:from>
    <xdr:to>
      <xdr:col>35</xdr:col>
      <xdr:colOff>95530</xdr:colOff>
      <xdr:row>742</xdr:row>
      <xdr:rowOff>137024</xdr:rowOff>
    </xdr:to>
    <xdr:sp macro="" textlink="">
      <xdr:nvSpPr>
        <xdr:cNvPr id="2" name="正方形/長方形 1"/>
        <xdr:cNvSpPr/>
      </xdr:nvSpPr>
      <xdr:spPr>
        <a:xfrm>
          <a:off x="4533900" y="66636900"/>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ja-JP" altLang="en-US" sz="1200"/>
            <a:t>５６．４百万円</a:t>
          </a:r>
          <a:endParaRPr kumimoji="1" lang="en-US" altLang="ja-JP" sz="1200"/>
        </a:p>
      </xdr:txBody>
    </xdr:sp>
    <xdr:clientData/>
  </xdr:twoCellAnchor>
  <xdr:twoCellAnchor>
    <xdr:from>
      <xdr:col>16</xdr:col>
      <xdr:colOff>114299</xdr:colOff>
      <xdr:row>744</xdr:row>
      <xdr:rowOff>276226</xdr:rowOff>
    </xdr:from>
    <xdr:to>
      <xdr:col>18</xdr:col>
      <xdr:colOff>133350</xdr:colOff>
      <xdr:row>746</xdr:row>
      <xdr:rowOff>123826</xdr:rowOff>
    </xdr:to>
    <xdr:sp macro="" textlink="">
      <xdr:nvSpPr>
        <xdr:cNvPr id="3" name="下矢印 2"/>
        <xdr:cNvSpPr/>
      </xdr:nvSpPr>
      <xdr:spPr>
        <a:xfrm>
          <a:off x="3314699" y="68179951"/>
          <a:ext cx="419101" cy="552450"/>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104775</xdr:colOff>
      <xdr:row>746</xdr:row>
      <xdr:rowOff>114300</xdr:rowOff>
    </xdr:from>
    <xdr:to>
      <xdr:col>42</xdr:col>
      <xdr:colOff>192915</xdr:colOff>
      <xdr:row>746</xdr:row>
      <xdr:rowOff>326794</xdr:rowOff>
    </xdr:to>
    <xdr:sp macro="" textlink="">
      <xdr:nvSpPr>
        <xdr:cNvPr id="4" name="正方形/長方形 3"/>
        <xdr:cNvSpPr/>
      </xdr:nvSpPr>
      <xdr:spPr>
        <a:xfrm>
          <a:off x="7305675" y="68722875"/>
          <a:ext cx="1288290" cy="21249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161925</xdr:colOff>
      <xdr:row>747</xdr:row>
      <xdr:rowOff>38100</xdr:rowOff>
    </xdr:from>
    <xdr:to>
      <xdr:col>46</xdr:col>
      <xdr:colOff>47625</xdr:colOff>
      <xdr:row>749</xdr:row>
      <xdr:rowOff>57150</xdr:rowOff>
    </xdr:to>
    <xdr:sp macro="" textlink="">
      <xdr:nvSpPr>
        <xdr:cNvPr id="5" name="正方形/長方形 4"/>
        <xdr:cNvSpPr/>
      </xdr:nvSpPr>
      <xdr:spPr>
        <a:xfrm>
          <a:off x="6762750" y="68999100"/>
          <a:ext cx="2486025" cy="7239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mn-ea"/>
              <a:ea typeface="+mn-ea"/>
            </a:rPr>
            <a:t>Ｂ．都道府県・　指定都市</a:t>
          </a:r>
          <a:r>
            <a:rPr kumimoji="1" lang="en-US" altLang="ja-JP" sz="1200">
              <a:latin typeface="+mn-ea"/>
              <a:ea typeface="+mn-ea"/>
            </a:rPr>
            <a:t>(14)</a:t>
          </a:r>
          <a:endParaRPr kumimoji="1" lang="en-US" altLang="ja-JP" sz="1200"/>
        </a:p>
        <a:p>
          <a:pPr algn="ctr"/>
          <a:r>
            <a:rPr kumimoji="1" lang="ja-JP" altLang="en-US" sz="1200" baseline="0"/>
            <a:t> １８．９</a:t>
          </a:r>
          <a:r>
            <a:rPr kumimoji="1" lang="ja-JP" altLang="en-US" sz="1200"/>
            <a:t>百万円</a:t>
          </a:r>
          <a:endParaRPr kumimoji="1" lang="en-US" altLang="ja-JP" sz="1200"/>
        </a:p>
      </xdr:txBody>
    </xdr:sp>
    <xdr:clientData/>
  </xdr:twoCellAnchor>
  <xdr:twoCellAnchor>
    <xdr:from>
      <xdr:col>33</xdr:col>
      <xdr:colOff>152401</xdr:colOff>
      <xdr:row>742</xdr:row>
      <xdr:rowOff>238126</xdr:rowOff>
    </xdr:from>
    <xdr:to>
      <xdr:col>45</xdr:col>
      <xdr:colOff>153429</xdr:colOff>
      <xdr:row>744</xdr:row>
      <xdr:rowOff>200026</xdr:rowOff>
    </xdr:to>
    <xdr:sp macro="" textlink="">
      <xdr:nvSpPr>
        <xdr:cNvPr id="7" name="大かっこ 6"/>
        <xdr:cNvSpPr/>
      </xdr:nvSpPr>
      <xdr:spPr>
        <a:xfrm>
          <a:off x="6753226" y="67437001"/>
          <a:ext cx="2401328"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交付要綱、実施要綱に基づき国庫補助金を交付</a:t>
          </a:r>
        </a:p>
      </xdr:txBody>
    </xdr:sp>
    <xdr:clientData/>
  </xdr:twoCellAnchor>
  <xdr:twoCellAnchor>
    <xdr:from>
      <xdr:col>12</xdr:col>
      <xdr:colOff>57150</xdr:colOff>
      <xdr:row>742</xdr:row>
      <xdr:rowOff>228600</xdr:rowOff>
    </xdr:from>
    <xdr:to>
      <xdr:col>24</xdr:col>
      <xdr:colOff>58178</xdr:colOff>
      <xdr:row>744</xdr:row>
      <xdr:rowOff>190500</xdr:rowOff>
    </xdr:to>
    <xdr:sp macro="" textlink="">
      <xdr:nvSpPr>
        <xdr:cNvPr id="8" name="大かっこ 7"/>
        <xdr:cNvSpPr/>
      </xdr:nvSpPr>
      <xdr:spPr>
        <a:xfrm>
          <a:off x="2457450" y="67427475"/>
          <a:ext cx="2401328"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企画競争により、構築支援事業の委託業者を決定</a:t>
          </a:r>
        </a:p>
      </xdr:txBody>
    </xdr:sp>
    <xdr:clientData/>
  </xdr:twoCellAnchor>
  <xdr:twoCellAnchor>
    <xdr:from>
      <xdr:col>38</xdr:col>
      <xdr:colOff>142875</xdr:colOff>
      <xdr:row>744</xdr:row>
      <xdr:rowOff>247650</xdr:rowOff>
    </xdr:from>
    <xdr:to>
      <xdr:col>40</xdr:col>
      <xdr:colOff>161926</xdr:colOff>
      <xdr:row>746</xdr:row>
      <xdr:rowOff>95250</xdr:rowOff>
    </xdr:to>
    <xdr:sp macro="" textlink="">
      <xdr:nvSpPr>
        <xdr:cNvPr id="10" name="下矢印 9"/>
        <xdr:cNvSpPr/>
      </xdr:nvSpPr>
      <xdr:spPr>
        <a:xfrm>
          <a:off x="7743825" y="68151375"/>
          <a:ext cx="419101" cy="552450"/>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11906</xdr:colOff>
      <xdr:row>746</xdr:row>
      <xdr:rowOff>83344</xdr:rowOff>
    </xdr:from>
    <xdr:to>
      <xdr:col>23</xdr:col>
      <xdr:colOff>83343</xdr:colOff>
      <xdr:row>747</xdr:row>
      <xdr:rowOff>21994</xdr:rowOff>
    </xdr:to>
    <xdr:sp macro="" textlink="">
      <xdr:nvSpPr>
        <xdr:cNvPr id="11" name="正方形/長方形 10"/>
        <xdr:cNvSpPr/>
      </xdr:nvSpPr>
      <xdr:spPr>
        <a:xfrm>
          <a:off x="2643187" y="37647563"/>
          <a:ext cx="2095500" cy="29583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1</xdr:colOff>
      <xdr:row>747</xdr:row>
      <xdr:rowOff>66675</xdr:rowOff>
    </xdr:from>
    <xdr:to>
      <xdr:col>25</xdr:col>
      <xdr:colOff>19050</xdr:colOff>
      <xdr:row>749</xdr:row>
      <xdr:rowOff>95250</xdr:rowOff>
    </xdr:to>
    <xdr:sp macro="" textlink="">
      <xdr:nvSpPr>
        <xdr:cNvPr id="12" name="正方形/長方形 11"/>
        <xdr:cNvSpPr/>
      </xdr:nvSpPr>
      <xdr:spPr>
        <a:xfrm>
          <a:off x="2400301" y="69027675"/>
          <a:ext cx="2619374" cy="7334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latin typeface="+mn-ea"/>
              <a:ea typeface="+mn-ea"/>
            </a:rPr>
            <a:t>Ａ．（株）日本能率協会総合研究所</a:t>
          </a:r>
          <a:endParaRPr kumimoji="1" lang="en-US" altLang="ja-JP" sz="1200"/>
        </a:p>
        <a:p>
          <a:pPr algn="ctr"/>
          <a:r>
            <a:rPr kumimoji="1" lang="ja-JP" altLang="en-US" sz="1200" baseline="0"/>
            <a:t> ３７．５</a:t>
          </a:r>
          <a:r>
            <a:rPr kumimoji="1" lang="ja-JP" altLang="en-US" sz="1200"/>
            <a:t>百万円</a:t>
          </a:r>
          <a:endParaRPr kumimoji="1" lang="en-US" altLang="ja-JP" sz="1200"/>
        </a:p>
      </xdr:txBody>
    </xdr:sp>
    <xdr:clientData/>
  </xdr:twoCellAnchor>
  <xdr:twoCellAnchor>
    <xdr:from>
      <xdr:col>32</xdr:col>
      <xdr:colOff>47625</xdr:colOff>
      <xdr:row>749</xdr:row>
      <xdr:rowOff>247649</xdr:rowOff>
    </xdr:from>
    <xdr:to>
      <xdr:col>47</xdr:col>
      <xdr:colOff>190500</xdr:colOff>
      <xdr:row>751</xdr:row>
      <xdr:rowOff>314324</xdr:rowOff>
    </xdr:to>
    <xdr:sp macro="" textlink="">
      <xdr:nvSpPr>
        <xdr:cNvPr id="13" name="大かっこ 12"/>
        <xdr:cNvSpPr/>
      </xdr:nvSpPr>
      <xdr:spPr>
        <a:xfrm>
          <a:off x="6448425" y="69913499"/>
          <a:ext cx="3143250" cy="7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交付要綱、実施要綱に基づき都道府県及び指定都市が行う精神障害にも対応した地域包括ケアシステムの構築に資する事業</a:t>
          </a:r>
        </a:p>
      </xdr:txBody>
    </xdr:sp>
    <xdr:clientData/>
  </xdr:twoCellAnchor>
  <xdr:twoCellAnchor>
    <xdr:from>
      <xdr:col>9</xdr:col>
      <xdr:colOff>190500</xdr:colOff>
      <xdr:row>749</xdr:row>
      <xdr:rowOff>202408</xdr:rowOff>
    </xdr:from>
    <xdr:to>
      <xdr:col>25</xdr:col>
      <xdr:colOff>133350</xdr:colOff>
      <xdr:row>777</xdr:row>
      <xdr:rowOff>59531</xdr:rowOff>
    </xdr:to>
    <xdr:sp macro="" textlink="">
      <xdr:nvSpPr>
        <xdr:cNvPr id="15" name="大かっこ 14"/>
        <xdr:cNvSpPr/>
      </xdr:nvSpPr>
      <xdr:spPr>
        <a:xfrm>
          <a:off x="2012156" y="44267439"/>
          <a:ext cx="3181350" cy="928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都道府県及び指定都市が行う精神障害にも対応した地域包括ケアシステムの構築に資する事業を支援（バックアップ）</a:t>
          </a:r>
        </a:p>
      </xdr:txBody>
    </xdr:sp>
    <xdr:clientData/>
  </xdr:twoCellAnchor>
  <xdr:twoCellAnchor>
    <xdr:from>
      <xdr:col>38</xdr:col>
      <xdr:colOff>47625</xdr:colOff>
      <xdr:row>31</xdr:row>
      <xdr:rowOff>47625</xdr:rowOff>
    </xdr:from>
    <xdr:to>
      <xdr:col>41</xdr:col>
      <xdr:colOff>190499</xdr:colOff>
      <xdr:row>31</xdr:row>
      <xdr:rowOff>261939</xdr:rowOff>
    </xdr:to>
    <xdr:sp macro="" textlink="">
      <xdr:nvSpPr>
        <xdr:cNvPr id="16" name="正方形/長方形 15"/>
        <xdr:cNvSpPr/>
      </xdr:nvSpPr>
      <xdr:spPr>
        <a:xfrm>
          <a:off x="7739063" y="9584531"/>
          <a:ext cx="750092" cy="21431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23812</xdr:colOff>
      <xdr:row>31</xdr:row>
      <xdr:rowOff>47624</xdr:rowOff>
    </xdr:from>
    <xdr:to>
      <xdr:col>37</xdr:col>
      <xdr:colOff>166686</xdr:colOff>
      <xdr:row>31</xdr:row>
      <xdr:rowOff>392906</xdr:rowOff>
    </xdr:to>
    <xdr:sp macro="" textlink="">
      <xdr:nvSpPr>
        <xdr:cNvPr id="18" name="正方形/長方形 17"/>
        <xdr:cNvSpPr/>
      </xdr:nvSpPr>
      <xdr:spPr>
        <a:xfrm>
          <a:off x="6905625" y="9691687"/>
          <a:ext cx="750092" cy="3452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47625</xdr:colOff>
      <xdr:row>133</xdr:row>
      <xdr:rowOff>119061</xdr:rowOff>
    </xdr:from>
    <xdr:to>
      <xdr:col>37</xdr:col>
      <xdr:colOff>107157</xdr:colOff>
      <xdr:row>133</xdr:row>
      <xdr:rowOff>464342</xdr:rowOff>
    </xdr:to>
    <xdr:sp macro="" textlink="">
      <xdr:nvSpPr>
        <xdr:cNvPr id="21" name="正方形/長方形 20"/>
        <xdr:cNvSpPr/>
      </xdr:nvSpPr>
      <xdr:spPr>
        <a:xfrm>
          <a:off x="6929438" y="14716124"/>
          <a:ext cx="666750" cy="3452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47625</xdr:colOff>
      <xdr:row>133</xdr:row>
      <xdr:rowOff>119061</xdr:rowOff>
    </xdr:from>
    <xdr:to>
      <xdr:col>41</xdr:col>
      <xdr:colOff>154782</xdr:colOff>
      <xdr:row>133</xdr:row>
      <xdr:rowOff>452437</xdr:rowOff>
    </xdr:to>
    <xdr:sp macro="" textlink="">
      <xdr:nvSpPr>
        <xdr:cNvPr id="23" name="正方形/長方形 22"/>
        <xdr:cNvSpPr/>
      </xdr:nvSpPr>
      <xdr:spPr>
        <a:xfrm>
          <a:off x="7739063" y="14823280"/>
          <a:ext cx="714375" cy="3333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142875</xdr:colOff>
      <xdr:row>134</xdr:row>
      <xdr:rowOff>119063</xdr:rowOff>
    </xdr:from>
    <xdr:to>
      <xdr:col>49</xdr:col>
      <xdr:colOff>454294</xdr:colOff>
      <xdr:row>134</xdr:row>
      <xdr:rowOff>359570</xdr:rowOff>
    </xdr:to>
    <xdr:sp macro="" textlink="">
      <xdr:nvSpPr>
        <xdr:cNvPr id="19" name="正方形/長方形 18"/>
        <xdr:cNvSpPr/>
      </xdr:nvSpPr>
      <xdr:spPr>
        <a:xfrm>
          <a:off x="9453563" y="16252032"/>
          <a:ext cx="918637"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n-ea"/>
              <a:ea typeface="+mn-ea"/>
            </a:rPr>
            <a:t>14.6</a:t>
          </a:r>
          <a:r>
            <a:rPr kumimoji="1" lang="ja-JP" altLang="en-US" sz="1100">
              <a:latin typeface="+mn-ea"/>
              <a:ea typeface="+mn-ea"/>
            </a:rPr>
            <a:t>～</a:t>
          </a:r>
          <a:r>
            <a:rPr kumimoji="1" lang="en-US" altLang="ja-JP" sz="1100">
              <a:latin typeface="+mn-ea"/>
              <a:ea typeface="+mn-ea"/>
            </a:rPr>
            <a:t>15.7</a:t>
          </a:r>
          <a:endParaRPr kumimoji="1" lang="ja-JP" altLang="en-US" sz="1100">
            <a:latin typeface="+mn-ea"/>
            <a:ea typeface="+mn-ea"/>
          </a:endParaRPr>
        </a:p>
      </xdr:txBody>
    </xdr:sp>
    <xdr:clientData/>
  </xdr:twoCellAnchor>
  <xdr:twoCellAnchor>
    <xdr:from>
      <xdr:col>46</xdr:col>
      <xdr:colOff>119063</xdr:colOff>
      <xdr:row>32</xdr:row>
      <xdr:rowOff>130969</xdr:rowOff>
    </xdr:from>
    <xdr:to>
      <xdr:col>49</xdr:col>
      <xdr:colOff>430482</xdr:colOff>
      <xdr:row>32</xdr:row>
      <xdr:rowOff>371476</xdr:rowOff>
    </xdr:to>
    <xdr:sp macro="" textlink="">
      <xdr:nvSpPr>
        <xdr:cNvPr id="22" name="正方形/長方形 21"/>
        <xdr:cNvSpPr/>
      </xdr:nvSpPr>
      <xdr:spPr>
        <a:xfrm>
          <a:off x="9429751" y="10596563"/>
          <a:ext cx="918637" cy="240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mn-ea"/>
              <a:ea typeface="+mn-ea"/>
            </a:rPr>
            <a:t>14.6</a:t>
          </a:r>
          <a:r>
            <a:rPr kumimoji="1" lang="ja-JP" altLang="en-US" sz="1100">
              <a:latin typeface="+mn-ea"/>
              <a:ea typeface="+mn-ea"/>
            </a:rPr>
            <a:t>～</a:t>
          </a:r>
          <a:r>
            <a:rPr kumimoji="1" lang="en-US" altLang="ja-JP" sz="1100">
              <a:latin typeface="+mn-ea"/>
              <a:ea typeface="+mn-ea"/>
            </a:rPr>
            <a:t>15.7</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D23" sqref="AD23:AX2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742</v>
      </c>
      <c r="AT2" s="218"/>
      <c r="AU2" s="218"/>
      <c r="AV2" s="52" t="str">
        <f>IF(AW2="", "", "-")</f>
        <v/>
      </c>
      <c r="AW2" s="396"/>
      <c r="AX2" s="396"/>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553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183</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658</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4" t="s">
        <v>547</v>
      </c>
      <c r="Z7" s="294"/>
      <c r="AA7" s="294"/>
      <c r="AB7" s="294"/>
      <c r="AC7" s="294"/>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2">
      <c r="A9" s="142" t="s">
        <v>23</v>
      </c>
      <c r="B9" s="143"/>
      <c r="C9" s="143"/>
      <c r="D9" s="143"/>
      <c r="E9" s="143"/>
      <c r="F9" s="143"/>
      <c r="G9" s="572" t="s">
        <v>561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9.25" customHeight="1" x14ac:dyDescent="0.2">
      <c r="A10" s="739" t="s">
        <v>30</v>
      </c>
      <c r="B10" s="740"/>
      <c r="C10" s="740"/>
      <c r="D10" s="740"/>
      <c r="E10" s="740"/>
      <c r="F10" s="740"/>
      <c r="G10" s="672" t="s">
        <v>635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63</v>
      </c>
      <c r="Q13" s="98"/>
      <c r="R13" s="98"/>
      <c r="S13" s="98"/>
      <c r="T13" s="98"/>
      <c r="U13" s="98"/>
      <c r="V13" s="99"/>
      <c r="W13" s="97">
        <v>44</v>
      </c>
      <c r="X13" s="98"/>
      <c r="Y13" s="98"/>
      <c r="Z13" s="98"/>
      <c r="AA13" s="98"/>
      <c r="AB13" s="98"/>
      <c r="AC13" s="99"/>
      <c r="AD13" s="97">
        <v>230</v>
      </c>
      <c r="AE13" s="98"/>
      <c r="AF13" s="98"/>
      <c r="AG13" s="98"/>
      <c r="AH13" s="98"/>
      <c r="AI13" s="98"/>
      <c r="AJ13" s="99"/>
      <c r="AK13" s="97" t="s">
        <v>563</v>
      </c>
      <c r="AL13" s="98"/>
      <c r="AM13" s="98"/>
      <c r="AN13" s="98"/>
      <c r="AO13" s="98"/>
      <c r="AP13" s="98"/>
      <c r="AQ13" s="99"/>
      <c r="AR13" s="94" t="s">
        <v>660</v>
      </c>
      <c r="AS13" s="95"/>
      <c r="AT13" s="95"/>
      <c r="AU13" s="95"/>
      <c r="AV13" s="95"/>
      <c r="AW13" s="95"/>
      <c r="AX13" s="393"/>
    </row>
    <row r="14" spans="1:50" ht="21" customHeight="1" x14ac:dyDescent="0.2">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558</v>
      </c>
      <c r="X14" s="98"/>
      <c r="Y14" s="98"/>
      <c r="Z14" s="98"/>
      <c r="AA14" s="98"/>
      <c r="AB14" s="98"/>
      <c r="AC14" s="99"/>
      <c r="AD14" s="97" t="s">
        <v>562</v>
      </c>
      <c r="AE14" s="98"/>
      <c r="AF14" s="98"/>
      <c r="AG14" s="98"/>
      <c r="AH14" s="98"/>
      <c r="AI14" s="98"/>
      <c r="AJ14" s="99"/>
      <c r="AK14" s="97" t="s">
        <v>563</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559</v>
      </c>
      <c r="X15" s="98"/>
      <c r="Y15" s="98"/>
      <c r="Z15" s="98"/>
      <c r="AA15" s="98"/>
      <c r="AB15" s="98"/>
      <c r="AC15" s="99"/>
      <c r="AD15" s="97" t="s">
        <v>562</v>
      </c>
      <c r="AE15" s="98"/>
      <c r="AF15" s="98"/>
      <c r="AG15" s="98"/>
      <c r="AH15" s="98"/>
      <c r="AI15" s="98"/>
      <c r="AJ15" s="99"/>
      <c r="AK15" s="97" t="s">
        <v>563</v>
      </c>
      <c r="AL15" s="98"/>
      <c r="AM15" s="98"/>
      <c r="AN15" s="98"/>
      <c r="AO15" s="98"/>
      <c r="AP15" s="98"/>
      <c r="AQ15" s="99"/>
      <c r="AR15" s="97" t="s">
        <v>660</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558</v>
      </c>
      <c r="X16" s="98"/>
      <c r="Y16" s="98"/>
      <c r="Z16" s="98"/>
      <c r="AA16" s="98"/>
      <c r="AB16" s="98"/>
      <c r="AC16" s="99"/>
      <c r="AD16" s="97" t="s">
        <v>563</v>
      </c>
      <c r="AE16" s="98"/>
      <c r="AF16" s="98"/>
      <c r="AG16" s="98"/>
      <c r="AH16" s="98"/>
      <c r="AI16" s="98"/>
      <c r="AJ16" s="99"/>
      <c r="AK16" s="97" t="s">
        <v>564</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v>-38</v>
      </c>
      <c r="Q17" s="98"/>
      <c r="R17" s="98"/>
      <c r="S17" s="98"/>
      <c r="T17" s="98"/>
      <c r="U17" s="98"/>
      <c r="V17" s="99"/>
      <c r="W17" s="97" t="s">
        <v>560</v>
      </c>
      <c r="X17" s="98"/>
      <c r="Y17" s="98"/>
      <c r="Z17" s="98"/>
      <c r="AA17" s="98"/>
      <c r="AB17" s="98"/>
      <c r="AC17" s="99"/>
      <c r="AD17" s="97" t="s">
        <v>562</v>
      </c>
      <c r="AE17" s="98"/>
      <c r="AF17" s="98"/>
      <c r="AG17" s="98"/>
      <c r="AH17" s="98"/>
      <c r="AI17" s="98"/>
      <c r="AJ17" s="99"/>
      <c r="AK17" s="97" t="s">
        <v>564</v>
      </c>
      <c r="AL17" s="98"/>
      <c r="AM17" s="98"/>
      <c r="AN17" s="98"/>
      <c r="AO17" s="98"/>
      <c r="AP17" s="98"/>
      <c r="AQ17" s="99"/>
      <c r="AR17" s="391"/>
      <c r="AS17" s="391"/>
      <c r="AT17" s="391"/>
      <c r="AU17" s="391"/>
      <c r="AV17" s="391"/>
      <c r="AW17" s="391"/>
      <c r="AX17" s="392"/>
    </row>
    <row r="18" spans="1:50" ht="24.75" customHeight="1" x14ac:dyDescent="0.2">
      <c r="A18" s="139"/>
      <c r="B18" s="140"/>
      <c r="C18" s="140"/>
      <c r="D18" s="140"/>
      <c r="E18" s="140"/>
      <c r="F18" s="141"/>
      <c r="G18" s="746"/>
      <c r="H18" s="747"/>
      <c r="I18" s="734" t="s">
        <v>20</v>
      </c>
      <c r="J18" s="735"/>
      <c r="K18" s="735"/>
      <c r="L18" s="735"/>
      <c r="M18" s="735"/>
      <c r="N18" s="735"/>
      <c r="O18" s="736"/>
      <c r="P18" s="103">
        <f>SUM(P13:V17)</f>
        <v>25</v>
      </c>
      <c r="Q18" s="104"/>
      <c r="R18" s="104"/>
      <c r="S18" s="104"/>
      <c r="T18" s="104"/>
      <c r="U18" s="104"/>
      <c r="V18" s="105"/>
      <c r="W18" s="103">
        <f>SUM(W13:AC17)</f>
        <v>44</v>
      </c>
      <c r="X18" s="104"/>
      <c r="Y18" s="104"/>
      <c r="Z18" s="104"/>
      <c r="AA18" s="104"/>
      <c r="AB18" s="104"/>
      <c r="AC18" s="105"/>
      <c r="AD18" s="103">
        <f>SUM(AD13:AJ17)</f>
        <v>230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25</v>
      </c>
      <c r="Q19" s="98"/>
      <c r="R19" s="98"/>
      <c r="S19" s="98"/>
      <c r="T19" s="98"/>
      <c r="U19" s="98"/>
      <c r="V19" s="99"/>
      <c r="W19" s="97">
        <v>44</v>
      </c>
      <c r="X19" s="98"/>
      <c r="Y19" s="98"/>
      <c r="Z19" s="98"/>
      <c r="AA19" s="98"/>
      <c r="AB19" s="98"/>
      <c r="AC19" s="99"/>
      <c r="AD19" s="97">
        <v>56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0.24347826086956523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f>IF(P19=0, "-", SUM(P19)/SUM(P13,P14))</f>
        <v>0.3968253968253968</v>
      </c>
      <c r="Q21" s="539"/>
      <c r="R21" s="539"/>
      <c r="S21" s="539"/>
      <c r="T21" s="539"/>
      <c r="U21" s="539"/>
      <c r="V21" s="539"/>
      <c r="W21" s="539">
        <f t="shared" ref="W21" si="2">IF(W19=0, "-", SUM(W19)/SUM(W13,W14))</f>
        <v>1</v>
      </c>
      <c r="X21" s="539"/>
      <c r="Y21" s="539"/>
      <c r="Z21" s="539"/>
      <c r="AA21" s="539"/>
      <c r="AB21" s="539"/>
      <c r="AC21" s="539"/>
      <c r="AD21" s="539">
        <f t="shared" ref="AD21" si="3">IF(AD19=0, "-", SUM(AD19)/SUM(AD13,AD14))</f>
        <v>0.24347826086956523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564</v>
      </c>
      <c r="H23" s="184"/>
      <c r="I23" s="184"/>
      <c r="J23" s="184"/>
      <c r="K23" s="184"/>
      <c r="L23" s="184"/>
      <c r="M23" s="184"/>
      <c r="N23" s="184"/>
      <c r="O23" s="185"/>
      <c r="P23" s="94" t="s">
        <v>564</v>
      </c>
      <c r="Q23" s="95"/>
      <c r="R23" s="95"/>
      <c r="S23" s="95"/>
      <c r="T23" s="95"/>
      <c r="U23" s="95"/>
      <c r="V23" s="96"/>
      <c r="W23" s="94" t="s">
        <v>660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2">
      <c r="A24" s="198"/>
      <c r="B24" s="199"/>
      <c r="C24" s="199"/>
      <c r="D24" s="199"/>
      <c r="E24" s="199"/>
      <c r="F24" s="200"/>
      <c r="G24" s="186" t="s">
        <v>564</v>
      </c>
      <c r="H24" s="187"/>
      <c r="I24" s="187"/>
      <c r="J24" s="187"/>
      <c r="K24" s="187"/>
      <c r="L24" s="187"/>
      <c r="M24" s="187"/>
      <c r="N24" s="187"/>
      <c r="O24" s="188"/>
      <c r="P24" s="97" t="s">
        <v>564</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t="s">
        <v>564</v>
      </c>
      <c r="H25" s="187"/>
      <c r="I25" s="187"/>
      <c r="J25" s="187"/>
      <c r="K25" s="187"/>
      <c r="L25" s="187"/>
      <c r="M25" s="187"/>
      <c r="N25" s="187"/>
      <c r="O25" s="188"/>
      <c r="P25" s="97" t="s">
        <v>564</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t="s">
        <v>564</v>
      </c>
      <c r="H26" s="187"/>
      <c r="I26" s="187"/>
      <c r="J26" s="187"/>
      <c r="K26" s="187"/>
      <c r="L26" s="187"/>
      <c r="M26" s="187"/>
      <c r="N26" s="187"/>
      <c r="O26" s="188"/>
      <c r="P26" s="97" t="s">
        <v>564</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t="s">
        <v>564</v>
      </c>
      <c r="H27" s="187"/>
      <c r="I27" s="187"/>
      <c r="J27" s="187"/>
      <c r="K27" s="187"/>
      <c r="L27" s="187"/>
      <c r="M27" s="187"/>
      <c r="N27" s="187"/>
      <c r="O27" s="188"/>
      <c r="P27" s="97" t="s">
        <v>564</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2">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569</v>
      </c>
      <c r="AR31" s="133"/>
      <c r="AS31" s="134" t="s">
        <v>356</v>
      </c>
      <c r="AT31" s="169"/>
      <c r="AU31" s="269">
        <v>32</v>
      </c>
      <c r="AV31" s="269"/>
      <c r="AW31" s="378" t="s">
        <v>300</v>
      </c>
      <c r="AX31" s="379"/>
    </row>
    <row r="32" spans="1:50" ht="39.75" customHeight="1" x14ac:dyDescent="0.2">
      <c r="A32" s="515"/>
      <c r="B32" s="513"/>
      <c r="C32" s="513"/>
      <c r="D32" s="513"/>
      <c r="E32" s="513"/>
      <c r="F32" s="514"/>
      <c r="G32" s="540" t="s">
        <v>641</v>
      </c>
      <c r="H32" s="541"/>
      <c r="I32" s="541"/>
      <c r="J32" s="541"/>
      <c r="K32" s="541"/>
      <c r="L32" s="541"/>
      <c r="M32" s="541"/>
      <c r="N32" s="541"/>
      <c r="O32" s="542"/>
      <c r="P32" s="158" t="s">
        <v>642</v>
      </c>
      <c r="Q32" s="158"/>
      <c r="R32" s="158"/>
      <c r="S32" s="158"/>
      <c r="T32" s="158"/>
      <c r="U32" s="158"/>
      <c r="V32" s="158"/>
      <c r="W32" s="158"/>
      <c r="X32" s="229"/>
      <c r="Y32" s="337" t="s">
        <v>12</v>
      </c>
      <c r="Z32" s="549"/>
      <c r="AA32" s="550"/>
      <c r="AB32" s="551" t="s">
        <v>565</v>
      </c>
      <c r="AC32" s="551"/>
      <c r="AD32" s="551"/>
      <c r="AE32" s="363">
        <v>18</v>
      </c>
      <c r="AF32" s="364"/>
      <c r="AG32" s="364"/>
      <c r="AH32" s="364"/>
      <c r="AI32" s="363" t="s">
        <v>570</v>
      </c>
      <c r="AJ32" s="364"/>
      <c r="AK32" s="364"/>
      <c r="AL32" s="364"/>
      <c r="AM32" s="363"/>
      <c r="AN32" s="364"/>
      <c r="AO32" s="364"/>
      <c r="AP32" s="364"/>
      <c r="AQ32" s="100" t="s">
        <v>566</v>
      </c>
      <c r="AR32" s="101"/>
      <c r="AS32" s="101"/>
      <c r="AT32" s="102"/>
      <c r="AU32" s="364" t="s">
        <v>640</v>
      </c>
      <c r="AV32" s="364"/>
      <c r="AW32" s="364"/>
      <c r="AX32" s="366"/>
    </row>
    <row r="33" spans="1:50" ht="39.7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565</v>
      </c>
      <c r="AC33" s="522"/>
      <c r="AD33" s="522"/>
      <c r="AE33" s="363" t="s">
        <v>570</v>
      </c>
      <c r="AF33" s="364"/>
      <c r="AG33" s="364"/>
      <c r="AH33" s="364"/>
      <c r="AI33" s="363" t="s">
        <v>570</v>
      </c>
      <c r="AJ33" s="364"/>
      <c r="AK33" s="364"/>
      <c r="AL33" s="364"/>
      <c r="AM33" s="363">
        <v>15.4</v>
      </c>
      <c r="AN33" s="364"/>
      <c r="AO33" s="364"/>
      <c r="AP33" s="364"/>
      <c r="AQ33" s="100" t="s">
        <v>567</v>
      </c>
      <c r="AR33" s="101"/>
      <c r="AS33" s="101"/>
      <c r="AT33" s="102"/>
      <c r="AU33" s="364"/>
      <c r="AV33" s="364"/>
      <c r="AW33" s="364"/>
      <c r="AX33" s="366"/>
    </row>
    <row r="34" spans="1:50" ht="39.7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570</v>
      </c>
      <c r="AF34" s="364"/>
      <c r="AG34" s="364"/>
      <c r="AH34" s="364"/>
      <c r="AI34" s="363" t="s">
        <v>570</v>
      </c>
      <c r="AJ34" s="364"/>
      <c r="AK34" s="364"/>
      <c r="AL34" s="364"/>
      <c r="AM34" s="363"/>
      <c r="AN34" s="364"/>
      <c r="AO34" s="364"/>
      <c r="AP34" s="364"/>
      <c r="AQ34" s="100" t="s">
        <v>568</v>
      </c>
      <c r="AR34" s="101"/>
      <c r="AS34" s="101"/>
      <c r="AT34" s="102"/>
      <c r="AU34" s="364" t="s">
        <v>630</v>
      </c>
      <c r="AV34" s="364"/>
      <c r="AW34" s="364"/>
      <c r="AX34" s="366"/>
    </row>
    <row r="35" spans="1:50" ht="23.25" customHeight="1" x14ac:dyDescent="0.2">
      <c r="A35" s="900" t="s">
        <v>527</v>
      </c>
      <c r="B35" s="901"/>
      <c r="C35" s="901"/>
      <c r="D35" s="901"/>
      <c r="E35" s="901"/>
      <c r="F35" s="902"/>
      <c r="G35" s="906" t="s">
        <v>638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2">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2">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2">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2">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2">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2">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2">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2">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2">
      <c r="A101" s="491"/>
      <c r="B101" s="492"/>
      <c r="C101" s="492"/>
      <c r="D101" s="492"/>
      <c r="E101" s="492"/>
      <c r="F101" s="493"/>
      <c r="G101" s="158" t="s">
        <v>627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571</v>
      </c>
      <c r="AC101" s="551"/>
      <c r="AD101" s="551"/>
      <c r="AE101" s="363">
        <v>60</v>
      </c>
      <c r="AF101" s="364"/>
      <c r="AG101" s="364"/>
      <c r="AH101" s="365"/>
      <c r="AI101" s="363">
        <v>96.6</v>
      </c>
      <c r="AJ101" s="364"/>
      <c r="AK101" s="364"/>
      <c r="AL101" s="365"/>
      <c r="AM101" s="363">
        <v>100</v>
      </c>
      <c r="AN101" s="364"/>
      <c r="AO101" s="364"/>
      <c r="AP101" s="365"/>
      <c r="AQ101" s="363" t="s">
        <v>572</v>
      </c>
      <c r="AR101" s="364"/>
      <c r="AS101" s="364"/>
      <c r="AT101" s="365"/>
      <c r="AU101" s="363" t="s">
        <v>572</v>
      </c>
      <c r="AV101" s="364"/>
      <c r="AW101" s="364"/>
      <c r="AX101" s="365"/>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571</v>
      </c>
      <c r="AC102" s="551"/>
      <c r="AD102" s="551"/>
      <c r="AE102" s="357">
        <v>100</v>
      </c>
      <c r="AF102" s="357"/>
      <c r="AG102" s="357"/>
      <c r="AH102" s="357"/>
      <c r="AI102" s="357">
        <v>100</v>
      </c>
      <c r="AJ102" s="357"/>
      <c r="AK102" s="357"/>
      <c r="AL102" s="357"/>
      <c r="AM102" s="357">
        <v>100</v>
      </c>
      <c r="AN102" s="357"/>
      <c r="AO102" s="357"/>
      <c r="AP102" s="357"/>
      <c r="AQ102" s="817" t="s">
        <v>567</v>
      </c>
      <c r="AR102" s="818"/>
      <c r="AS102" s="818"/>
      <c r="AT102" s="819"/>
      <c r="AU102" s="817" t="s">
        <v>572</v>
      </c>
      <c r="AV102" s="818"/>
      <c r="AW102" s="818"/>
      <c r="AX102" s="819"/>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540</v>
      </c>
      <c r="AV103" s="360"/>
      <c r="AW103" s="360"/>
      <c r="AX103" s="362"/>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540</v>
      </c>
      <c r="AV106" s="360"/>
      <c r="AW106" s="360"/>
      <c r="AX106" s="362"/>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540</v>
      </c>
      <c r="AV109" s="360"/>
      <c r="AW109" s="360"/>
      <c r="AX109" s="362"/>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540</v>
      </c>
      <c r="AV112" s="360"/>
      <c r="AW112" s="360"/>
      <c r="AX112" s="362"/>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541</v>
      </c>
      <c r="AR115" s="335"/>
      <c r="AS115" s="335"/>
      <c r="AT115" s="335"/>
      <c r="AU115" s="335"/>
      <c r="AV115" s="335"/>
      <c r="AW115" s="335"/>
      <c r="AX115" s="336"/>
    </row>
    <row r="116" spans="1:50" ht="23.25" customHeight="1" x14ac:dyDescent="0.2">
      <c r="A116" s="290"/>
      <c r="B116" s="291"/>
      <c r="C116" s="291"/>
      <c r="D116" s="291"/>
      <c r="E116" s="291"/>
      <c r="F116" s="292"/>
      <c r="G116" s="350" t="s">
        <v>573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8421</v>
      </c>
      <c r="AF116" s="357"/>
      <c r="AG116" s="357"/>
      <c r="AH116" s="357"/>
      <c r="AI116" s="357">
        <v>5464</v>
      </c>
      <c r="AJ116" s="357"/>
      <c r="AK116" s="357"/>
      <c r="AL116" s="357"/>
      <c r="AM116" s="357">
        <v>1357</v>
      </c>
      <c r="AN116" s="357"/>
      <c r="AO116" s="357"/>
      <c r="AP116" s="357"/>
      <c r="AQ116" s="363" t="s">
        <v>578</v>
      </c>
      <c r="AR116" s="364"/>
      <c r="AS116" s="364"/>
      <c r="AT116" s="364"/>
      <c r="AU116" s="364"/>
      <c r="AV116" s="364"/>
      <c r="AW116" s="364"/>
      <c r="AX116" s="366"/>
    </row>
    <row r="117" spans="1:50" ht="28.5" customHeight="1" thickBot="1" x14ac:dyDescent="0.2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574</v>
      </c>
      <c r="AC117" s="341"/>
      <c r="AD117" s="342"/>
      <c r="AE117" s="304" t="s">
        <v>576</v>
      </c>
      <c r="AF117" s="304"/>
      <c r="AG117" s="304"/>
      <c r="AH117" s="304"/>
      <c r="AI117" s="304" t="s">
        <v>577</v>
      </c>
      <c r="AJ117" s="304"/>
      <c r="AK117" s="304"/>
      <c r="AL117" s="304"/>
      <c r="AM117" s="304" t="s">
        <v>579</v>
      </c>
      <c r="AN117" s="304"/>
      <c r="AO117" s="304"/>
      <c r="AP117" s="304"/>
      <c r="AQ117" s="304" t="s">
        <v>631</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541</v>
      </c>
      <c r="AR118" s="335"/>
      <c r="AS118" s="335"/>
      <c r="AT118" s="335"/>
      <c r="AU118" s="335"/>
      <c r="AV118" s="335"/>
      <c r="AW118" s="335"/>
      <c r="AX118" s="336"/>
    </row>
    <row r="119" spans="1:50" ht="23.25" hidden="1" customHeight="1" x14ac:dyDescent="0.2">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541</v>
      </c>
      <c r="AR121" s="335"/>
      <c r="AS121" s="335"/>
      <c r="AT121" s="335"/>
      <c r="AU121" s="335"/>
      <c r="AV121" s="335"/>
      <c r="AW121" s="335"/>
      <c r="AX121" s="336"/>
    </row>
    <row r="122" spans="1:50" ht="23.25" hidden="1" customHeight="1" x14ac:dyDescent="0.2">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541</v>
      </c>
      <c r="AR124" s="335"/>
      <c r="AS124" s="335"/>
      <c r="AT124" s="335"/>
      <c r="AU124" s="335"/>
      <c r="AV124" s="335"/>
      <c r="AW124" s="335"/>
      <c r="AX124" s="336"/>
    </row>
    <row r="125" spans="1:50" ht="23.25" hidden="1" customHeight="1" x14ac:dyDescent="0.2">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541</v>
      </c>
      <c r="AR127" s="335"/>
      <c r="AS127" s="335"/>
      <c r="AT127" s="335"/>
      <c r="AU127" s="335"/>
      <c r="AV127" s="335"/>
      <c r="AW127" s="335"/>
      <c r="AX127" s="336"/>
    </row>
    <row r="128" spans="1:50" ht="23.25" hidden="1" customHeight="1" x14ac:dyDescent="0.2">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580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643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32</v>
      </c>
      <c r="AV133" s="133"/>
      <c r="AW133" s="134" t="s">
        <v>300</v>
      </c>
      <c r="AX133" s="135"/>
    </row>
    <row r="134" spans="1:50" ht="39.75" customHeight="1" x14ac:dyDescent="0.2">
      <c r="A134" s="997"/>
      <c r="B134" s="250"/>
      <c r="C134" s="249"/>
      <c r="D134" s="250"/>
      <c r="E134" s="249"/>
      <c r="F134" s="312"/>
      <c r="G134" s="228" t="s">
        <v>639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v>18</v>
      </c>
      <c r="AF134" s="101"/>
      <c r="AG134" s="101"/>
      <c r="AH134" s="101"/>
      <c r="AI134" s="264" t="s">
        <v>582</v>
      </c>
      <c r="AJ134" s="101"/>
      <c r="AK134" s="101"/>
      <c r="AL134" s="101"/>
      <c r="AM134" s="264" t="s">
        <v>584</v>
      </c>
      <c r="AN134" s="101"/>
      <c r="AO134" s="101"/>
      <c r="AP134" s="101"/>
      <c r="AQ134" s="264" t="s">
        <v>582</v>
      </c>
      <c r="AR134" s="101"/>
      <c r="AS134" s="101"/>
      <c r="AT134" s="101"/>
      <c r="AU134" s="264" t="s">
        <v>637</v>
      </c>
      <c r="AV134" s="101"/>
      <c r="AW134" s="101"/>
      <c r="AX134" s="220"/>
    </row>
    <row r="135" spans="1:50" ht="39.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582</v>
      </c>
      <c r="AF135" s="101"/>
      <c r="AG135" s="101"/>
      <c r="AH135" s="101"/>
      <c r="AI135" s="264" t="s">
        <v>582</v>
      </c>
      <c r="AJ135" s="101"/>
      <c r="AK135" s="101"/>
      <c r="AL135" s="101"/>
      <c r="AM135" s="264">
        <v>15.4</v>
      </c>
      <c r="AN135" s="101"/>
      <c r="AO135" s="101"/>
      <c r="AP135" s="101"/>
      <c r="AQ135" s="264" t="s">
        <v>583</v>
      </c>
      <c r="AR135" s="101"/>
      <c r="AS135" s="101"/>
      <c r="AT135" s="101"/>
      <c r="AU135" s="264" t="s">
        <v>636</v>
      </c>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997"/>
      <c r="B154" s="250"/>
      <c r="C154" s="249"/>
      <c r="D154" s="250"/>
      <c r="E154" s="249"/>
      <c r="F154" s="312"/>
      <c r="G154" s="228" t="s">
        <v>645</v>
      </c>
      <c r="H154" s="158"/>
      <c r="I154" s="158"/>
      <c r="J154" s="158"/>
      <c r="K154" s="158"/>
      <c r="L154" s="158"/>
      <c r="M154" s="158"/>
      <c r="N154" s="158"/>
      <c r="O154" s="158"/>
      <c r="P154" s="229"/>
      <c r="Q154" s="157" t="s">
        <v>645</v>
      </c>
      <c r="R154" s="158"/>
      <c r="S154" s="158"/>
      <c r="T154" s="158"/>
      <c r="U154" s="158"/>
      <c r="V154" s="158"/>
      <c r="W154" s="158"/>
      <c r="X154" s="158"/>
      <c r="Y154" s="158"/>
      <c r="Z154" s="158"/>
      <c r="AA154" s="926"/>
      <c r="AB154" s="253" t="s">
        <v>646</v>
      </c>
      <c r="AC154" s="254"/>
      <c r="AD154" s="254"/>
      <c r="AE154" s="259" t="s">
        <v>646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647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644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649</v>
      </c>
      <c r="AF432" s="133"/>
      <c r="AG432" s="134" t="s">
        <v>356</v>
      </c>
      <c r="AH432" s="169"/>
      <c r="AI432" s="179"/>
      <c r="AJ432" s="179"/>
      <c r="AK432" s="179"/>
      <c r="AL432" s="174"/>
      <c r="AM432" s="179"/>
      <c r="AN432" s="179"/>
      <c r="AO432" s="179"/>
      <c r="AP432" s="174"/>
      <c r="AQ432" s="215" t="s">
        <v>651</v>
      </c>
      <c r="AR432" s="133"/>
      <c r="AS432" s="134" t="s">
        <v>356</v>
      </c>
      <c r="AT432" s="169"/>
      <c r="AU432" s="133" t="s">
        <v>647</v>
      </c>
      <c r="AV432" s="133"/>
      <c r="AW432" s="134" t="s">
        <v>300</v>
      </c>
      <c r="AX432" s="135"/>
    </row>
    <row r="433" spans="1:50" ht="23.25" customHeight="1" x14ac:dyDescent="0.2">
      <c r="A433" s="997"/>
      <c r="B433" s="250"/>
      <c r="C433" s="249"/>
      <c r="D433" s="250"/>
      <c r="E433" s="163"/>
      <c r="F433" s="164"/>
      <c r="G433" s="228" t="s">
        <v>648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649</v>
      </c>
      <c r="AC433" s="130"/>
      <c r="AD433" s="130"/>
      <c r="AE433" s="100" t="s">
        <v>646</v>
      </c>
      <c r="AF433" s="101"/>
      <c r="AG433" s="101"/>
      <c r="AH433" s="101"/>
      <c r="AI433" s="100" t="s">
        <v>645</v>
      </c>
      <c r="AJ433" s="101"/>
      <c r="AK433" s="101"/>
      <c r="AL433" s="101"/>
      <c r="AM433" s="100" t="s">
        <v>651</v>
      </c>
      <c r="AN433" s="101"/>
      <c r="AO433" s="101"/>
      <c r="AP433" s="102"/>
      <c r="AQ433" s="100" t="s">
        <v>647</v>
      </c>
      <c r="AR433" s="101"/>
      <c r="AS433" s="101"/>
      <c r="AT433" s="102"/>
      <c r="AU433" s="101" t="s">
        <v>652</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645</v>
      </c>
      <c r="AC434" s="219"/>
      <c r="AD434" s="219"/>
      <c r="AE434" s="100" t="s">
        <v>645</v>
      </c>
      <c r="AF434" s="101"/>
      <c r="AG434" s="101"/>
      <c r="AH434" s="102"/>
      <c r="AI434" s="100" t="s">
        <v>645</v>
      </c>
      <c r="AJ434" s="101"/>
      <c r="AK434" s="101"/>
      <c r="AL434" s="101"/>
      <c r="AM434" s="100" t="s">
        <v>651</v>
      </c>
      <c r="AN434" s="101"/>
      <c r="AO434" s="101"/>
      <c r="AP434" s="102"/>
      <c r="AQ434" s="100" t="s">
        <v>648</v>
      </c>
      <c r="AR434" s="101"/>
      <c r="AS434" s="101"/>
      <c r="AT434" s="102"/>
      <c r="AU434" s="101" t="s">
        <v>653</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645</v>
      </c>
      <c r="AF435" s="101"/>
      <c r="AG435" s="101"/>
      <c r="AH435" s="102"/>
      <c r="AI435" s="100" t="s">
        <v>651</v>
      </c>
      <c r="AJ435" s="101"/>
      <c r="AK435" s="101"/>
      <c r="AL435" s="101"/>
      <c r="AM435" s="100" t="s">
        <v>651</v>
      </c>
      <c r="AN435" s="101"/>
      <c r="AO435" s="101"/>
      <c r="AP435" s="102"/>
      <c r="AQ435" s="100" t="s">
        <v>653</v>
      </c>
      <c r="AR435" s="101"/>
      <c r="AS435" s="101"/>
      <c r="AT435" s="102"/>
      <c r="AU435" s="101" t="s">
        <v>653</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649</v>
      </c>
      <c r="AF457" s="133"/>
      <c r="AG457" s="134" t="s">
        <v>356</v>
      </c>
      <c r="AH457" s="169"/>
      <c r="AI457" s="179"/>
      <c r="AJ457" s="179"/>
      <c r="AK457" s="179"/>
      <c r="AL457" s="174"/>
      <c r="AM457" s="179"/>
      <c r="AN457" s="179"/>
      <c r="AO457" s="179"/>
      <c r="AP457" s="174"/>
      <c r="AQ457" s="215" t="s">
        <v>651</v>
      </c>
      <c r="AR457" s="133"/>
      <c r="AS457" s="134" t="s">
        <v>356</v>
      </c>
      <c r="AT457" s="169"/>
      <c r="AU457" s="133" t="s">
        <v>652</v>
      </c>
      <c r="AV457" s="133"/>
      <c r="AW457" s="134" t="s">
        <v>300</v>
      </c>
      <c r="AX457" s="135"/>
    </row>
    <row r="458" spans="1:50" ht="23.25" customHeight="1" x14ac:dyDescent="0.2">
      <c r="A458" s="997"/>
      <c r="B458" s="250"/>
      <c r="C458" s="249"/>
      <c r="D458" s="250"/>
      <c r="E458" s="163"/>
      <c r="F458" s="164"/>
      <c r="G458" s="228" t="s">
        <v>649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650</v>
      </c>
      <c r="AC458" s="130"/>
      <c r="AD458" s="130"/>
      <c r="AE458" s="100" t="s">
        <v>649</v>
      </c>
      <c r="AF458" s="101"/>
      <c r="AG458" s="101"/>
      <c r="AH458" s="101"/>
      <c r="AI458" s="100" t="s">
        <v>647</v>
      </c>
      <c r="AJ458" s="101"/>
      <c r="AK458" s="101"/>
      <c r="AL458" s="101"/>
      <c r="AM458" s="100" t="s">
        <v>652</v>
      </c>
      <c r="AN458" s="101"/>
      <c r="AO458" s="101"/>
      <c r="AP458" s="102"/>
      <c r="AQ458" s="100" t="s">
        <v>653</v>
      </c>
      <c r="AR458" s="101"/>
      <c r="AS458" s="101"/>
      <c r="AT458" s="102"/>
      <c r="AU458" s="101" t="s">
        <v>651</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650</v>
      </c>
      <c r="AC459" s="219"/>
      <c r="AD459" s="219"/>
      <c r="AE459" s="100" t="s">
        <v>645</v>
      </c>
      <c r="AF459" s="101"/>
      <c r="AG459" s="101"/>
      <c r="AH459" s="102"/>
      <c r="AI459" s="100" t="s">
        <v>647</v>
      </c>
      <c r="AJ459" s="101"/>
      <c r="AK459" s="101"/>
      <c r="AL459" s="101"/>
      <c r="AM459" s="100" t="s">
        <v>651</v>
      </c>
      <c r="AN459" s="101"/>
      <c r="AO459" s="101"/>
      <c r="AP459" s="102"/>
      <c r="AQ459" s="100" t="s">
        <v>651</v>
      </c>
      <c r="AR459" s="101"/>
      <c r="AS459" s="101"/>
      <c r="AT459" s="102"/>
      <c r="AU459" s="101" t="s">
        <v>652</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651</v>
      </c>
      <c r="AF460" s="101"/>
      <c r="AG460" s="101"/>
      <c r="AH460" s="102"/>
      <c r="AI460" s="100" t="s">
        <v>651</v>
      </c>
      <c r="AJ460" s="101"/>
      <c r="AK460" s="101"/>
      <c r="AL460" s="101"/>
      <c r="AM460" s="100" t="s">
        <v>652</v>
      </c>
      <c r="AN460" s="101"/>
      <c r="AO460" s="101"/>
      <c r="AP460" s="102"/>
      <c r="AQ460" s="100" t="s">
        <v>651</v>
      </c>
      <c r="AR460" s="101"/>
      <c r="AS460" s="101"/>
      <c r="AT460" s="102"/>
      <c r="AU460" s="101" t="s">
        <v>653</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649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78.7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587</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589</v>
      </c>
      <c r="AE705" s="733"/>
      <c r="AF705" s="73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589</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589</v>
      </c>
      <c r="AE710" s="152"/>
      <c r="AF710" s="152"/>
      <c r="AG710" s="664" t="s">
        <v>582</v>
      </c>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592</v>
      </c>
      <c r="AH711" s="665"/>
      <c r="AI711" s="665"/>
      <c r="AJ711" s="665"/>
      <c r="AK711" s="665"/>
      <c r="AL711" s="665"/>
      <c r="AM711" s="665"/>
      <c r="AN711" s="665"/>
      <c r="AO711" s="665"/>
      <c r="AP711" s="665"/>
      <c r="AQ711" s="665"/>
      <c r="AR711" s="665"/>
      <c r="AS711" s="665"/>
      <c r="AT711" s="665"/>
      <c r="AU711" s="665"/>
      <c r="AV711" s="665"/>
      <c r="AW711" s="665"/>
      <c r="AX711" s="666"/>
    </row>
    <row r="712" spans="1:50" ht="49.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589</v>
      </c>
      <c r="AE714" s="592"/>
      <c r="AF714" s="593"/>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77"/>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51.7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34.5"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589</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589</v>
      </c>
      <c r="AE719" s="668"/>
      <c r="AF719" s="668"/>
      <c r="AG719" s="157" t="s">
        <v>649</v>
      </c>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633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2.75" customHeight="1" thickBot="1" x14ac:dyDescent="0.25">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2" customHeight="1" thickBot="1" x14ac:dyDescent="0.25">
      <c r="A729" s="765" t="s">
        <v>654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 customHeight="1" thickBot="1" x14ac:dyDescent="0.25">
      <c r="A731" s="618" t="s">
        <v>656</v>
      </c>
      <c r="B731" s="619"/>
      <c r="C731" s="619"/>
      <c r="D731" s="619"/>
      <c r="E731" s="620"/>
      <c r="F731" s="680" t="s">
        <v>657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5">
      <c r="A733" s="749" t="s">
        <v>529</v>
      </c>
      <c r="B733" s="750"/>
      <c r="C733" s="750"/>
      <c r="D733" s="750"/>
      <c r="E733" s="751"/>
      <c r="F733" s="766" t="s">
        <v>659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2">
      <c r="A738" s="116" t="s">
        <v>361</v>
      </c>
      <c r="B738" s="117"/>
      <c r="C738" s="117"/>
      <c r="D738" s="118"/>
      <c r="E738" s="111" t="s">
        <v>629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628</v>
      </c>
      <c r="F739" s="126"/>
      <c r="G739" s="126"/>
      <c r="H739" s="91" t="str">
        <f>IF(E739="", "", "(")</f>
        <v>(</v>
      </c>
      <c r="I739" s="106" t="s">
        <v>484</v>
      </c>
      <c r="J739" s="106"/>
      <c r="K739" s="91" t="str">
        <f>IF(OR(I739="　", I739=""), "", "-")</f>
        <v/>
      </c>
      <c r="L739" s="107">
        <v>745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533</v>
      </c>
      <c r="B779" s="761"/>
      <c r="C779" s="761"/>
      <c r="D779" s="761"/>
      <c r="E779" s="761"/>
      <c r="F779" s="762"/>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603</v>
      </c>
      <c r="H781" s="450"/>
      <c r="I781" s="450"/>
      <c r="J781" s="450"/>
      <c r="K781" s="451"/>
      <c r="L781" s="452" t="s">
        <v>602</v>
      </c>
      <c r="M781" s="453"/>
      <c r="N781" s="453"/>
      <c r="O781" s="453"/>
      <c r="P781" s="453"/>
      <c r="Q781" s="453"/>
      <c r="R781" s="453"/>
      <c r="S781" s="453"/>
      <c r="T781" s="453"/>
      <c r="U781" s="453"/>
      <c r="V781" s="453"/>
      <c r="W781" s="453"/>
      <c r="X781" s="454"/>
      <c r="Y781" s="455">
        <v>37.5</v>
      </c>
      <c r="Z781" s="456"/>
      <c r="AA781" s="456"/>
      <c r="AB781" s="557"/>
      <c r="AC781" s="449" t="s">
        <v>603</v>
      </c>
      <c r="AD781" s="450"/>
      <c r="AE781" s="450"/>
      <c r="AF781" s="450"/>
      <c r="AG781" s="451"/>
      <c r="AH781" s="452" t="s">
        <v>606</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2">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608</v>
      </c>
      <c r="AD782" s="348"/>
      <c r="AE782" s="348"/>
      <c r="AF782" s="348"/>
      <c r="AG782" s="349"/>
      <c r="AH782" s="452" t="s">
        <v>606</v>
      </c>
      <c r="AI782" s="453"/>
      <c r="AJ782" s="453"/>
      <c r="AK782" s="453"/>
      <c r="AL782" s="453"/>
      <c r="AM782" s="453"/>
      <c r="AN782" s="453"/>
      <c r="AO782" s="453"/>
      <c r="AP782" s="453"/>
      <c r="AQ782" s="453"/>
      <c r="AR782" s="453"/>
      <c r="AS782" s="453"/>
      <c r="AT782" s="454"/>
      <c r="AU782" s="397">
        <v>0.16</v>
      </c>
      <c r="AV782" s="398"/>
      <c r="AW782" s="398"/>
      <c r="AX782" s="399"/>
    </row>
    <row r="783" spans="1:50" ht="24.75" customHeight="1" x14ac:dyDescent="0.2">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609</v>
      </c>
      <c r="AD783" s="348"/>
      <c r="AE783" s="348"/>
      <c r="AF783" s="348"/>
      <c r="AG783" s="349"/>
      <c r="AH783" s="452" t="s">
        <v>606</v>
      </c>
      <c r="AI783" s="453"/>
      <c r="AJ783" s="453"/>
      <c r="AK783" s="453"/>
      <c r="AL783" s="453"/>
      <c r="AM783" s="453"/>
      <c r="AN783" s="453"/>
      <c r="AO783" s="453"/>
      <c r="AP783" s="453"/>
      <c r="AQ783" s="453"/>
      <c r="AR783" s="453"/>
      <c r="AS783" s="453"/>
      <c r="AT783" s="454"/>
      <c r="AU783" s="397">
        <v>0.11</v>
      </c>
      <c r="AV783" s="398"/>
      <c r="AW783" s="398"/>
      <c r="AX783" s="399"/>
    </row>
    <row r="784" spans="1:50" ht="24.75" customHeight="1" x14ac:dyDescent="0.2">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399"/>
      <c r="AC784" s="347" t="s">
        <v>610</v>
      </c>
      <c r="AD784" s="348"/>
      <c r="AE784" s="348"/>
      <c r="AF784" s="348"/>
      <c r="AG784" s="349"/>
      <c r="AH784" s="452" t="s">
        <v>606</v>
      </c>
      <c r="AI784" s="453"/>
      <c r="AJ784" s="453"/>
      <c r="AK784" s="453"/>
      <c r="AL784" s="453"/>
      <c r="AM784" s="453"/>
      <c r="AN784" s="453"/>
      <c r="AO784" s="453"/>
      <c r="AP784" s="453"/>
      <c r="AQ784" s="453"/>
      <c r="AR784" s="453"/>
      <c r="AS784" s="453"/>
      <c r="AT784" s="454"/>
      <c r="AU784" s="397">
        <v>0.05</v>
      </c>
      <c r="AV784" s="398"/>
      <c r="AW784" s="398"/>
      <c r="AX784" s="399"/>
    </row>
    <row r="785" spans="1:50" ht="24.75" customHeight="1" x14ac:dyDescent="0.2">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611</v>
      </c>
      <c r="AD785" s="348"/>
      <c r="AE785" s="348"/>
      <c r="AF785" s="348"/>
      <c r="AG785" s="349"/>
      <c r="AH785" s="452" t="s">
        <v>606</v>
      </c>
      <c r="AI785" s="453"/>
      <c r="AJ785" s="453"/>
      <c r="AK785" s="453"/>
      <c r="AL785" s="453"/>
      <c r="AM785" s="453"/>
      <c r="AN785" s="453"/>
      <c r="AO785" s="453"/>
      <c r="AP785" s="453"/>
      <c r="AQ785" s="453"/>
      <c r="AR785" s="453"/>
      <c r="AS785" s="453"/>
      <c r="AT785" s="454"/>
      <c r="AU785" s="397">
        <v>2.5000000000000001E-2</v>
      </c>
      <c r="AV785" s="398"/>
      <c r="AW785" s="398"/>
      <c r="AX785" s="399"/>
    </row>
    <row r="786" spans="1:50" ht="24.75" customHeight="1" x14ac:dyDescent="0.2">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612</v>
      </c>
      <c r="AD786" s="348"/>
      <c r="AE786" s="348"/>
      <c r="AF786" s="348"/>
      <c r="AG786" s="349"/>
      <c r="AH786" s="452" t="s">
        <v>606</v>
      </c>
      <c r="AI786" s="453"/>
      <c r="AJ786" s="453"/>
      <c r="AK786" s="453"/>
      <c r="AL786" s="453"/>
      <c r="AM786" s="453"/>
      <c r="AN786" s="453"/>
      <c r="AO786" s="453"/>
      <c r="AP786" s="453"/>
      <c r="AQ786" s="453"/>
      <c r="AR786" s="453"/>
      <c r="AS786" s="453"/>
      <c r="AT786" s="454"/>
      <c r="AU786" s="397">
        <v>0.01</v>
      </c>
      <c r="AV786" s="398"/>
      <c r="AW786" s="398"/>
      <c r="AX786" s="399"/>
    </row>
    <row r="787" spans="1:50" ht="24.75" hidden="1" customHeight="1" x14ac:dyDescent="0.2">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37.5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3.1549999999999994</v>
      </c>
      <c r="AV791" s="414"/>
      <c r="AW791" s="414"/>
      <c r="AX791" s="416"/>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514</v>
      </c>
      <c r="AI836" s="345"/>
      <c r="AJ836" s="345"/>
      <c r="AK836" s="345"/>
      <c r="AL836" s="345" t="s">
        <v>21</v>
      </c>
      <c r="AM836" s="345"/>
      <c r="AN836" s="345"/>
      <c r="AO836" s="427"/>
      <c r="AP836" s="428" t="s">
        <v>433</v>
      </c>
      <c r="AQ836" s="428"/>
      <c r="AR836" s="428"/>
      <c r="AS836" s="428"/>
      <c r="AT836" s="428"/>
      <c r="AU836" s="428"/>
      <c r="AV836" s="428"/>
      <c r="AW836" s="428"/>
      <c r="AX836" s="428"/>
    </row>
    <row r="837" spans="1:50" ht="45.75" customHeight="1" x14ac:dyDescent="0.2">
      <c r="A837" s="403">
        <v>1</v>
      </c>
      <c r="B837" s="403">
        <v>1</v>
      </c>
      <c r="C837" s="426" t="s">
        <v>604</v>
      </c>
      <c r="D837" s="417"/>
      <c r="E837" s="417"/>
      <c r="F837" s="417"/>
      <c r="G837" s="417"/>
      <c r="H837" s="417"/>
      <c r="I837" s="417"/>
      <c r="J837" s="418">
        <v>5010401023057</v>
      </c>
      <c r="K837" s="419"/>
      <c r="L837" s="419"/>
      <c r="M837" s="419"/>
      <c r="N837" s="419"/>
      <c r="O837" s="419"/>
      <c r="P837" s="315" t="s">
        <v>602</v>
      </c>
      <c r="Q837" s="316"/>
      <c r="R837" s="316"/>
      <c r="S837" s="316"/>
      <c r="T837" s="316"/>
      <c r="U837" s="316"/>
      <c r="V837" s="316"/>
      <c r="W837" s="316"/>
      <c r="X837" s="316"/>
      <c r="Y837" s="317">
        <v>37.5</v>
      </c>
      <c r="Z837" s="318"/>
      <c r="AA837" s="318"/>
      <c r="AB837" s="319"/>
      <c r="AC837" s="327" t="s">
        <v>523</v>
      </c>
      <c r="AD837" s="425"/>
      <c r="AE837" s="425"/>
      <c r="AF837" s="425"/>
      <c r="AG837" s="425"/>
      <c r="AH837" s="420">
        <v>2</v>
      </c>
      <c r="AI837" s="421"/>
      <c r="AJ837" s="421"/>
      <c r="AK837" s="421"/>
      <c r="AL837" s="324">
        <v>99.9</v>
      </c>
      <c r="AM837" s="325"/>
      <c r="AN837" s="325"/>
      <c r="AO837" s="326"/>
      <c r="AP837" s="320" t="s">
        <v>623</v>
      </c>
      <c r="AQ837" s="320"/>
      <c r="AR837" s="320"/>
      <c r="AS837" s="320"/>
      <c r="AT837" s="320"/>
      <c r="AU837" s="320"/>
      <c r="AV837" s="320"/>
      <c r="AW837" s="320"/>
      <c r="AX837" s="320"/>
    </row>
    <row r="838" spans="1:50" ht="45.75" hidden="1" customHeight="1" x14ac:dyDescent="0.2">
      <c r="A838" s="403">
        <v>2</v>
      </c>
      <c r="B838" s="403">
        <v>1</v>
      </c>
      <c r="C838" s="426"/>
      <c r="D838" s="417"/>
      <c r="E838" s="417"/>
      <c r="F838" s="417"/>
      <c r="G838" s="417"/>
      <c r="H838" s="417"/>
      <c r="I838" s="417"/>
      <c r="J838" s="418"/>
      <c r="K838" s="419"/>
      <c r="L838" s="419"/>
      <c r="M838" s="419"/>
      <c r="N838" s="419"/>
      <c r="O838" s="419"/>
      <c r="P838" s="315"/>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45.75" hidden="1" customHeight="1" x14ac:dyDescent="0.2">
      <c r="A839" s="403">
        <v>3</v>
      </c>
      <c r="B839" s="403">
        <v>1</v>
      </c>
      <c r="C839" s="426"/>
      <c r="D839" s="417"/>
      <c r="E839" s="417"/>
      <c r="F839" s="417"/>
      <c r="G839" s="417"/>
      <c r="H839" s="417"/>
      <c r="I839" s="417"/>
      <c r="J839" s="418"/>
      <c r="K839" s="419"/>
      <c r="L839" s="419"/>
      <c r="M839" s="419"/>
      <c r="N839" s="419"/>
      <c r="O839" s="419"/>
      <c r="P839" s="31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45.75" hidden="1" customHeight="1" x14ac:dyDescent="0.2">
      <c r="A840" s="403">
        <v>4</v>
      </c>
      <c r="B840" s="403">
        <v>1</v>
      </c>
      <c r="C840" s="426"/>
      <c r="D840" s="417"/>
      <c r="E840" s="417"/>
      <c r="F840" s="417"/>
      <c r="G840" s="417"/>
      <c r="H840" s="417"/>
      <c r="I840" s="417"/>
      <c r="J840" s="418"/>
      <c r="K840" s="419"/>
      <c r="L840" s="419"/>
      <c r="M840" s="419"/>
      <c r="N840" s="419"/>
      <c r="O840" s="419"/>
      <c r="P840" s="31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45.75" hidden="1" customHeight="1" x14ac:dyDescent="0.2">
      <c r="A841" s="403">
        <v>5</v>
      </c>
      <c r="B841" s="403">
        <v>1</v>
      </c>
      <c r="C841" s="426"/>
      <c r="D841" s="417"/>
      <c r="E841" s="417"/>
      <c r="F841" s="417"/>
      <c r="G841" s="417"/>
      <c r="H841" s="417"/>
      <c r="I841" s="417"/>
      <c r="J841" s="418"/>
      <c r="K841" s="419"/>
      <c r="L841" s="419"/>
      <c r="M841" s="419"/>
      <c r="N841" s="419"/>
      <c r="O841" s="419"/>
      <c r="P841" s="315"/>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45.75" hidden="1" customHeight="1" x14ac:dyDescent="0.2">
      <c r="A842" s="403">
        <v>6</v>
      </c>
      <c r="B842" s="403">
        <v>1</v>
      </c>
      <c r="C842" s="426"/>
      <c r="D842" s="417"/>
      <c r="E842" s="417"/>
      <c r="F842" s="417"/>
      <c r="G842" s="417"/>
      <c r="H842" s="417"/>
      <c r="I842" s="417"/>
      <c r="J842" s="418"/>
      <c r="K842" s="419"/>
      <c r="L842" s="419"/>
      <c r="M842" s="419"/>
      <c r="N842" s="419"/>
      <c r="O842" s="419"/>
      <c r="P842" s="315"/>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45.75" hidden="1" customHeight="1" x14ac:dyDescent="0.2">
      <c r="A843" s="403">
        <v>7</v>
      </c>
      <c r="B843" s="403">
        <v>1</v>
      </c>
      <c r="C843" s="426"/>
      <c r="D843" s="417"/>
      <c r="E843" s="417"/>
      <c r="F843" s="417"/>
      <c r="G843" s="417"/>
      <c r="H843" s="417"/>
      <c r="I843" s="417"/>
      <c r="J843" s="418"/>
      <c r="K843" s="419"/>
      <c r="L843" s="419"/>
      <c r="M843" s="419"/>
      <c r="N843" s="419"/>
      <c r="O843" s="419"/>
      <c r="P843" s="315"/>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45.75" hidden="1" customHeight="1" x14ac:dyDescent="0.2">
      <c r="A844" s="403">
        <v>8</v>
      </c>
      <c r="B844" s="403">
        <v>1</v>
      </c>
      <c r="C844" s="426"/>
      <c r="D844" s="417"/>
      <c r="E844" s="417"/>
      <c r="F844" s="417"/>
      <c r="G844" s="417"/>
      <c r="H844" s="417"/>
      <c r="I844" s="417"/>
      <c r="J844" s="418"/>
      <c r="K844" s="419"/>
      <c r="L844" s="419"/>
      <c r="M844" s="419"/>
      <c r="N844" s="419"/>
      <c r="O844" s="419"/>
      <c r="P844" s="315"/>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45.75" hidden="1" customHeight="1" x14ac:dyDescent="0.2">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45.75" hidden="1" customHeight="1" x14ac:dyDescent="0.2">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514</v>
      </c>
      <c r="AI869" s="345"/>
      <c r="AJ869" s="345"/>
      <c r="AK869" s="345"/>
      <c r="AL869" s="345" t="s">
        <v>21</v>
      </c>
      <c r="AM869" s="345"/>
      <c r="AN869" s="345"/>
      <c r="AO869" s="427"/>
      <c r="AP869" s="428" t="s">
        <v>433</v>
      </c>
      <c r="AQ869" s="428"/>
      <c r="AR869" s="428"/>
      <c r="AS869" s="428"/>
      <c r="AT869" s="428"/>
      <c r="AU869" s="428"/>
      <c r="AV869" s="428"/>
      <c r="AW869" s="428"/>
      <c r="AX869" s="428"/>
    </row>
    <row r="870" spans="1:50" ht="45.75" customHeight="1" x14ac:dyDescent="0.2">
      <c r="A870" s="403">
        <v>1</v>
      </c>
      <c r="B870" s="403">
        <v>1</v>
      </c>
      <c r="C870" s="426" t="s">
        <v>613</v>
      </c>
      <c r="D870" s="417"/>
      <c r="E870" s="417"/>
      <c r="F870" s="417"/>
      <c r="G870" s="417"/>
      <c r="H870" s="417"/>
      <c r="I870" s="417"/>
      <c r="J870" s="418">
        <v>8000020370002</v>
      </c>
      <c r="K870" s="419"/>
      <c r="L870" s="419"/>
      <c r="M870" s="419"/>
      <c r="N870" s="419"/>
      <c r="O870" s="419"/>
      <c r="P870" s="315" t="s">
        <v>606</v>
      </c>
      <c r="Q870" s="316"/>
      <c r="R870" s="316"/>
      <c r="S870" s="316"/>
      <c r="T870" s="316"/>
      <c r="U870" s="316"/>
      <c r="V870" s="316"/>
      <c r="W870" s="316"/>
      <c r="X870" s="316"/>
      <c r="Y870" s="317">
        <v>3.2</v>
      </c>
      <c r="Z870" s="318"/>
      <c r="AA870" s="318"/>
      <c r="AB870" s="319"/>
      <c r="AC870" s="327" t="s">
        <v>614</v>
      </c>
      <c r="AD870" s="327"/>
      <c r="AE870" s="327"/>
      <c r="AF870" s="327"/>
      <c r="AG870" s="327"/>
      <c r="AH870" s="420" t="s">
        <v>569</v>
      </c>
      <c r="AI870" s="421"/>
      <c r="AJ870" s="421"/>
      <c r="AK870" s="421"/>
      <c r="AL870" s="324" t="s">
        <v>625</v>
      </c>
      <c r="AM870" s="325"/>
      <c r="AN870" s="325"/>
      <c r="AO870" s="326"/>
      <c r="AP870" s="320" t="s">
        <v>569</v>
      </c>
      <c r="AQ870" s="320"/>
      <c r="AR870" s="320"/>
      <c r="AS870" s="320"/>
      <c r="AT870" s="320"/>
      <c r="AU870" s="320"/>
      <c r="AV870" s="320"/>
      <c r="AW870" s="320"/>
      <c r="AX870" s="320"/>
    </row>
    <row r="871" spans="1:50" ht="45.75" customHeight="1" x14ac:dyDescent="0.2">
      <c r="A871" s="403">
        <v>2</v>
      </c>
      <c r="B871" s="403">
        <v>1</v>
      </c>
      <c r="C871" s="426" t="s">
        <v>615</v>
      </c>
      <c r="D871" s="417"/>
      <c r="E871" s="417"/>
      <c r="F871" s="417"/>
      <c r="G871" s="417"/>
      <c r="H871" s="417"/>
      <c r="I871" s="417"/>
      <c r="J871" s="418">
        <v>5000020240001</v>
      </c>
      <c r="K871" s="419"/>
      <c r="L871" s="419"/>
      <c r="M871" s="419"/>
      <c r="N871" s="419"/>
      <c r="O871" s="419"/>
      <c r="P871" s="315" t="s">
        <v>606</v>
      </c>
      <c r="Q871" s="316"/>
      <c r="R871" s="316"/>
      <c r="S871" s="316"/>
      <c r="T871" s="316"/>
      <c r="U871" s="316"/>
      <c r="V871" s="316"/>
      <c r="W871" s="316"/>
      <c r="X871" s="316"/>
      <c r="Y871" s="317">
        <v>3.1</v>
      </c>
      <c r="Z871" s="318"/>
      <c r="AA871" s="318"/>
      <c r="AB871" s="319"/>
      <c r="AC871" s="327" t="s">
        <v>614</v>
      </c>
      <c r="AD871" s="327"/>
      <c r="AE871" s="327"/>
      <c r="AF871" s="327"/>
      <c r="AG871" s="327"/>
      <c r="AH871" s="322" t="s">
        <v>556</v>
      </c>
      <c r="AI871" s="323"/>
      <c r="AJ871" s="323"/>
      <c r="AK871" s="323"/>
      <c r="AL871" s="324" t="s">
        <v>625</v>
      </c>
      <c r="AM871" s="325"/>
      <c r="AN871" s="325"/>
      <c r="AO871" s="326"/>
      <c r="AP871" s="320" t="s">
        <v>569</v>
      </c>
      <c r="AQ871" s="320"/>
      <c r="AR871" s="320"/>
      <c r="AS871" s="320"/>
      <c r="AT871" s="320"/>
      <c r="AU871" s="320"/>
      <c r="AV871" s="320"/>
      <c r="AW871" s="320"/>
      <c r="AX871" s="320"/>
    </row>
    <row r="872" spans="1:50" ht="45.75" customHeight="1" x14ac:dyDescent="0.2">
      <c r="A872" s="403">
        <v>3</v>
      </c>
      <c r="B872" s="403">
        <v>1</v>
      </c>
      <c r="C872" s="426" t="s">
        <v>616</v>
      </c>
      <c r="D872" s="417"/>
      <c r="E872" s="417"/>
      <c r="F872" s="417"/>
      <c r="G872" s="417"/>
      <c r="H872" s="417"/>
      <c r="I872" s="417"/>
      <c r="J872" s="418">
        <v>9000020281000</v>
      </c>
      <c r="K872" s="419"/>
      <c r="L872" s="419"/>
      <c r="M872" s="419"/>
      <c r="N872" s="419"/>
      <c r="O872" s="419"/>
      <c r="P872" s="315" t="s">
        <v>606</v>
      </c>
      <c r="Q872" s="316"/>
      <c r="R872" s="316"/>
      <c r="S872" s="316"/>
      <c r="T872" s="316"/>
      <c r="U872" s="316"/>
      <c r="V872" s="316"/>
      <c r="W872" s="316"/>
      <c r="X872" s="316"/>
      <c r="Y872" s="317">
        <v>2.4</v>
      </c>
      <c r="Z872" s="318"/>
      <c r="AA872" s="318"/>
      <c r="AB872" s="319"/>
      <c r="AC872" s="327" t="s">
        <v>614</v>
      </c>
      <c r="AD872" s="327"/>
      <c r="AE872" s="327"/>
      <c r="AF872" s="327"/>
      <c r="AG872" s="327"/>
      <c r="AH872" s="322" t="s">
        <v>624</v>
      </c>
      <c r="AI872" s="323"/>
      <c r="AJ872" s="323"/>
      <c r="AK872" s="323"/>
      <c r="AL872" s="324" t="s">
        <v>626</v>
      </c>
      <c r="AM872" s="325"/>
      <c r="AN872" s="325"/>
      <c r="AO872" s="326"/>
      <c r="AP872" s="320" t="s">
        <v>569</v>
      </c>
      <c r="AQ872" s="320"/>
      <c r="AR872" s="320"/>
      <c r="AS872" s="320"/>
      <c r="AT872" s="320"/>
      <c r="AU872" s="320"/>
      <c r="AV872" s="320"/>
      <c r="AW872" s="320"/>
      <c r="AX872" s="320"/>
    </row>
    <row r="873" spans="1:50" ht="45.75" customHeight="1" x14ac:dyDescent="0.2">
      <c r="A873" s="403">
        <v>4</v>
      </c>
      <c r="B873" s="403">
        <v>1</v>
      </c>
      <c r="C873" s="426" t="s">
        <v>617</v>
      </c>
      <c r="D873" s="417"/>
      <c r="E873" s="417"/>
      <c r="F873" s="417"/>
      <c r="G873" s="417"/>
      <c r="H873" s="417"/>
      <c r="I873" s="417"/>
      <c r="J873" s="418">
        <v>8000020280003</v>
      </c>
      <c r="K873" s="419"/>
      <c r="L873" s="419"/>
      <c r="M873" s="419"/>
      <c r="N873" s="419"/>
      <c r="O873" s="419"/>
      <c r="P873" s="315" t="s">
        <v>606</v>
      </c>
      <c r="Q873" s="316"/>
      <c r="R873" s="316"/>
      <c r="S873" s="316"/>
      <c r="T873" s="316"/>
      <c r="U873" s="316"/>
      <c r="V873" s="316"/>
      <c r="W873" s="316"/>
      <c r="X873" s="316"/>
      <c r="Y873" s="317">
        <v>1.8</v>
      </c>
      <c r="Z873" s="318"/>
      <c r="AA873" s="318"/>
      <c r="AB873" s="319"/>
      <c r="AC873" s="321" t="s">
        <v>614</v>
      </c>
      <c r="AD873" s="321"/>
      <c r="AE873" s="321"/>
      <c r="AF873" s="321"/>
      <c r="AG873" s="321"/>
      <c r="AH873" s="322" t="s">
        <v>569</v>
      </c>
      <c r="AI873" s="323"/>
      <c r="AJ873" s="323"/>
      <c r="AK873" s="323"/>
      <c r="AL873" s="324" t="s">
        <v>626</v>
      </c>
      <c r="AM873" s="325"/>
      <c r="AN873" s="325"/>
      <c r="AO873" s="326"/>
      <c r="AP873" s="320" t="s">
        <v>569</v>
      </c>
      <c r="AQ873" s="320"/>
      <c r="AR873" s="320"/>
      <c r="AS873" s="320"/>
      <c r="AT873" s="320"/>
      <c r="AU873" s="320"/>
      <c r="AV873" s="320"/>
      <c r="AW873" s="320"/>
      <c r="AX873" s="320"/>
    </row>
    <row r="874" spans="1:50" ht="45.75" customHeight="1" x14ac:dyDescent="0.2">
      <c r="A874" s="403">
        <v>5</v>
      </c>
      <c r="B874" s="403">
        <v>1</v>
      </c>
      <c r="C874" s="426" t="s">
        <v>618</v>
      </c>
      <c r="D874" s="417"/>
      <c r="E874" s="417"/>
      <c r="F874" s="417"/>
      <c r="G874" s="417"/>
      <c r="H874" s="417"/>
      <c r="I874" s="417"/>
      <c r="J874" s="418">
        <v>6000020271004</v>
      </c>
      <c r="K874" s="419"/>
      <c r="L874" s="419"/>
      <c r="M874" s="419"/>
      <c r="N874" s="419"/>
      <c r="O874" s="419"/>
      <c r="P874" s="315" t="s">
        <v>606</v>
      </c>
      <c r="Q874" s="316"/>
      <c r="R874" s="316"/>
      <c r="S874" s="316"/>
      <c r="T874" s="316"/>
      <c r="U874" s="316"/>
      <c r="V874" s="316"/>
      <c r="W874" s="316"/>
      <c r="X874" s="316"/>
      <c r="Y874" s="317">
        <v>1.6</v>
      </c>
      <c r="Z874" s="318"/>
      <c r="AA874" s="318"/>
      <c r="AB874" s="319"/>
      <c r="AC874" s="321" t="s">
        <v>614</v>
      </c>
      <c r="AD874" s="321"/>
      <c r="AE874" s="321"/>
      <c r="AF874" s="321"/>
      <c r="AG874" s="321"/>
      <c r="AH874" s="322" t="s">
        <v>569</v>
      </c>
      <c r="AI874" s="323"/>
      <c r="AJ874" s="323"/>
      <c r="AK874" s="323"/>
      <c r="AL874" s="324" t="s">
        <v>569</v>
      </c>
      <c r="AM874" s="325"/>
      <c r="AN874" s="325"/>
      <c r="AO874" s="326"/>
      <c r="AP874" s="320" t="s">
        <v>569</v>
      </c>
      <c r="AQ874" s="320"/>
      <c r="AR874" s="320"/>
      <c r="AS874" s="320"/>
      <c r="AT874" s="320"/>
      <c r="AU874" s="320"/>
      <c r="AV874" s="320"/>
      <c r="AW874" s="320"/>
      <c r="AX874" s="320"/>
    </row>
    <row r="875" spans="1:50" ht="45.75" customHeight="1" x14ac:dyDescent="0.2">
      <c r="A875" s="403">
        <v>6</v>
      </c>
      <c r="B875" s="403">
        <v>1</v>
      </c>
      <c r="C875" s="426" t="s">
        <v>619</v>
      </c>
      <c r="D875" s="417"/>
      <c r="E875" s="417"/>
      <c r="F875" s="417"/>
      <c r="G875" s="417"/>
      <c r="H875" s="417"/>
      <c r="I875" s="417"/>
      <c r="J875" s="418">
        <v>7000020220001</v>
      </c>
      <c r="K875" s="419"/>
      <c r="L875" s="419"/>
      <c r="M875" s="419"/>
      <c r="N875" s="419"/>
      <c r="O875" s="419"/>
      <c r="P875" s="315" t="s">
        <v>606</v>
      </c>
      <c r="Q875" s="316"/>
      <c r="R875" s="316"/>
      <c r="S875" s="316"/>
      <c r="T875" s="316"/>
      <c r="U875" s="316"/>
      <c r="V875" s="316"/>
      <c r="W875" s="316"/>
      <c r="X875" s="316"/>
      <c r="Y875" s="317">
        <v>1.2</v>
      </c>
      <c r="Z875" s="318"/>
      <c r="AA875" s="318"/>
      <c r="AB875" s="319"/>
      <c r="AC875" s="321" t="s">
        <v>614</v>
      </c>
      <c r="AD875" s="321"/>
      <c r="AE875" s="321"/>
      <c r="AF875" s="321"/>
      <c r="AG875" s="321"/>
      <c r="AH875" s="322" t="s">
        <v>556</v>
      </c>
      <c r="AI875" s="323"/>
      <c r="AJ875" s="323"/>
      <c r="AK875" s="323"/>
      <c r="AL875" s="324" t="s">
        <v>569</v>
      </c>
      <c r="AM875" s="325"/>
      <c r="AN875" s="325"/>
      <c r="AO875" s="326"/>
      <c r="AP875" s="320" t="s">
        <v>569</v>
      </c>
      <c r="AQ875" s="320"/>
      <c r="AR875" s="320"/>
      <c r="AS875" s="320"/>
      <c r="AT875" s="320"/>
      <c r="AU875" s="320"/>
      <c r="AV875" s="320"/>
      <c r="AW875" s="320"/>
      <c r="AX875" s="320"/>
    </row>
    <row r="876" spans="1:50" ht="45.75" customHeight="1" x14ac:dyDescent="0.2">
      <c r="A876" s="403">
        <v>7</v>
      </c>
      <c r="B876" s="403">
        <v>1</v>
      </c>
      <c r="C876" s="426" t="s">
        <v>620</v>
      </c>
      <c r="D876" s="417"/>
      <c r="E876" s="417"/>
      <c r="F876" s="417"/>
      <c r="G876" s="417"/>
      <c r="H876" s="417"/>
      <c r="I876" s="417"/>
      <c r="J876" s="418">
        <v>8000020460001</v>
      </c>
      <c r="K876" s="419"/>
      <c r="L876" s="419"/>
      <c r="M876" s="419"/>
      <c r="N876" s="419"/>
      <c r="O876" s="419"/>
      <c r="P876" s="315" t="s">
        <v>606</v>
      </c>
      <c r="Q876" s="316"/>
      <c r="R876" s="316"/>
      <c r="S876" s="316"/>
      <c r="T876" s="316"/>
      <c r="U876" s="316"/>
      <c r="V876" s="316"/>
      <c r="W876" s="316"/>
      <c r="X876" s="316"/>
      <c r="Y876" s="317">
        <v>1.2</v>
      </c>
      <c r="Z876" s="318"/>
      <c r="AA876" s="318"/>
      <c r="AB876" s="319"/>
      <c r="AC876" s="321" t="s">
        <v>614</v>
      </c>
      <c r="AD876" s="321"/>
      <c r="AE876" s="321"/>
      <c r="AF876" s="321"/>
      <c r="AG876" s="321"/>
      <c r="AH876" s="322" t="s">
        <v>624</v>
      </c>
      <c r="AI876" s="323"/>
      <c r="AJ876" s="323"/>
      <c r="AK876" s="323"/>
      <c r="AL876" s="324" t="s">
        <v>569</v>
      </c>
      <c r="AM876" s="325"/>
      <c r="AN876" s="325"/>
      <c r="AO876" s="326"/>
      <c r="AP876" s="320" t="s">
        <v>569</v>
      </c>
      <c r="AQ876" s="320"/>
      <c r="AR876" s="320"/>
      <c r="AS876" s="320"/>
      <c r="AT876" s="320"/>
      <c r="AU876" s="320"/>
      <c r="AV876" s="320"/>
      <c r="AW876" s="320"/>
      <c r="AX876" s="320"/>
    </row>
    <row r="877" spans="1:50" ht="45.75" customHeight="1" x14ac:dyDescent="0.2">
      <c r="A877" s="403">
        <v>8</v>
      </c>
      <c r="B877" s="403">
        <v>1</v>
      </c>
      <c r="C877" s="426" t="s">
        <v>621</v>
      </c>
      <c r="D877" s="417"/>
      <c r="E877" s="417"/>
      <c r="F877" s="417"/>
      <c r="G877" s="417"/>
      <c r="H877" s="417"/>
      <c r="I877" s="417"/>
      <c r="J877" s="418">
        <v>1000020110001</v>
      </c>
      <c r="K877" s="419"/>
      <c r="L877" s="419"/>
      <c r="M877" s="419"/>
      <c r="N877" s="419"/>
      <c r="O877" s="419"/>
      <c r="P877" s="315" t="s">
        <v>606</v>
      </c>
      <c r="Q877" s="316"/>
      <c r="R877" s="316"/>
      <c r="S877" s="316"/>
      <c r="T877" s="316"/>
      <c r="U877" s="316"/>
      <c r="V877" s="316"/>
      <c r="W877" s="316"/>
      <c r="X877" s="316"/>
      <c r="Y877" s="317">
        <v>1</v>
      </c>
      <c r="Z877" s="318"/>
      <c r="AA877" s="318"/>
      <c r="AB877" s="319"/>
      <c r="AC877" s="321" t="s">
        <v>614</v>
      </c>
      <c r="AD877" s="321"/>
      <c r="AE877" s="321"/>
      <c r="AF877" s="321"/>
      <c r="AG877" s="321"/>
      <c r="AH877" s="322" t="s">
        <v>569</v>
      </c>
      <c r="AI877" s="323"/>
      <c r="AJ877" s="323"/>
      <c r="AK877" s="323"/>
      <c r="AL877" s="324" t="s">
        <v>569</v>
      </c>
      <c r="AM877" s="325"/>
      <c r="AN877" s="325"/>
      <c r="AO877" s="326"/>
      <c r="AP877" s="320" t="s">
        <v>569</v>
      </c>
      <c r="AQ877" s="320"/>
      <c r="AR877" s="320"/>
      <c r="AS877" s="320"/>
      <c r="AT877" s="320"/>
      <c r="AU877" s="320"/>
      <c r="AV877" s="320"/>
      <c r="AW877" s="320"/>
      <c r="AX877" s="320"/>
    </row>
    <row r="878" spans="1:50" ht="45.75" customHeight="1" x14ac:dyDescent="0.2">
      <c r="A878" s="403">
        <v>9</v>
      </c>
      <c r="B878" s="403">
        <v>1</v>
      </c>
      <c r="C878" s="426" t="s">
        <v>622</v>
      </c>
      <c r="D878" s="417"/>
      <c r="E878" s="417"/>
      <c r="F878" s="417"/>
      <c r="G878" s="417"/>
      <c r="H878" s="417"/>
      <c r="I878" s="417"/>
      <c r="J878" s="418">
        <v>1000020230006</v>
      </c>
      <c r="K878" s="419"/>
      <c r="L878" s="419"/>
      <c r="M878" s="419"/>
      <c r="N878" s="419"/>
      <c r="O878" s="419"/>
      <c r="P878" s="315" t="s">
        <v>606</v>
      </c>
      <c r="Q878" s="316"/>
      <c r="R878" s="316"/>
      <c r="S878" s="316"/>
      <c r="T878" s="316"/>
      <c r="U878" s="316"/>
      <c r="V878" s="316"/>
      <c r="W878" s="316"/>
      <c r="X878" s="316"/>
      <c r="Y878" s="317">
        <v>0.9</v>
      </c>
      <c r="Z878" s="318"/>
      <c r="AA878" s="318"/>
      <c r="AB878" s="319"/>
      <c r="AC878" s="321" t="s">
        <v>614</v>
      </c>
      <c r="AD878" s="321"/>
      <c r="AE878" s="321"/>
      <c r="AF878" s="321"/>
      <c r="AG878" s="321"/>
      <c r="AH878" s="322" t="s">
        <v>625</v>
      </c>
      <c r="AI878" s="323"/>
      <c r="AJ878" s="323"/>
      <c r="AK878" s="323"/>
      <c r="AL878" s="324" t="s">
        <v>569</v>
      </c>
      <c r="AM878" s="325"/>
      <c r="AN878" s="325"/>
      <c r="AO878" s="326"/>
      <c r="AP878" s="320" t="s">
        <v>569</v>
      </c>
      <c r="AQ878" s="320"/>
      <c r="AR878" s="320"/>
      <c r="AS878" s="320"/>
      <c r="AT878" s="320"/>
      <c r="AU878" s="320"/>
      <c r="AV878" s="320"/>
      <c r="AW878" s="320"/>
      <c r="AX878" s="320"/>
    </row>
    <row r="879" spans="1:50" ht="45.75" customHeight="1" x14ac:dyDescent="0.2">
      <c r="A879" s="403">
        <v>10</v>
      </c>
      <c r="B879" s="403">
        <v>1</v>
      </c>
      <c r="C879" s="426" t="s">
        <v>632</v>
      </c>
      <c r="D879" s="417"/>
      <c r="E879" s="417"/>
      <c r="F879" s="417"/>
      <c r="G879" s="417"/>
      <c r="H879" s="417"/>
      <c r="I879" s="417"/>
      <c r="J879" s="418">
        <v>1000020290009</v>
      </c>
      <c r="K879" s="419"/>
      <c r="L879" s="419"/>
      <c r="M879" s="419"/>
      <c r="N879" s="419"/>
      <c r="O879" s="419"/>
      <c r="P879" s="315" t="s">
        <v>606</v>
      </c>
      <c r="Q879" s="316"/>
      <c r="R879" s="316"/>
      <c r="S879" s="316"/>
      <c r="T879" s="316"/>
      <c r="U879" s="316"/>
      <c r="V879" s="316"/>
      <c r="W879" s="316"/>
      <c r="X879" s="316"/>
      <c r="Y879" s="317">
        <v>0.9</v>
      </c>
      <c r="Z879" s="318"/>
      <c r="AA879" s="318"/>
      <c r="AB879" s="319"/>
      <c r="AC879" s="321" t="s">
        <v>614</v>
      </c>
      <c r="AD879" s="321"/>
      <c r="AE879" s="321"/>
      <c r="AF879" s="321"/>
      <c r="AG879" s="321"/>
      <c r="AH879" s="322" t="s">
        <v>625</v>
      </c>
      <c r="AI879" s="323"/>
      <c r="AJ879" s="323"/>
      <c r="AK879" s="323"/>
      <c r="AL879" s="324" t="s">
        <v>569</v>
      </c>
      <c r="AM879" s="325"/>
      <c r="AN879" s="325"/>
      <c r="AO879" s="326"/>
      <c r="AP879" s="320" t="s">
        <v>569</v>
      </c>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514</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514</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514</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514</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514</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514</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2">
      <c r="A1102" s="403">
        <v>1</v>
      </c>
      <c r="B1102" s="403">
        <v>1</v>
      </c>
      <c r="C1102" s="896" t="s">
        <v>644</v>
      </c>
      <c r="D1102" s="896"/>
      <c r="E1102" s="895" t="s">
        <v>644</v>
      </c>
      <c r="F1102" s="895"/>
      <c r="G1102" s="895"/>
      <c r="H1102" s="895"/>
      <c r="I1102" s="895"/>
      <c r="J1102" s="418" t="s">
        <v>649</v>
      </c>
      <c r="K1102" s="419"/>
      <c r="L1102" s="419"/>
      <c r="M1102" s="419"/>
      <c r="N1102" s="419"/>
      <c r="O1102" s="419"/>
      <c r="P1102" s="316" t="s">
        <v>644</v>
      </c>
      <c r="Q1102" s="316"/>
      <c r="R1102" s="316"/>
      <c r="S1102" s="316"/>
      <c r="T1102" s="316"/>
      <c r="U1102" s="316"/>
      <c r="V1102" s="316"/>
      <c r="W1102" s="316"/>
      <c r="X1102" s="316"/>
      <c r="Y1102" s="317" t="s">
        <v>644</v>
      </c>
      <c r="Z1102" s="318"/>
      <c r="AA1102" s="318"/>
      <c r="AB1102" s="319"/>
      <c r="AC1102" s="321" t="s">
        <v>644</v>
      </c>
      <c r="AD1102" s="321"/>
      <c r="AE1102" s="321"/>
      <c r="AF1102" s="321"/>
      <c r="AG1102" s="321"/>
      <c r="AH1102" s="322" t="s">
        <v>644</v>
      </c>
      <c r="AI1102" s="323"/>
      <c r="AJ1102" s="323"/>
      <c r="AK1102" s="323"/>
      <c r="AL1102" s="324" t="s">
        <v>644</v>
      </c>
      <c r="AM1102" s="325"/>
      <c r="AN1102" s="325"/>
      <c r="AO1102" s="326"/>
      <c r="AP1102" s="320" t="s">
        <v>653</v>
      </c>
      <c r="AQ1102" s="320"/>
      <c r="AR1102" s="320"/>
      <c r="AS1102" s="320"/>
      <c r="AT1102" s="320"/>
      <c r="AU1102" s="320"/>
      <c r="AV1102" s="320"/>
      <c r="AW1102" s="320"/>
      <c r="AX1102" s="320"/>
    </row>
    <row r="1103" spans="1:50" ht="30" customHeight="1" x14ac:dyDescent="0.2">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2">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2">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2">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2">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2">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2">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2">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2">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2">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2">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2">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2">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2">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2">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2">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2">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2">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2">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2">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2">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2">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2">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2">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2">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2">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2">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2">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2">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6:AQ17 P15:AX15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 Y781 Y785:Y790">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7">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9:Y899">
    <cfRule type="expression" dxfId="2069" priority="2087">
      <formula>IF(RIGHT(TEXT(Y879,"0.#"),1)=".",FALSE,TRUE)</formula>
    </cfRule>
    <cfRule type="expression" dxfId="2068" priority="2088">
      <formula>IF(RIGHT(TEXT(Y879,"0.#"),1)=".",TRUE,FALSE)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0:AO899">
    <cfRule type="expression" dxfId="1973" priority="2089">
      <formula>IF(AND(AL880&gt;=0, RIGHT(TEXT(AL880,"0.#"),1)&lt;&gt;"."),TRUE,FALSE)</formula>
    </cfRule>
    <cfRule type="expression" dxfId="1972" priority="2090">
      <formula>IF(AND(AL880&gt;=0, RIGHT(TEXT(AL880,"0.#"),1)="."),TRUE,FALSE)</formula>
    </cfRule>
    <cfRule type="expression" dxfId="1971" priority="2091">
      <formula>IF(AND(AL880&lt;0, RIGHT(TEXT(AL880,"0.#"),1)&lt;&gt;"."),TRUE,FALSE)</formula>
    </cfRule>
    <cfRule type="expression" dxfId="1970" priority="2092">
      <formula>IF(AND(AL880&lt;0, RIGHT(TEXT(AL880,"0.#"),1)="."),TRUE,FALSE)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71:Y878">
    <cfRule type="expression" dxfId="713" priority="13">
      <formula>IF(RIGHT(TEXT(Y871,"0.#"),1)=".",FALSE,TRUE)</formula>
    </cfRule>
    <cfRule type="expression" dxfId="712" priority="14">
      <formula>IF(RIGHT(TEXT(Y871,"0.#"),1)=".",TRUE,FALSE)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1:AO879">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0" max="49" man="1"/>
    <brk id="739" max="49" man="1"/>
    <brk id="8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t="s">
        <v>552</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2">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2">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2">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2">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2">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2">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2">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2">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2">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2">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6"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2">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2">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2">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2">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2">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2">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2">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2">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2">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2">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2">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2">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2">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2">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2">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2">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2">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2">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2">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2">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2">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2">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2">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2">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2">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2">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2">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2">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2">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2">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2">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2">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2">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2">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2">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2">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2">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2">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2">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2">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2018-08-13T07:35:29Z</cp:lastPrinted>
  <dcterms:created xsi:type="dcterms:W3CDTF">2012-03-13T00:50:25Z</dcterms:created>
  <dcterms:modified xsi:type="dcterms:W3CDTF">2018-08-13T07:35:37Z</dcterms:modified>
</cp:coreProperties>
</file>