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行政事業レビュー\02.局要求額等記載（完成版）\04.援護局（委員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5" i="3" l="1"/>
  <c r="AQ105" i="3"/>
  <c r="AM105" i="3"/>
  <c r="AI105" i="3"/>
  <c r="AQ102" i="3"/>
  <c r="AM102" i="3"/>
  <c r="AI102" i="3"/>
  <c r="AU40" i="3"/>
  <c r="AM40" i="3"/>
  <c r="AI40" i="3"/>
  <c r="AI41" i="3" s="1"/>
  <c r="AM41" i="3"/>
  <c r="AE41" i="3"/>
  <c r="AU33" i="3"/>
  <c r="AM33" i="3"/>
  <c r="AM34" i="3" s="1"/>
  <c r="AI33" i="3"/>
  <c r="AI34" i="3" s="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<sst xmlns="http://schemas.openxmlformats.org/spreadsheetml/2006/main" count="2999" uniqueCount="701">
  <si>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</si>
  <si>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</si>
  <si>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</si>
  <si>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</si>
  <si>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</si>
  <si>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</si>
  <si>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</si>
  <si>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</si>
  <si>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</si>
  <si>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</si>
  <si>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</si>
  <si>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</si>
  <si>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</si>
  <si>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</si>
  <si>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</si>
  <si>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</si>
  <si>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</si>
  <si>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</si>
  <si>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</si>
  <si>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</si>
  <si>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</si>
  <si>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</si>
  <si>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</si>
  <si>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</si>
  <si>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</si>
  <si>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</si>
  <si>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</si>
  <si>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</si>
  <si>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</si>
  <si>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</si>
  <si>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</si>
  <si>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</si>
  <si>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</si>
  <si>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</si>
  <si>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</si>
  <si>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</si>
  <si>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</si>
  <si>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</si>
  <si>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</si>
  <si>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</si>
  <si>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</si>
  <si>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</si>
  <si>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</si>
  <si>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</si>
  <si>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</si>
  <si>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</si>
  <si>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</si>
  <si>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</si>
  <si>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</si>
  <si>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</si>
  <si>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</si>
  <si>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</si>
  <si>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</si>
  <si>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</si>
  <si>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</si>
  <si>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</si>
  <si>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</si>
  <si>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</si>
  <si>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</si>
  <si>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</si>
  <si>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</si>
  <si>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</si>
  <si>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</si>
  <si>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</si>
  <si>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</si>
  <si>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</si>
  <si>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</si>
  <si>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</si>
  <si>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</si>
  <si>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</si>
  <si>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</si>
  <si>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</si>
  <si>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</si>
  <si>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</si>
  <si>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</si>
  <si>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</si>
  <si>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</si>
  <si>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</si>
  <si>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</si>
  <si>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</si>
  <si>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</si>
  <si>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</si>
  <si>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</si>
  <si>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</si>
  <si>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</si>
  <si>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</si>
  <si>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</si>
  <si>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</si>
  <si>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</si>
  <si>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</si>
  <si>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</si>
  <si>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</si>
  <si>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</si>
  <si>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</si>
  <si>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</si>
  <si>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</si>
  <si>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</si>
  <si>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</si>
  <si>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</si>
  <si>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</si>
  <si>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</si>
  <si>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</si>
  <si>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</si>
  <si>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</si>
  <si>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</si>
  <si>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</si>
  <si>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</si>
  <si>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</si>
  <si>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</si>
  <si>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</si>
  <si>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</si>
  <si>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</si>
  <si>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</si>
  <si>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</si>
  <si>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</si>
  <si>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</si>
  <si>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</si>
  <si>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</si>
  <si>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</si>
  <si>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</si>
  <si>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</si>
  <si>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</si>
  <si>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</si>
  <si>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</si>
  <si>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</si>
  <si>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</si>
  <si>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</si>
  <si>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</si>
  <si>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</si>
  <si>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</si>
  <si>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</si>
  <si>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</si>
  <si>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</si>
  <si>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</si>
  <si>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</si>
  <si>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</si>
  <si>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</si>
  <si>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</si>
  <si>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</si>
  <si>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</si>
  <si>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</si>
  <si>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</si>
  <si>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</si>
  <si>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</si>
  <si>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</si>
  <si>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</si>
  <si>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</si>
  <si>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</si>
  <si>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</si>
  <si>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</si>
  <si>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</si>
  <si>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</si>
  <si>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</si>
  <si>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</si>
  <si>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</si>
  <si>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</si>
  <si>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</si>
  <si>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</si>
  <si>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</si>
  <si>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</si>
  <si>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</si>
  <si>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</si>
  <si>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</si>
  <si>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</si>
  <si>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</si>
  <si>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</si>
  <si>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</si>
  <si>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</si>
  <si>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</si>
  <si>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</si>
  <si>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</si>
  <si>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</si>
  <si>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</si>
  <si>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</si>
  <si>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</si>
  <si>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</si>
  <si>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</si>
  <si>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</si>
  <si>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</si>
  <si>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</si>
  <si>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</si>
  <si>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</si>
  <si>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</si>
  <si>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</si>
  <si>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</si>
  <si>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</si>
  <si>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</si>
  <si>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</si>
  <si>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</si>
  <si>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</si>
  <si>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</si>
  <si>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</si>
  <si>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</si>
  <si>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</si>
  <si>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</si>
  <si>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</si>
  <si>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</si>
  <si>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</si>
  <si>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</si>
  <si>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</si>
  <si>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</si>
  <si>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</si>
  <si>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</si>
  <si>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</si>
  <si>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</si>
  <si>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</si>
  <si>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</si>
  <si>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</si>
  <si>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</si>
  <si>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</si>
  <si>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</si>
  <si>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</si>
  <si>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</si>
  <si>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</si>
  <si>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</si>
  <si>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</si>
  <si>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</si>
  <si>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</si>
  <si>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</si>
  <si>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</si>
  <si>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</si>
  <si>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</si>
  <si>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</si>
  <si>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</si>
  <si>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</si>
  <si>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</si>
  <si>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</si>
  <si>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</si>
  <si>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</si>
  <si>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</si>
  <si>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</si>
  <si>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</si>
  <si>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</si>
  <si>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</si>
  <si>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</si>
  <si>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</si>
  <si>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</si>
  <si>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</si>
  <si>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</si>
  <si>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</si>
  <si>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</si>
  <si>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</si>
  <si>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</si>
  <si>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</si>
  <si>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</si>
  <si>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</si>
  <si>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</si>
  <si>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</si>
  <si>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</si>
  <si>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</si>
  <si>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</si>
  <si>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</si>
  <si>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</si>
  <si>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</si>
  <si>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</si>
  <si>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</si>
  <si>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</si>
  <si>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</si>
  <si>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</si>
  <si>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</si>
  <si>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</si>
  <si>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</si>
  <si>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</si>
  <si>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</si>
  <si>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</si>
  <si>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</si>
  <si>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</si>
  <si>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</si>
  <si>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</si>
  <si>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</si>
  <si>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</si>
  <si>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</si>
  <si>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</si>
  <si>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</si>
  <si>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</si>
  <si>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</si>
  <si>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</si>
  <si>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</si>
  <si>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</si>
  <si>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</si>
  <si>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</si>
  <si>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</si>
  <si>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</si>
  <si>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</si>
  <si>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</si>
  <si>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</si>
  <si>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</si>
  <si>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</si>
  <si>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</si>
  <si>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</si>
  <si>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</si>
  <si>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</si>
  <si>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</si>
  <si>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</si>
  <si>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</si>
  <si>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</si>
  <si>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</si>
  <si>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</si>
  <si>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</si>
  <si>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</si>
  <si>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</si>
  <si>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</si>
  <si>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</si>
  <si>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</si>
  <si>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</si>
  <si>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</si>
  <si>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</si>
  <si>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</si>
  <si>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</si>
  <si>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</si>
  <si>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</si>
  <si>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</si>
  <si>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</si>
  <si>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</si>
  <si>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</si>
  <si>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</si>
  <si>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</si>
  <si>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</si>
  <si>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</si>
  <si>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</si>
  <si>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</si>
  <si>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</si>
  <si>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</si>
  <si>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</si>
  <si>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</si>
  <si>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</si>
  <si>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</si>
  <si>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</si>
  <si>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</si>
  <si>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</si>
  <si>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</si>
  <si>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</si>
  <si>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</si>
  <si>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</si>
  <si>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</si>
  <si>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</si>
  <si>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</si>
  <si>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</si>
  <si>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</si>
  <si>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</si>
  <si>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</si>
  <si>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</si>
  <si>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</si>
  <si>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</si>
  <si>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</si>
  <si>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</si>
  <si>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</si>
  <si>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</si>
  <si>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</si>
  <si>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</si>
  <si>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</si>
  <si>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</si>
  <si>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</si>
  <si>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</si>
  <si>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</si>
  <si>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</si>
  <si>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</si>
  <si>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</si>
  <si>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</si>
  <si>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</si>
  <si>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</si>
  <si>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</si>
  <si>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</si>
  <si>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</si>
  <si>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</si>
  <si>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</si>
  <si>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</si>
  <si>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</si>
  <si>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</si>
  <si>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</si>
  <si>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</si>
  <si>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</si>
  <si>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</si>
  <si>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</si>
  <si>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</si>
  <si>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</si>
  <si>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</si>
  <si>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</si>
  <si>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</si>
  <si>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</si>
  <si>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</si>
  <si>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</si>
  <si>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</si>
  <si>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</si>
  <si>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</si>
  <si>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</si>
  <si>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</si>
  <si>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</si>
  <si>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</si>
  <si>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</si>
  <si>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</si>
  <si>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</si>
  <si>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</si>
  <si>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</si>
  <si>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</si>
  <si>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</si>
  <si>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</si>
  <si>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</si>
  <si>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</si>
  <si>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</si>
  <si>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</si>
  <si>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</si>
  <si>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</si>
  <si>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</si>
  <si>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</si>
  <si>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</si>
  <si>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</si>
  <si>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</si>
  <si>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</si>
  <si>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</si>
  <si>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</si>
  <si>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</si>
  <si>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</si>
  <si>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</si>
  <si>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</si>
  <si>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</si>
  <si>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</si>
  <si>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</si>
  <si>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</si>
  <si>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</si>
  <si>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</si>
  <si>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</si>
  <si>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</si>
  <si>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</si>
  <si>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</si>
  <si>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</si>
  <si>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</si>
  <si>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</si>
  <si>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</si>
  <si>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</si>
  <si>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</si>
  <si>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</si>
  <si>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</si>
  <si>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</si>
  <si>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</si>
  <si>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</si>
  <si>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</si>
  <si>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</si>
  <si>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</si>
  <si>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</si>
  <si>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</si>
  <si>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</si>
  <si>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</si>
  <si>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</si>
  <si>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</si>
  <si>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</si>
  <si>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</si>
  <si>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</si>
  <si>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</si>
  <si>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</si>
  <si>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</si>
  <si>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</si>
  <si>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</si>
  <si>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</si>
  <si>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</si>
  <si>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</si>
  <si>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</si>
  <si>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</si>
  <si>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</si>
  <si>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</si>
  <si>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</si>
  <si>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</si>
  <si>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</si>
  <si>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</si>
  <si>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</si>
  <si>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</si>
  <si>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</si>
  <si>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</si>
  <si>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</si>
  <si>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</si>
  <si>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</si>
  <si>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</si>
  <si>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</si>
  <si>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</si>
  <si>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</si>
  <si>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</si>
  <si>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</si>
  <si>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</si>
  <si>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</si>
  <si>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</si>
  <si>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</si>
  <si>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</si>
  <si>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</si>
  <si>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</si>
  <si>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</si>
  <si>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</si>
  <si>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</si>
  <si>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</si>
  <si>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</si>
  <si>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</si>
  <si>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</si>
  <si>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</si>
  <si>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</si>
  <si>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</si>
  <si>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</si>
  <si>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</si>
  <si>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</si>
  <si>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</si>
  <si>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</si>
  <si>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</si>
  <si>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</si>
  <si>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</si>
  <si>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</si>
  <si>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</si>
  <si>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</si>
  <si>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</si>
  <si>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</si>
  <si>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</si>
  <si>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</si>
  <si>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</si>
  <si>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</si>
  <si>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</si>
  <si>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</si>
  <si>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</si>
  <si>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</si>
  <si>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</si>
  <si>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</si>
  <si>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</si>
  <si>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</si>
  <si>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</si>
  <si>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</si>
  <si>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</si>
  <si>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</si>
  <si>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</si>
  <si>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</si>
  <si>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</si>
  <si>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</si>
  <si>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</si>
  <si>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</si>
  <si>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</si>
  <si>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</si>
  <si>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</si>
  <si>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</si>
  <si>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</si>
  <si>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</si>
  <si>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</si>
  <si>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</si>
  <si>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</si>
  <si>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</si>
  <si>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</si>
  <si>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</si>
  <si>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</si>
  <si>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昭和館運営等事業</t>
    <rPh sb="0" eb="3">
      <t>ショウワカン</t>
    </rPh>
    <rPh sb="3" eb="5">
      <t>ウンエイ</t>
    </rPh>
    <rPh sb="5" eb="6">
      <t>トウ</t>
    </rPh>
    <rPh sb="6" eb="8">
      <t>ジギョウ</t>
    </rPh>
    <phoneticPr fontId="5"/>
  </si>
  <si>
    <t>厚生労働省</t>
  </si>
  <si>
    <t>○</t>
  </si>
  <si>
    <t>援護企画課</t>
    <rPh sb="0" eb="2">
      <t>エンゴ</t>
    </rPh>
    <rPh sb="2" eb="5">
      <t>キカクカ</t>
    </rPh>
    <phoneticPr fontId="5"/>
  </si>
  <si>
    <t>社会・援護局</t>
    <rPh sb="0" eb="2">
      <t>シャカイ</t>
    </rPh>
    <rPh sb="3" eb="5">
      <t>エンゴ</t>
    </rPh>
    <rPh sb="5" eb="6">
      <t>キョク</t>
    </rPh>
    <phoneticPr fontId="5"/>
  </si>
  <si>
    <t>-</t>
  </si>
  <si>
    <t>-</t>
    <phoneticPr fontId="5"/>
  </si>
  <si>
    <t>戦没者遺族の経験した戦中・戦後の国民生活上の労苦を次世代に継承すること及び戦争による悲劇を永く歴史にとどめ、平和を祈念するとともに、その遺族等の福祉の向上を図ることを目的とする。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7" eb="39">
      <t>センソウ</t>
    </rPh>
    <rPh sb="42" eb="44">
      <t>ヒゲキ</t>
    </rPh>
    <rPh sb="45" eb="46">
      <t>ナガ</t>
    </rPh>
    <rPh sb="47" eb="49">
      <t>レキシ</t>
    </rPh>
    <rPh sb="54" eb="56">
      <t>ヘイワ</t>
    </rPh>
    <rPh sb="57" eb="59">
      <t>キネン</t>
    </rPh>
    <rPh sb="68" eb="70">
      <t>イゾク</t>
    </rPh>
    <rPh sb="70" eb="71">
      <t>トウ</t>
    </rPh>
    <rPh sb="72" eb="74">
      <t>フクシ</t>
    </rPh>
    <rPh sb="75" eb="77">
      <t>コウジョウ</t>
    </rPh>
    <rPh sb="78" eb="79">
      <t>ハカ</t>
    </rPh>
    <rPh sb="83" eb="85">
      <t>モクテキ</t>
    </rPh>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</si>
  <si>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</si>
  <si>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</si>
  <si>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</si>
  <si>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</si>
  <si>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</si>
  <si>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</si>
  <si>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各所修繕費</t>
    <rPh sb="0" eb="2">
      <t>カクショ</t>
    </rPh>
    <rPh sb="2" eb="5">
      <t>シュウゼンヒ</t>
    </rPh>
    <phoneticPr fontId="5"/>
  </si>
  <si>
    <t>遺族及留守家族等援護活動費補助金</t>
    <rPh sb="0" eb="2">
      <t>イゾク</t>
    </rPh>
    <rPh sb="2" eb="3">
      <t>オヨ</t>
    </rPh>
    <rPh sb="3" eb="5">
      <t>ルス</t>
    </rPh>
    <rPh sb="5" eb="7">
      <t>カゾク</t>
    </rPh>
    <rPh sb="7" eb="8">
      <t>トウ</t>
    </rPh>
    <rPh sb="8" eb="10">
      <t>エンゴ</t>
    </rPh>
    <rPh sb="10" eb="13">
      <t>カツドウヒ</t>
    </rPh>
    <rPh sb="13" eb="16">
      <t>ホジョキン</t>
    </rPh>
    <phoneticPr fontId="5"/>
  </si>
  <si>
    <t>職員旅費</t>
    <rPh sb="0" eb="2">
      <t>ショクイン</t>
    </rPh>
    <rPh sb="2" eb="4">
      <t>リョヒ</t>
    </rPh>
    <phoneticPr fontId="5"/>
  </si>
  <si>
    <t>庁費</t>
    <rPh sb="0" eb="1">
      <t>チョウ</t>
    </rPh>
    <rPh sb="1" eb="2">
      <t>ヒ</t>
    </rPh>
    <phoneticPr fontId="5"/>
  </si>
  <si>
    <t>昭和館の来館小中学校数</t>
    <rPh sb="0" eb="3">
      <t>ショウワカン</t>
    </rPh>
    <rPh sb="4" eb="6">
      <t>ライカン</t>
    </rPh>
    <rPh sb="6" eb="10">
      <t>ショウチュウガッコウ</t>
    </rPh>
    <rPh sb="10" eb="11">
      <t>スウ</t>
    </rPh>
    <phoneticPr fontId="5"/>
  </si>
  <si>
    <t>平成30年度に昭和館の来館小中学校数を前年度以上にする</t>
    <rPh sb="0" eb="2">
      <t>ヘイセイ</t>
    </rPh>
    <rPh sb="4" eb="6">
      <t>ネンド</t>
    </rPh>
    <rPh sb="7" eb="10">
      <t>ショウワカン</t>
    </rPh>
    <rPh sb="11" eb="13">
      <t>ライカン</t>
    </rPh>
    <rPh sb="13" eb="17">
      <t>ショウチュウガッコウ</t>
    </rPh>
    <rPh sb="17" eb="18">
      <t>スウ</t>
    </rPh>
    <rPh sb="19" eb="22">
      <t>ゼンネンド</t>
    </rPh>
    <rPh sb="22" eb="24">
      <t>イジョウ</t>
    </rPh>
    <phoneticPr fontId="5"/>
  </si>
  <si>
    <t>校</t>
    <rPh sb="0" eb="1">
      <t>コウ</t>
    </rPh>
    <phoneticPr fontId="5"/>
  </si>
  <si>
    <t>-</t>
    <phoneticPr fontId="5"/>
  </si>
  <si>
    <t>-</t>
    <phoneticPr fontId="5"/>
  </si>
  <si>
    <t>-</t>
    <phoneticPr fontId="5"/>
  </si>
  <si>
    <t>昭和館年報用基礎データ</t>
    <rPh sb="0" eb="3">
      <t>ショウワカン</t>
    </rPh>
    <rPh sb="3" eb="5">
      <t>ネンポウ</t>
    </rPh>
    <rPh sb="5" eb="6">
      <t>ヨウ</t>
    </rPh>
    <rPh sb="6" eb="8">
      <t>キソ</t>
    </rPh>
    <phoneticPr fontId="5"/>
  </si>
  <si>
    <t>平成30年度に対馬丸記念館の遺族相談事業、地域連携事業、地域相談講習会の参加者数を前年度以上にする</t>
    <rPh sb="0" eb="2">
      <t>ヘイセイ</t>
    </rPh>
    <rPh sb="4" eb="6">
      <t>ネンド</t>
    </rPh>
    <rPh sb="7" eb="10">
      <t>ツシママル</t>
    </rPh>
    <rPh sb="10" eb="13">
      <t>キネンカン</t>
    </rPh>
    <rPh sb="14" eb="16">
      <t>イゾク</t>
    </rPh>
    <rPh sb="16" eb="18">
      <t>ソウダン</t>
    </rPh>
    <rPh sb="18" eb="20">
      <t>ジギョウ</t>
    </rPh>
    <rPh sb="21" eb="23">
      <t>チイキ</t>
    </rPh>
    <rPh sb="23" eb="25">
      <t>レンケイ</t>
    </rPh>
    <rPh sb="25" eb="27">
      <t>ジギョウ</t>
    </rPh>
    <rPh sb="28" eb="30">
      <t>チイキ</t>
    </rPh>
    <rPh sb="30" eb="32">
      <t>ソウダン</t>
    </rPh>
    <rPh sb="32" eb="35">
      <t>コウシュウカイ</t>
    </rPh>
    <rPh sb="36" eb="40">
      <t>サンカシャスウ</t>
    </rPh>
    <rPh sb="41" eb="44">
      <t>ゼンネンド</t>
    </rPh>
    <rPh sb="44" eb="46">
      <t>イジョウ</t>
    </rPh>
    <phoneticPr fontId="5"/>
  </si>
  <si>
    <t>対馬丸記念館の遺族相談事業、地域連携事業、地域相談講習会の参加者数</t>
    <rPh sb="0" eb="3">
      <t>ツシママル</t>
    </rPh>
    <rPh sb="3" eb="6">
      <t>キネンカン</t>
    </rPh>
    <rPh sb="7" eb="9">
      <t>イゾク</t>
    </rPh>
    <rPh sb="9" eb="11">
      <t>ソウダン</t>
    </rPh>
    <rPh sb="11" eb="13">
      <t>ジギョウ</t>
    </rPh>
    <rPh sb="14" eb="16">
      <t>チイキ</t>
    </rPh>
    <rPh sb="16" eb="18">
      <t>レンケイ</t>
    </rPh>
    <rPh sb="18" eb="20">
      <t>ジギョウ</t>
    </rPh>
    <rPh sb="21" eb="23">
      <t>チイキ</t>
    </rPh>
    <rPh sb="23" eb="25">
      <t>ソウダン</t>
    </rPh>
    <rPh sb="25" eb="28">
      <t>コウシュウカイ</t>
    </rPh>
    <rPh sb="29" eb="33">
      <t>サンカシャスウ</t>
    </rPh>
    <phoneticPr fontId="5"/>
  </si>
  <si>
    <t>人</t>
    <rPh sb="0" eb="1">
      <t>ニン</t>
    </rPh>
    <phoneticPr fontId="5"/>
  </si>
  <si>
    <t>-</t>
    <phoneticPr fontId="5"/>
  </si>
  <si>
    <t>-</t>
    <phoneticPr fontId="5"/>
  </si>
  <si>
    <t>平成29年度遺族及留守家族等援護活動費補助金事業実績報告</t>
    <rPh sb="0" eb="2">
      <t>ヘイセイ</t>
    </rPh>
    <rPh sb="4" eb="6">
      <t>ネンド</t>
    </rPh>
    <rPh sb="6" eb="8">
      <t>イゾク</t>
    </rPh>
    <rPh sb="8" eb="9">
      <t>オヨ</t>
    </rPh>
    <rPh sb="9" eb="11">
      <t>ルス</t>
    </rPh>
    <rPh sb="11" eb="13">
      <t>カゾク</t>
    </rPh>
    <rPh sb="13" eb="14">
      <t>トウ</t>
    </rPh>
    <rPh sb="14" eb="16">
      <t>エンゴ</t>
    </rPh>
    <rPh sb="16" eb="19">
      <t>カツドウヒ</t>
    </rPh>
    <rPh sb="19" eb="22">
      <t>ホジョキン</t>
    </rPh>
    <rPh sb="22" eb="24">
      <t>ジギョウ</t>
    </rPh>
    <rPh sb="24" eb="26">
      <t>ジッセキ</t>
    </rPh>
    <rPh sb="26" eb="28">
      <t>ホウコク</t>
    </rPh>
    <phoneticPr fontId="5"/>
  </si>
  <si>
    <t>昭和館における広報資料の小中学校への送付箇所数</t>
    <rPh sb="0" eb="3">
      <t>ショウワカン</t>
    </rPh>
    <rPh sb="7" eb="9">
      <t>コウホウ</t>
    </rPh>
    <rPh sb="9" eb="11">
      <t>シリョウ</t>
    </rPh>
    <rPh sb="12" eb="16">
      <t>ショウチュウガッコウ</t>
    </rPh>
    <rPh sb="18" eb="20">
      <t>ソウフ</t>
    </rPh>
    <rPh sb="20" eb="22">
      <t>カショ</t>
    </rPh>
    <rPh sb="22" eb="23">
      <t>スウ</t>
    </rPh>
    <phoneticPr fontId="5"/>
  </si>
  <si>
    <t>箇所</t>
    <rPh sb="0" eb="2">
      <t>カショ</t>
    </rPh>
    <phoneticPr fontId="5"/>
  </si>
  <si>
    <t>対馬丸記念館における遺族相談事業に係る広報資料の送付箇所数</t>
    <rPh sb="0" eb="3">
      <t>ツシママル</t>
    </rPh>
    <rPh sb="3" eb="6">
      <t>キネンカン</t>
    </rPh>
    <rPh sb="10" eb="12">
      <t>イゾク</t>
    </rPh>
    <rPh sb="12" eb="14">
      <t>ソウダン</t>
    </rPh>
    <rPh sb="14" eb="16">
      <t>ジギョウ</t>
    </rPh>
    <rPh sb="17" eb="18">
      <t>カカ</t>
    </rPh>
    <rPh sb="19" eb="21">
      <t>コウホウ</t>
    </rPh>
    <rPh sb="21" eb="23">
      <t>シリョウ</t>
    </rPh>
    <rPh sb="24" eb="26">
      <t>ソウフ</t>
    </rPh>
    <rPh sb="26" eb="28">
      <t>カショ</t>
    </rPh>
    <rPh sb="28" eb="29">
      <t>スウ</t>
    </rPh>
    <phoneticPr fontId="5"/>
  </si>
  <si>
    <t>昭和館の執行額／昭和館の入館者数　　　　　　　　　　　　　　</t>
    <rPh sb="0" eb="3">
      <t>ショウワカン</t>
    </rPh>
    <rPh sb="4" eb="6">
      <t>シッコウ</t>
    </rPh>
    <rPh sb="6" eb="7">
      <t>ガク</t>
    </rPh>
    <rPh sb="8" eb="11">
      <t>ショウワカン</t>
    </rPh>
    <rPh sb="12" eb="15">
      <t>ニュウカンシャ</t>
    </rPh>
    <rPh sb="15" eb="16">
      <t>スウ</t>
    </rPh>
    <phoneticPr fontId="5"/>
  </si>
  <si>
    <t>円</t>
    <rPh sb="0" eb="1">
      <t>エン</t>
    </rPh>
    <phoneticPr fontId="5"/>
  </si>
  <si>
    <t>　　Ｘ/Ｙ</t>
    <phoneticPr fontId="5"/>
  </si>
  <si>
    <t>対馬丸記念館における遺族相談事業の執行額／対馬丸記念館の相談事業、地域連携事業、地域相談講習会の参加者数　</t>
    <rPh sb="0" eb="3">
      <t>ツシママル</t>
    </rPh>
    <rPh sb="3" eb="6">
      <t>キネンカン</t>
    </rPh>
    <rPh sb="10" eb="12">
      <t>イゾク</t>
    </rPh>
    <rPh sb="12" eb="14">
      <t>ソウダン</t>
    </rPh>
    <rPh sb="14" eb="16">
      <t>ジギョウ</t>
    </rPh>
    <rPh sb="17" eb="19">
      <t>シッコウ</t>
    </rPh>
    <rPh sb="19" eb="20">
      <t>ガク</t>
    </rPh>
    <rPh sb="21" eb="24">
      <t>ツシママル</t>
    </rPh>
    <rPh sb="24" eb="27">
      <t>キネンカン</t>
    </rPh>
    <rPh sb="28" eb="30">
      <t>ソウダン</t>
    </rPh>
    <rPh sb="30" eb="32">
      <t>ジギョウ</t>
    </rPh>
    <rPh sb="33" eb="35">
      <t>チイキ</t>
    </rPh>
    <rPh sb="35" eb="37">
      <t>レンケイ</t>
    </rPh>
    <rPh sb="37" eb="39">
      <t>ジギョウ</t>
    </rPh>
    <rPh sb="40" eb="42">
      <t>チイキ</t>
    </rPh>
    <rPh sb="42" eb="44">
      <t>ソウダン</t>
    </rPh>
    <rPh sb="44" eb="46">
      <t>コウシュウ</t>
    </rPh>
    <rPh sb="46" eb="47">
      <t>カイ</t>
    </rPh>
    <rPh sb="48" eb="52">
      <t>サンカシャスウ</t>
    </rPh>
    <phoneticPr fontId="5"/>
  </si>
  <si>
    <t>昭和館の入館者数</t>
    <rPh sb="0" eb="3">
      <t>ショウワカン</t>
    </rPh>
    <rPh sb="4" eb="7">
      <t>ニュウカンシャ</t>
    </rPh>
    <rPh sb="7" eb="8">
      <t>スウ</t>
    </rPh>
    <phoneticPr fontId="5"/>
  </si>
  <si>
    <t>人</t>
    <rPh sb="0" eb="1">
      <t>ヒト</t>
    </rPh>
    <phoneticPr fontId="5"/>
  </si>
  <si>
    <t>-</t>
    <phoneticPr fontId="5"/>
  </si>
  <si>
    <t>・主に戦争に関する歴史的事実のうち、戦没者遺児をはじめとする戦没者遺族の経験した戦中・戦後の国民生活上の労苦に係る歴史的資料及び情報を収集、保存、展示することにより、次世代に戦中・戦後の国民生活上の労苦を知る機会を提供する。
・資料・情報の収集や企画展の実施を通し、来館を促進し、より多くの人々に戦中・戦後の国民生活上の労苦を知る機会を提供する。
・対馬丸記念館という地域住民の交流の場において、高齢化した戦没者遺族等を含めた地域住民に対するメンタルヘルス相談、生活相談、その他生活上の各種相談及び遺族の内面的心情に関する事例的調査研究を行う。また、地域に密着した各種相談講習会を行う。
これらにより、戦没者遺族等の援護に寄与する。</t>
    <phoneticPr fontId="5"/>
  </si>
  <si>
    <t>－</t>
    <phoneticPr fontId="5"/>
  </si>
  <si>
    <t>-</t>
    <phoneticPr fontId="5"/>
  </si>
  <si>
    <t>-</t>
    <phoneticPr fontId="5"/>
  </si>
  <si>
    <t>本事業は、戦没者遺族の経験した戦中・戦後の国民生活上の労苦を次世代に継承すること及びその遺族の福祉向上を図ることを目的としており、戦後72年を経過した平成29年度においても、引き続き来館小中学校数等の実績は安定しており、社会のニーズを的確に反映している事業であ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フクシ</t>
    </rPh>
    <rPh sb="49" eb="51">
      <t>コウジョウ</t>
    </rPh>
    <rPh sb="52" eb="53">
      <t>ハカ</t>
    </rPh>
    <rPh sb="57" eb="59">
      <t>モクテキ</t>
    </rPh>
    <rPh sb="65" eb="67">
      <t>センゴ</t>
    </rPh>
    <rPh sb="69" eb="70">
      <t>ネン</t>
    </rPh>
    <rPh sb="71" eb="73">
      <t>ケイカ</t>
    </rPh>
    <rPh sb="75" eb="77">
      <t>ヘイセイ</t>
    </rPh>
    <rPh sb="79" eb="81">
      <t>ネンド</t>
    </rPh>
    <rPh sb="87" eb="88">
      <t>ヒ</t>
    </rPh>
    <rPh sb="89" eb="90">
      <t>ツヅ</t>
    </rPh>
    <rPh sb="91" eb="93">
      <t>ライカン</t>
    </rPh>
    <rPh sb="93" eb="97">
      <t>ショウチュウガッコウ</t>
    </rPh>
    <rPh sb="97" eb="98">
      <t>スウ</t>
    </rPh>
    <rPh sb="98" eb="99">
      <t>トウ</t>
    </rPh>
    <rPh sb="100" eb="102">
      <t>ジッセキ</t>
    </rPh>
    <rPh sb="103" eb="105">
      <t>アンテイ</t>
    </rPh>
    <rPh sb="110" eb="112">
      <t>シャカイ</t>
    </rPh>
    <rPh sb="117" eb="119">
      <t>テキカク</t>
    </rPh>
    <rPh sb="120" eb="122">
      <t>ハンエイ</t>
    </rPh>
    <rPh sb="126" eb="128">
      <t>ジギョウ</t>
    </rPh>
    <phoneticPr fontId="5"/>
  </si>
  <si>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</si>
  <si>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</si>
  <si>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t>
  </si>
  <si>
    <t>本事業は、昭和館運営事業費や遺族の福祉向上のための補助事業費となっており、必要費目に限定されている。</t>
    <rPh sb="0" eb="1">
      <t>ホン</t>
    </rPh>
    <rPh sb="1" eb="3">
      <t>ジギョウ</t>
    </rPh>
    <rPh sb="5" eb="8">
      <t>ショウワカン</t>
    </rPh>
    <rPh sb="8" eb="10">
      <t>ウンエイ</t>
    </rPh>
    <rPh sb="10" eb="13">
      <t>ジギョウヒ</t>
    </rPh>
    <rPh sb="14" eb="16">
      <t>イゾク</t>
    </rPh>
    <rPh sb="17" eb="19">
      <t>フクシ</t>
    </rPh>
    <rPh sb="19" eb="21">
      <t>コウジョウ</t>
    </rPh>
    <rPh sb="25" eb="27">
      <t>ホジョ</t>
    </rPh>
    <rPh sb="27" eb="29">
      <t>ジギョウ</t>
    </rPh>
    <rPh sb="29" eb="30">
      <t>ヒ</t>
    </rPh>
    <rPh sb="37" eb="39">
      <t>ヒツヨウ</t>
    </rPh>
    <rPh sb="39" eb="41">
      <t>ヒモク</t>
    </rPh>
    <rPh sb="42" eb="44">
      <t>ゲンテイ</t>
    </rPh>
    <phoneticPr fontId="5"/>
  </si>
  <si>
    <t>内閣府</t>
  </si>
  <si>
    <t>沖縄の戦後処理対策に必要な経費</t>
    <rPh sb="0" eb="2">
      <t>オキナワ</t>
    </rPh>
    <rPh sb="3" eb="5">
      <t>センゴ</t>
    </rPh>
    <rPh sb="5" eb="7">
      <t>ショリ</t>
    </rPh>
    <rPh sb="7" eb="9">
      <t>タイサク</t>
    </rPh>
    <rPh sb="10" eb="12">
      <t>ヒツヨウ</t>
    </rPh>
    <rPh sb="13" eb="15">
      <t>ケイヒ</t>
    </rPh>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</si>
  <si>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rPh sb="0" eb="2">
      <t>トウカ</t>
    </rPh>
    <rPh sb="3" eb="5">
      <t>ジギョウ</t>
    </rPh>
    <rPh sb="6" eb="9">
      <t>ツシママル</t>
    </rPh>
    <rPh sb="9" eb="12">
      <t>センボツシャ</t>
    </rPh>
    <rPh sb="12" eb="14">
      <t>イゾク</t>
    </rPh>
    <rPh sb="14" eb="15">
      <t>トウ</t>
    </rPh>
    <rPh sb="16" eb="18">
      <t>フクシ</t>
    </rPh>
    <rPh sb="19" eb="21">
      <t>コウジョウ</t>
    </rPh>
    <rPh sb="22" eb="23">
      <t>ハカ</t>
    </rPh>
    <rPh sb="27" eb="29">
      <t>モクテキ</t>
    </rPh>
    <rPh sb="36" eb="37">
      <t>タイ</t>
    </rPh>
    <rPh sb="39" eb="42">
      <t>ナイカクフ</t>
    </rPh>
    <rPh sb="43" eb="45">
      <t>ジギョウ</t>
    </rPh>
    <rPh sb="46" eb="49">
      <t>ツシママル</t>
    </rPh>
    <rPh sb="49" eb="51">
      <t>ジケン</t>
    </rPh>
    <rPh sb="52" eb="55">
      <t>ジセダイ</t>
    </rPh>
    <rPh sb="56" eb="57">
      <t>ツタ</t>
    </rPh>
    <rPh sb="62" eb="64">
      <t>モクテキ</t>
    </rPh>
    <rPh sb="70" eb="72">
      <t>ジギョウ</t>
    </rPh>
    <rPh sb="73" eb="75">
      <t>ジッシ</t>
    </rPh>
    <rPh sb="75" eb="77">
      <t>モクテキ</t>
    </rPh>
    <rPh sb="78" eb="79">
      <t>コト</t>
    </rPh>
    <rPh sb="86" eb="88">
      <t>テキセツ</t>
    </rPh>
    <rPh sb="89" eb="91">
      <t>ヤクワリ</t>
    </rPh>
    <rPh sb="91" eb="93">
      <t>ブンタン</t>
    </rPh>
    <rPh sb="94" eb="95">
      <t>ハ</t>
    </rPh>
    <phoneticPr fontId="5"/>
  </si>
  <si>
    <t>△</t>
  </si>
  <si>
    <t>戦没者遺族の経験した戦中・戦後の国民生活上の労苦を次世代に継承するための展示施設を運営し、多くの入館者数を集めていることから実効性の高い手段となっている。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5" eb="46">
      <t>オオ</t>
    </rPh>
    <rPh sb="48" eb="51">
      <t>ニュウカンシャ</t>
    </rPh>
    <rPh sb="51" eb="52">
      <t>スウ</t>
    </rPh>
    <rPh sb="53" eb="54">
      <t>アツ</t>
    </rPh>
    <rPh sb="62" eb="65">
      <t>ジッコウセイ</t>
    </rPh>
    <rPh sb="66" eb="67">
      <t>タカ</t>
    </rPh>
    <rPh sb="68" eb="70">
      <t>シュダン</t>
    </rPh>
    <phoneticPr fontId="5"/>
  </si>
  <si>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</si>
  <si>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人件費</t>
    <rPh sb="0" eb="3">
      <t>ジンケンヒ</t>
    </rPh>
    <phoneticPr fontId="5"/>
  </si>
  <si>
    <t>施設維持管理費</t>
    <rPh sb="0" eb="2">
      <t>シセツ</t>
    </rPh>
    <rPh sb="2" eb="4">
      <t>イジ</t>
    </rPh>
    <rPh sb="4" eb="7">
      <t>カンリヒ</t>
    </rPh>
    <phoneticPr fontId="5"/>
  </si>
  <si>
    <t>展示事業経費</t>
    <rPh sb="0" eb="2">
      <t>テンジ</t>
    </rPh>
    <rPh sb="2" eb="4">
      <t>ジギョウ</t>
    </rPh>
    <rPh sb="4" eb="6">
      <t>ケイヒ</t>
    </rPh>
    <phoneticPr fontId="5"/>
  </si>
  <si>
    <t>事務費</t>
    <rPh sb="0" eb="3">
      <t>ジムヒ</t>
    </rPh>
    <phoneticPr fontId="5"/>
  </si>
  <si>
    <t>特別企画展経費</t>
    <rPh sb="0" eb="2">
      <t>トクベツ</t>
    </rPh>
    <rPh sb="2" eb="4">
      <t>キカク</t>
    </rPh>
    <rPh sb="4" eb="5">
      <t>テン</t>
    </rPh>
    <rPh sb="5" eb="7">
      <t>ケイヒ</t>
    </rPh>
    <phoneticPr fontId="5"/>
  </si>
  <si>
    <t>来館促進経費</t>
    <rPh sb="0" eb="2">
      <t>ライカン</t>
    </rPh>
    <rPh sb="2" eb="4">
      <t>ソクシン</t>
    </rPh>
    <rPh sb="4" eb="6">
      <t>ケイヒ</t>
    </rPh>
    <phoneticPr fontId="5"/>
  </si>
  <si>
    <t>職員旅費</t>
    <rPh sb="0" eb="2">
      <t>ショクイン</t>
    </rPh>
    <rPh sb="2" eb="4">
      <t>リョヒ</t>
    </rPh>
    <phoneticPr fontId="5"/>
  </si>
  <si>
    <t>入館料等収入</t>
    <rPh sb="0" eb="3">
      <t>ニュウカンリョウ</t>
    </rPh>
    <rPh sb="3" eb="4">
      <t>トウ</t>
    </rPh>
    <rPh sb="4" eb="6">
      <t>シュウニュウ</t>
    </rPh>
    <phoneticPr fontId="5"/>
  </si>
  <si>
    <t>工事費</t>
    <rPh sb="0" eb="3">
      <t>コウジヒ</t>
    </rPh>
    <phoneticPr fontId="5"/>
  </si>
  <si>
    <t>昭和館昇降機改修整備工事に係る経費</t>
    <rPh sb="13" eb="14">
      <t>カカ</t>
    </rPh>
    <phoneticPr fontId="5"/>
  </si>
  <si>
    <t>昭和館屋上防水等改修工事に係る経費</t>
    <rPh sb="13" eb="14">
      <t>カカ</t>
    </rPh>
    <phoneticPr fontId="5"/>
  </si>
  <si>
    <t>昭和館入退室管理システム更新工事に係る経費</t>
    <rPh sb="17" eb="18">
      <t>カカ</t>
    </rPh>
    <phoneticPr fontId="5"/>
  </si>
  <si>
    <t>昭和館屋上防水改修その他工事設計に係る経費</t>
    <rPh sb="17" eb="18">
      <t>カカ</t>
    </rPh>
    <phoneticPr fontId="5"/>
  </si>
  <si>
    <t>F. 百万円を超える支出が無いため省略</t>
    <rPh sb="3" eb="5">
      <t>ヒャクマン</t>
    </rPh>
    <rPh sb="5" eb="6">
      <t>エン</t>
    </rPh>
    <rPh sb="7" eb="8">
      <t>コ</t>
    </rPh>
    <rPh sb="10" eb="12">
      <t>シシュツ</t>
    </rPh>
    <rPh sb="13" eb="14">
      <t>ナ</t>
    </rPh>
    <rPh sb="17" eb="19">
      <t>ショウリャク</t>
    </rPh>
    <phoneticPr fontId="5"/>
  </si>
  <si>
    <t>A.（一財）日本遺族会</t>
    <rPh sb="3" eb="4">
      <t>イチ</t>
    </rPh>
    <rPh sb="4" eb="5">
      <t>ザイ</t>
    </rPh>
    <rPh sb="6" eb="8">
      <t>ニホン</t>
    </rPh>
    <rPh sb="8" eb="11">
      <t>イゾクカイ</t>
    </rPh>
    <phoneticPr fontId="5"/>
  </si>
  <si>
    <t>B.日本オーチス・エレベーター（株）</t>
    <rPh sb="2" eb="4">
      <t>ニホン</t>
    </rPh>
    <rPh sb="16" eb="17">
      <t>カブ</t>
    </rPh>
    <phoneticPr fontId="5"/>
  </si>
  <si>
    <t>C.（株）達磨</t>
    <rPh sb="3" eb="4">
      <t>カブ</t>
    </rPh>
    <rPh sb="5" eb="7">
      <t>ダルマ</t>
    </rPh>
    <phoneticPr fontId="5"/>
  </si>
  <si>
    <t>D.（株）文祥堂</t>
    <rPh sb="3" eb="4">
      <t>カブ</t>
    </rPh>
    <rPh sb="5" eb="7">
      <t>ブンショウ</t>
    </rPh>
    <rPh sb="7" eb="8">
      <t>ドウ</t>
    </rPh>
    <phoneticPr fontId="5"/>
  </si>
  <si>
    <t>E.（株）東建築設計事務所</t>
    <rPh sb="3" eb="4">
      <t>カブ</t>
    </rPh>
    <rPh sb="5" eb="6">
      <t>アズマ</t>
    </rPh>
    <rPh sb="6" eb="8">
      <t>ケンチク</t>
    </rPh>
    <rPh sb="8" eb="10">
      <t>セッケイ</t>
    </rPh>
    <rPh sb="10" eb="13">
      <t>ジムショ</t>
    </rPh>
    <phoneticPr fontId="5"/>
  </si>
  <si>
    <t>G.沖縄県</t>
    <rPh sb="2" eb="5">
      <t>オキナワケン</t>
    </rPh>
    <phoneticPr fontId="5"/>
  </si>
  <si>
    <t>補助金</t>
    <rPh sb="0" eb="3">
      <t>ホジョキン</t>
    </rPh>
    <phoneticPr fontId="5"/>
  </si>
  <si>
    <t>諸謝金</t>
    <rPh sb="0" eb="1">
      <t>ショ</t>
    </rPh>
    <rPh sb="1" eb="3">
      <t>シャキン</t>
    </rPh>
    <phoneticPr fontId="5"/>
  </si>
  <si>
    <t>生活相談員に対する謝金</t>
    <rPh sb="0" eb="2">
      <t>セイカツ</t>
    </rPh>
    <rPh sb="2" eb="4">
      <t>ソウダン</t>
    </rPh>
    <rPh sb="4" eb="5">
      <t>イン</t>
    </rPh>
    <rPh sb="6" eb="7">
      <t>タイ</t>
    </rPh>
    <rPh sb="9" eb="11">
      <t>シャキン</t>
    </rPh>
    <phoneticPr fontId="5"/>
  </si>
  <si>
    <t>設計業務費</t>
    <rPh sb="0" eb="2">
      <t>セッケイ</t>
    </rPh>
    <rPh sb="2" eb="4">
      <t>ギョウム</t>
    </rPh>
    <rPh sb="4" eb="5">
      <t>ヒ</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</si>
  <si>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</si>
  <si>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</si>
  <si>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</si>
  <si>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昭和館の普及啓発に必要な経費</t>
    <rPh sb="0" eb="3">
      <t>ショウワカン</t>
    </rPh>
    <rPh sb="4" eb="6">
      <t>フキュウ</t>
    </rPh>
    <rPh sb="6" eb="8">
      <t>ケイハツ</t>
    </rPh>
    <rPh sb="9" eb="11">
      <t>ヒツヨウ</t>
    </rPh>
    <rPh sb="12" eb="14">
      <t>ケイヒ</t>
    </rPh>
    <phoneticPr fontId="5"/>
  </si>
  <si>
    <t>昭和館の運営に係る職員の旅費</t>
    <rPh sb="0" eb="3">
      <t>ショウワカン</t>
    </rPh>
    <rPh sb="4" eb="6">
      <t>ウンエイ</t>
    </rPh>
    <rPh sb="7" eb="8">
      <t>カカ</t>
    </rPh>
    <rPh sb="9" eb="11">
      <t>ショクイン</t>
    </rPh>
    <rPh sb="12" eb="14">
      <t>リョヒ</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</si>
  <si>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</si>
  <si>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（一財）日本遺族会</t>
    <rPh sb="1" eb="2">
      <t>イチ</t>
    </rPh>
    <rPh sb="2" eb="3">
      <t>ザイ</t>
    </rPh>
    <rPh sb="4" eb="6">
      <t>ニホン</t>
    </rPh>
    <rPh sb="6" eb="9">
      <t>イゾクカイ</t>
    </rPh>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</si>
  <si>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</si>
  <si>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</si>
  <si>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t>
    <phoneticPr fontId="5"/>
  </si>
  <si>
    <t>-</t>
    <phoneticPr fontId="5"/>
  </si>
  <si>
    <t>日本オーチス・エレベーター（株）</t>
    <rPh sb="0" eb="2">
      <t>ニホン</t>
    </rPh>
    <rPh sb="14" eb="15">
      <t>カブ</t>
    </rPh>
    <phoneticPr fontId="5"/>
  </si>
  <si>
    <t>（株）達磨</t>
    <rPh sb="1" eb="2">
      <t>カブ</t>
    </rPh>
    <rPh sb="3" eb="5">
      <t>ダルマ</t>
    </rPh>
    <phoneticPr fontId="5"/>
  </si>
  <si>
    <t>（株）文祥堂</t>
    <rPh sb="1" eb="2">
      <t>カブ</t>
    </rPh>
    <rPh sb="3" eb="5">
      <t>ブンショウ</t>
    </rPh>
    <rPh sb="5" eb="6">
      <t>ドウ</t>
    </rPh>
    <phoneticPr fontId="5"/>
  </si>
  <si>
    <t>（株）東建築設計事務所</t>
    <rPh sb="1" eb="2">
      <t>カブ</t>
    </rPh>
    <rPh sb="3" eb="4">
      <t>アズマ</t>
    </rPh>
    <rPh sb="4" eb="6">
      <t>ケンチク</t>
    </rPh>
    <rPh sb="6" eb="8">
      <t>セッケイ</t>
    </rPh>
    <rPh sb="8" eb="11">
      <t>ジムショ</t>
    </rPh>
    <phoneticPr fontId="5"/>
  </si>
  <si>
    <t>昭和館の昇降機に戸開走行防止装置等が設置されておらず既存不適格となっていたため、それらを是正する工事を行う。</t>
    <rPh sb="44" eb="46">
      <t>ゼセイ</t>
    </rPh>
    <rPh sb="48" eb="50">
      <t>コウジ</t>
    </rPh>
    <rPh sb="51" eb="52">
      <t>オコナ</t>
    </rPh>
    <phoneticPr fontId="5"/>
  </si>
  <si>
    <t>昭和館の屋上防水について、標準耐用年数を経過したシール材や防水シートの更新等を行う。</t>
    <rPh sb="39" eb="40">
      <t>オコナ</t>
    </rPh>
    <phoneticPr fontId="5"/>
  </si>
  <si>
    <t>昭和館の入退室管理システム更新を行う。</t>
    <rPh sb="16" eb="17">
      <t>オコナ</t>
    </rPh>
    <phoneticPr fontId="5"/>
  </si>
  <si>
    <t>昭和館屋上防水改修その他工事のため、設計業務を行う。</t>
    <rPh sb="20" eb="22">
      <t>ギョウム</t>
    </rPh>
    <rPh sb="23" eb="24">
      <t>オコナ</t>
    </rPh>
    <phoneticPr fontId="5"/>
  </si>
  <si>
    <t>（株）ティーケーピー</t>
    <rPh sb="1" eb="2">
      <t>カブ</t>
    </rPh>
    <phoneticPr fontId="5"/>
  </si>
  <si>
    <t>-</t>
    <phoneticPr fontId="5"/>
  </si>
  <si>
    <t>-</t>
    <phoneticPr fontId="5"/>
  </si>
  <si>
    <t>-</t>
    <phoneticPr fontId="5"/>
  </si>
  <si>
    <t>沖縄県</t>
    <rPh sb="0" eb="3">
      <t>オキナワケン</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</si>
  <si>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</si>
  <si>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t>
    <phoneticPr fontId="5"/>
  </si>
  <si>
    <t>（公財）対馬丸記念会</t>
    <rPh sb="1" eb="2">
      <t>コウ</t>
    </rPh>
    <rPh sb="2" eb="3">
      <t>ザイ</t>
    </rPh>
    <rPh sb="4" eb="6">
      <t>ツシマ</t>
    </rPh>
    <rPh sb="6" eb="7">
      <t>マル</t>
    </rPh>
    <rPh sb="7" eb="9">
      <t>キネン</t>
    </rPh>
    <rPh sb="9" eb="10">
      <t>カイ</t>
    </rPh>
    <phoneticPr fontId="5"/>
  </si>
  <si>
    <t>先の大戦における戦没者の遺族及び留守家族等に対し、戦争による悲劇を永く歴史にとどめ、平和を祈念するとともに、その遺族等の福祉の向上を図る。</t>
    <phoneticPr fontId="5"/>
  </si>
  <si>
    <t>-</t>
    <phoneticPr fontId="5"/>
  </si>
  <si>
    <t>-</t>
    <phoneticPr fontId="5"/>
  </si>
  <si>
    <t>昭和館運営委託費の交付について（平成29年３月29日厚生労働省発社援0329第23号）
遺族及留守家族等援護活動費の国庫補助について（平成29年3月27日厚生労働省発社援0327第11号）</t>
    <rPh sb="0" eb="3">
      <t>ショウワカン</t>
    </rPh>
    <rPh sb="3" eb="5">
      <t>ウンエイ</t>
    </rPh>
    <rPh sb="5" eb="8">
      <t>イタクヒ</t>
    </rPh>
    <rPh sb="9" eb="11">
      <t>コウフ</t>
    </rPh>
    <rPh sb="16" eb="18">
      <t>ヘイセイ</t>
    </rPh>
    <rPh sb="20" eb="21">
      <t>ネン</t>
    </rPh>
    <rPh sb="22" eb="23">
      <t>ガツ</t>
    </rPh>
    <rPh sb="25" eb="26">
      <t>ニチ</t>
    </rPh>
    <rPh sb="26" eb="28">
      <t>コウセイ</t>
    </rPh>
    <rPh sb="28" eb="31">
      <t>ロウドウショウ</t>
    </rPh>
    <rPh sb="31" eb="32">
      <t>ハツ</t>
    </rPh>
    <rPh sb="32" eb="33">
      <t>シャ</t>
    </rPh>
    <rPh sb="33" eb="34">
      <t>エン</t>
    </rPh>
    <rPh sb="38" eb="39">
      <t>ダイ</t>
    </rPh>
    <rPh sb="41" eb="42">
      <t>ゴウ</t>
    </rPh>
    <rPh sb="44" eb="46">
      <t>イゾク</t>
    </rPh>
    <rPh sb="46" eb="47">
      <t>オヨ</t>
    </rPh>
    <rPh sb="47" eb="49">
      <t>ルス</t>
    </rPh>
    <rPh sb="49" eb="51">
      <t>カゾク</t>
    </rPh>
    <rPh sb="51" eb="52">
      <t>トウ</t>
    </rPh>
    <rPh sb="52" eb="54">
      <t>エンゴ</t>
    </rPh>
    <rPh sb="54" eb="57">
      <t>カツドウヒ</t>
    </rPh>
    <rPh sb="58" eb="60">
      <t>コッコ</t>
    </rPh>
    <rPh sb="60" eb="62">
      <t>ホジョ</t>
    </rPh>
    <rPh sb="67" eb="69">
      <t>ヘイセイ</t>
    </rPh>
    <rPh sb="71" eb="72">
      <t>ネン</t>
    </rPh>
    <rPh sb="73" eb="74">
      <t>ガツ</t>
    </rPh>
    <rPh sb="76" eb="77">
      <t>ニチ</t>
    </rPh>
    <rPh sb="77" eb="79">
      <t>コウセイ</t>
    </rPh>
    <rPh sb="79" eb="82">
      <t>ロウドウショウ</t>
    </rPh>
    <rPh sb="82" eb="83">
      <t>ハツ</t>
    </rPh>
    <rPh sb="83" eb="84">
      <t>シャ</t>
    </rPh>
    <rPh sb="84" eb="85">
      <t>エン</t>
    </rPh>
    <rPh sb="89" eb="90">
      <t>ダイ</t>
    </rPh>
    <rPh sb="92" eb="93">
      <t>ゴウ</t>
    </rPh>
    <phoneticPr fontId="5"/>
  </si>
  <si>
    <t>４９７,１７１,０００／５２５,０５６</t>
    <phoneticPr fontId="5"/>
  </si>
  <si>
    <t>４５４,０３９,０００／３５３,６００</t>
    <phoneticPr fontId="5"/>
  </si>
  <si>
    <t>４,８６４,０００／２４２</t>
    <phoneticPr fontId="5"/>
  </si>
  <si>
    <t>４,８６４,０００／２１１</t>
    <phoneticPr fontId="5"/>
  </si>
  <si>
    <t>昭和館の趣旨がより深く理解されるために開催する特別企画展に必要な経費</t>
    <rPh sb="19" eb="21">
      <t>カイサイ</t>
    </rPh>
    <phoneticPr fontId="5"/>
  </si>
  <si>
    <t>昭和館の運営に必要な備品購入費、消耗品費、通信運搬費、光熱水料、印刷製本費等に係る費用</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ヒヨウ</t>
    </rPh>
    <phoneticPr fontId="5"/>
  </si>
  <si>
    <t>４,８６４,０００／１９９</t>
    <phoneticPr fontId="5"/>
  </si>
  <si>
    <t>-</t>
    <phoneticPr fontId="5"/>
  </si>
  <si>
    <t>有</t>
  </si>
  <si>
    <t>-</t>
    <phoneticPr fontId="5"/>
  </si>
  <si>
    <t>昭和館事業、遺族相談事業ともに、見込み以上の実績をあげることができた。</t>
    <rPh sb="16" eb="18">
      <t>ミコ</t>
    </rPh>
    <rPh sb="19" eb="21">
      <t>イジョウ</t>
    </rPh>
    <phoneticPr fontId="5"/>
  </si>
  <si>
    <t>昭和館は目標値以上の実績となったが、対馬丸記念館は見込みを下回った。</t>
    <rPh sb="0" eb="3">
      <t>ショウワカン</t>
    </rPh>
    <rPh sb="4" eb="7">
      <t>モクヒョウチ</t>
    </rPh>
    <rPh sb="7" eb="9">
      <t>イジョウ</t>
    </rPh>
    <rPh sb="10" eb="12">
      <t>ジッセキ</t>
    </rPh>
    <rPh sb="18" eb="21">
      <t>ツシママル</t>
    </rPh>
    <rPh sb="21" eb="24">
      <t>キネンカン</t>
    </rPh>
    <rPh sb="25" eb="27">
      <t>ミコ</t>
    </rPh>
    <rPh sb="29" eb="31">
      <t>シタマワ</t>
    </rPh>
    <phoneticPr fontId="5"/>
  </si>
  <si>
    <t>本事業の目的である戦没者遺族の経験した戦中・戦後の国民生活上の労苦を次世代に継承すること及びその遺族の福祉向上を図ることは国の責務であり、国が実施すべき事業である。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4" eb="45">
      <t>オヨ</t>
    </rPh>
    <rPh sb="48" eb="50">
      <t>イゾク</t>
    </rPh>
    <rPh sb="51" eb="53">
      <t>フクシ</t>
    </rPh>
    <rPh sb="53" eb="55">
      <t>コウジョウ</t>
    </rPh>
    <rPh sb="56" eb="57">
      <t>ハカ</t>
    </rPh>
    <rPh sb="61" eb="62">
      <t>クニ</t>
    </rPh>
    <rPh sb="63" eb="65">
      <t>セキム</t>
    </rPh>
    <rPh sb="69" eb="70">
      <t>クニ</t>
    </rPh>
    <rPh sb="71" eb="73">
      <t>ジッシ</t>
    </rPh>
    <rPh sb="76" eb="78">
      <t>ジギョウ</t>
    </rPh>
    <phoneticPr fontId="5"/>
  </si>
  <si>
    <t>戦没者遺族の経験した戦中・戦後の国民生活上の労苦を次世代に継承すること及びその遺族の福祉向上を図るため、昭和館運営等事業は必要であり、優先度の高い事業である。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9" eb="41">
      <t>イゾク</t>
    </rPh>
    <rPh sb="42" eb="44">
      <t>フクシ</t>
    </rPh>
    <rPh sb="44" eb="46">
      <t>コウジョウ</t>
    </rPh>
    <rPh sb="47" eb="48">
      <t>ハカ</t>
    </rPh>
    <rPh sb="52" eb="55">
      <t>ショウワカン</t>
    </rPh>
    <rPh sb="55" eb="57">
      <t>ウンエイ</t>
    </rPh>
    <rPh sb="57" eb="58">
      <t>トウ</t>
    </rPh>
    <rPh sb="58" eb="60">
      <t>ジギョウ</t>
    </rPh>
    <rPh sb="61" eb="63">
      <t>ヒツヨウ</t>
    </rPh>
    <rPh sb="67" eb="70">
      <t>ユウセンド</t>
    </rPh>
    <rPh sb="71" eb="72">
      <t>タカ</t>
    </rPh>
    <rPh sb="73" eb="75">
      <t>ジギョウ</t>
    </rPh>
    <phoneticPr fontId="5"/>
  </si>
  <si>
    <t>本事業については、一部の成果実績において若干見込みを下回るものもあったが、予算規模、支出は適正なものとなっている。
引き続き、戦没者遺族の労苦を次世代へ継承すること及びその遺族の福祉向上を図るための事業を行っていく必要がある。</t>
    <rPh sb="0" eb="1">
      <t>ホン</t>
    </rPh>
    <rPh sb="1" eb="3">
      <t>ジギョウ</t>
    </rPh>
    <rPh sb="12" eb="14">
      <t>セイカ</t>
    </rPh>
    <rPh sb="14" eb="16">
      <t>ジッセキ</t>
    </rPh>
    <rPh sb="20" eb="22">
      <t>ジャッカン</t>
    </rPh>
    <rPh sb="22" eb="24">
      <t>ミコ</t>
    </rPh>
    <rPh sb="26" eb="28">
      <t>シタマワ</t>
    </rPh>
    <rPh sb="37" eb="39">
      <t>ヨサン</t>
    </rPh>
    <rPh sb="39" eb="41">
      <t>キボ</t>
    </rPh>
    <rPh sb="42" eb="44">
      <t>シシュツ</t>
    </rPh>
    <rPh sb="45" eb="47">
      <t>テキセイ</t>
    </rPh>
    <rPh sb="58" eb="59">
      <t>ヒ</t>
    </rPh>
    <rPh sb="60" eb="61">
      <t>ツヅ</t>
    </rPh>
    <rPh sb="63" eb="66">
      <t>センボツシャ</t>
    </rPh>
    <rPh sb="66" eb="68">
      <t>イゾク</t>
    </rPh>
    <rPh sb="69" eb="71">
      <t>ロウク</t>
    </rPh>
    <rPh sb="72" eb="75">
      <t>ジセダイ</t>
    </rPh>
    <rPh sb="76" eb="78">
      <t>ケイショウ</t>
    </rPh>
    <rPh sb="82" eb="83">
      <t>オヨ</t>
    </rPh>
    <rPh sb="86" eb="88">
      <t>イゾク</t>
    </rPh>
    <rPh sb="89" eb="91">
      <t>フクシ</t>
    </rPh>
    <rPh sb="91" eb="93">
      <t>コウジョウ</t>
    </rPh>
    <rPh sb="94" eb="95">
      <t>ハカ</t>
    </rPh>
    <rPh sb="99" eb="101">
      <t>ジギョウ</t>
    </rPh>
    <rPh sb="102" eb="103">
      <t>オコナ</t>
    </rPh>
    <rPh sb="107" eb="109">
      <t>ヒツヨウ</t>
    </rPh>
    <phoneticPr fontId="5"/>
  </si>
  <si>
    <t>対馬丸記念館において若干見込みを下回った項目があったため、要因を分析した上で必要な予算措置を行っていく。</t>
    <rPh sb="0" eb="3">
      <t>ツシママル</t>
    </rPh>
    <rPh sb="3" eb="6">
      <t>キネンカン</t>
    </rPh>
    <rPh sb="10" eb="12">
      <t>ジャッカン</t>
    </rPh>
    <rPh sb="12" eb="14">
      <t>ミコ</t>
    </rPh>
    <rPh sb="16" eb="18">
      <t>シタマワ</t>
    </rPh>
    <rPh sb="20" eb="22">
      <t>コウモク</t>
    </rPh>
    <rPh sb="29" eb="31">
      <t>ヨウイン</t>
    </rPh>
    <rPh sb="32" eb="34">
      <t>ブンセキ</t>
    </rPh>
    <rPh sb="36" eb="37">
      <t>ウエ</t>
    </rPh>
    <rPh sb="38" eb="40">
      <t>ヒツヨウ</t>
    </rPh>
    <rPh sb="41" eb="43">
      <t>ヨサン</t>
    </rPh>
    <rPh sb="43" eb="45">
      <t>ソチ</t>
    </rPh>
    <rPh sb="46" eb="47">
      <t>オコナ</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</si>
  <si>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</si>
  <si>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H.（公財）対馬丸記念会</t>
    <rPh sb="3" eb="4">
      <t>コウ</t>
    </rPh>
    <rPh sb="4" eb="5">
      <t>ザイ</t>
    </rPh>
    <rPh sb="6" eb="8">
      <t>ツシマ</t>
    </rPh>
    <rPh sb="8" eb="9">
      <t>マル</t>
    </rPh>
    <rPh sb="9" eb="11">
      <t>キネン</t>
    </rPh>
    <rPh sb="11" eb="12">
      <t>カイ</t>
    </rPh>
    <phoneticPr fontId="5"/>
  </si>
  <si>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</si>
  <si>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t>
    <phoneticPr fontId="5"/>
  </si>
  <si>
    <t>入札によって当初の見込みよりも所要額が抑えられたこと等が要因である。</t>
    <rPh sb="6" eb="8">
      <t>トウショ</t>
    </rPh>
    <rPh sb="9" eb="11">
      <t>ミコ</t>
    </rPh>
    <rPh sb="15" eb="17">
      <t>ショヨウ</t>
    </rPh>
    <rPh sb="17" eb="18">
      <t>ガク</t>
    </rPh>
    <rPh sb="26" eb="27">
      <t>トウ</t>
    </rPh>
    <rPh sb="28" eb="30">
      <t>ヨウイン</t>
    </rPh>
    <phoneticPr fontId="5"/>
  </si>
  <si>
    <t>一般競争入札を実施し競争性の確保に努めているが、昭和館の運営事業については、「昭和館運営委託費交付要綱」に基づき、一般財団法人日本遺族会に委託している。当該団体は、戦没者遺児記念館（仮称）基本構想（平成4年8月）により、労苦を自ら体験した戦没者の全国組織である団体が最適であるという意見から選定したものである。
また、応札者なしで不落随契になった案件等があることを踏まえ、今後は前回仕様書を受領した事業者に声かけを行うこととしたい。</t>
    <rPh sb="161" eb="162">
      <t>シャ</t>
    </rPh>
    <rPh sb="165" eb="166">
      <t>フ</t>
    </rPh>
    <rPh sb="166" eb="167">
      <t>ラク</t>
    </rPh>
    <rPh sb="175" eb="176">
      <t>トウ</t>
    </rPh>
    <rPh sb="186" eb="188">
      <t>コンゴ</t>
    </rPh>
    <phoneticPr fontId="5"/>
  </si>
  <si>
    <t>昭和館運営有識者会議に係る謝金、出席旅費</t>
    <phoneticPr fontId="5"/>
  </si>
  <si>
    <t>昭和館運営有識者会議に係る会議費</t>
    <rPh sb="0" eb="2">
      <t>ショウワ</t>
    </rPh>
    <phoneticPr fontId="5"/>
  </si>
  <si>
    <t>-</t>
    <phoneticPr fontId="5"/>
  </si>
  <si>
    <t>昭和館運営有識者会議に係る会議費</t>
    <rPh sb="0" eb="3">
      <t>ショウワカン</t>
    </rPh>
    <rPh sb="3" eb="5">
      <t>ウンエイ</t>
    </rPh>
    <rPh sb="5" eb="8">
      <t>ユウシキシャ</t>
    </rPh>
    <rPh sb="8" eb="10">
      <t>カイギ</t>
    </rPh>
    <rPh sb="11" eb="12">
      <t>カカワ</t>
    </rPh>
    <rPh sb="13" eb="16">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</si>
  <si>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</si>
  <si>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</si>
  <si>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</si>
  <si>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</si>
  <si>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</si>
  <si>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</si>
  <si>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</si>
  <si>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</si>
  <si>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</si>
  <si>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</si>
  <si>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また、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rPh sb="0" eb="2">
      <t>ヘイセイ</t>
    </rPh>
    <rPh sb="4" eb="6">
      <t>ネンド</t>
    </rPh>
    <rPh sb="9" eb="10">
      <t>オモ</t>
    </rPh>
    <rPh sb="11" eb="13">
      <t>センソウ</t>
    </rPh>
    <rPh sb="14" eb="15">
      <t>カン</t>
    </rPh>
    <rPh sb="17" eb="20">
      <t>レキシテキ</t>
    </rPh>
    <rPh sb="20" eb="22">
      <t>ジジツ</t>
    </rPh>
    <rPh sb="26" eb="29">
      <t>センボツシャ</t>
    </rPh>
    <rPh sb="29" eb="31">
      <t>イジ</t>
    </rPh>
    <rPh sb="38" eb="41">
      <t>センボツシャ</t>
    </rPh>
    <rPh sb="41" eb="43">
      <t>イゾク</t>
    </rPh>
    <rPh sb="44" eb="46">
      <t>ケイケン</t>
    </rPh>
    <rPh sb="48" eb="50">
      <t>センチュウ</t>
    </rPh>
    <rPh sb="51" eb="53">
      <t>センゴ</t>
    </rPh>
    <rPh sb="54" eb="56">
      <t>コクミン</t>
    </rPh>
    <rPh sb="56" eb="59">
      <t>セイカツジョウ</t>
    </rPh>
    <rPh sb="60" eb="62">
      <t>ロウク</t>
    </rPh>
    <rPh sb="63" eb="64">
      <t>カカ</t>
    </rPh>
    <rPh sb="65" eb="68">
      <t>レキシテキ</t>
    </rPh>
    <rPh sb="68" eb="70">
      <t>シリョウ</t>
    </rPh>
    <rPh sb="71" eb="73">
      <t>ジョウホウ</t>
    </rPh>
    <rPh sb="74" eb="76">
      <t>シュウシュウ</t>
    </rPh>
    <rPh sb="76" eb="77">
      <t>オヨ</t>
    </rPh>
    <rPh sb="78" eb="80">
      <t>ホゾン</t>
    </rPh>
    <rPh sb="88" eb="91">
      <t>ジセダイ</t>
    </rPh>
    <rPh sb="92" eb="94">
      <t>センチュウ</t>
    </rPh>
    <rPh sb="95" eb="97">
      <t>センゴ</t>
    </rPh>
    <rPh sb="98" eb="100">
      <t>コクミン</t>
    </rPh>
    <rPh sb="100" eb="103">
      <t>セイカツジョウ</t>
    </rPh>
    <rPh sb="104" eb="106">
      <t>ロウク</t>
    </rPh>
    <rPh sb="107" eb="108">
      <t>シ</t>
    </rPh>
    <rPh sb="109" eb="111">
      <t>キカイ</t>
    </rPh>
    <rPh sb="112" eb="114">
      <t>テイキョウ</t>
    </rPh>
    <rPh sb="117" eb="120">
      <t>ショウワカン</t>
    </rPh>
    <rPh sb="122" eb="124">
      <t>ウンエイ</t>
    </rPh>
    <rPh sb="131" eb="133">
      <t>ヘイセイ</t>
    </rPh>
    <rPh sb="135" eb="137">
      <t>ネンド</t>
    </rPh>
    <rPh sb="140" eb="143">
      <t>ツシママル</t>
    </rPh>
    <rPh sb="143" eb="146">
      <t>キネンカン</t>
    </rPh>
    <rPh sb="149" eb="151">
      <t>チイキ</t>
    </rPh>
    <rPh sb="151" eb="153">
      <t>ジュウミン</t>
    </rPh>
    <rPh sb="154" eb="156">
      <t>コウリュウ</t>
    </rPh>
    <rPh sb="157" eb="158">
      <t>バ</t>
    </rPh>
    <rPh sb="163" eb="166">
      <t>コウレイカ</t>
    </rPh>
    <rPh sb="168" eb="171">
      <t>センボツシャ</t>
    </rPh>
    <rPh sb="171" eb="173">
      <t>イゾク</t>
    </rPh>
    <rPh sb="173" eb="174">
      <t>トウ</t>
    </rPh>
    <rPh sb="175" eb="176">
      <t>フク</t>
    </rPh>
    <rPh sb="178" eb="180">
      <t>チイキ</t>
    </rPh>
    <rPh sb="180" eb="182">
      <t>ジュウミン</t>
    </rPh>
    <rPh sb="183" eb="184">
      <t>タイ</t>
    </rPh>
    <rPh sb="193" eb="195">
      <t>ソウダン</t>
    </rPh>
    <rPh sb="196" eb="198">
      <t>セイカツ</t>
    </rPh>
    <rPh sb="198" eb="200">
      <t>ソウダン</t>
    </rPh>
    <rPh sb="203" eb="204">
      <t>タ</t>
    </rPh>
    <rPh sb="204" eb="207">
      <t>セイカツジョウ</t>
    </rPh>
    <rPh sb="208" eb="210">
      <t>カクシュ</t>
    </rPh>
    <rPh sb="210" eb="212">
      <t>ソウダン</t>
    </rPh>
    <rPh sb="212" eb="213">
      <t>オヨ</t>
    </rPh>
    <rPh sb="214" eb="216">
      <t>イゾク</t>
    </rPh>
    <rPh sb="217" eb="220">
      <t>ナイメンテキ</t>
    </rPh>
    <rPh sb="220" eb="222">
      <t>シンジョウ</t>
    </rPh>
    <rPh sb="223" eb="224">
      <t>カン</t>
    </rPh>
    <rPh sb="226" eb="228">
      <t>ジレイ</t>
    </rPh>
    <rPh sb="228" eb="230">
      <t>チョウサ</t>
    </rPh>
    <rPh sb="230" eb="232">
      <t>ケンキュウ</t>
    </rPh>
    <rPh sb="232" eb="233">
      <t>ナラ</t>
    </rPh>
    <rPh sb="235" eb="237">
      <t>チイキ</t>
    </rPh>
    <rPh sb="238" eb="240">
      <t>ミッチャク</t>
    </rPh>
    <rPh sb="242" eb="244">
      <t>カクシュ</t>
    </rPh>
    <rPh sb="244" eb="246">
      <t>ソウダン</t>
    </rPh>
    <rPh sb="246" eb="249">
      <t>コウシュウカイ</t>
    </rPh>
    <rPh sb="250" eb="251">
      <t>オコナ</t>
    </rPh>
    <rPh sb="252" eb="254">
      <t>イゾク</t>
    </rPh>
    <rPh sb="254" eb="256">
      <t>ソウダン</t>
    </rPh>
    <rPh sb="256" eb="258">
      <t>ジギョウ</t>
    </rPh>
    <rPh sb="259" eb="261">
      <t>ジッシ</t>
    </rPh>
    <rPh sb="264" eb="267">
      <t>ホジョリツ</t>
    </rPh>
    <rPh sb="268" eb="269">
      <t>クニ</t>
    </rPh>
    <phoneticPr fontId="5"/>
  </si>
  <si>
    <t>453,672,000/462,249</t>
    <phoneticPr fontId="5"/>
  </si>
  <si>
    <t>467,379,000/462,249</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</si>
  <si>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</si>
  <si>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戦傷病者、戦没者遺族等に対して、援護年金の支給、療養の給付等の援護を行うこと（Ⅷ－３－１）</t>
    <rPh sb="0" eb="2">
      <t>センショウ</t>
    </rPh>
    <rPh sb="2" eb="4">
      <t>ビョウシャ</t>
    </rPh>
    <rPh sb="5" eb="8">
      <t>センボツシャ</t>
    </rPh>
    <rPh sb="8" eb="10">
      <t>イゾク</t>
    </rPh>
    <rPh sb="10" eb="11">
      <t>トウ</t>
    </rPh>
    <rPh sb="12" eb="13">
      <t>タイ</t>
    </rPh>
    <rPh sb="16" eb="18">
      <t>エンゴ</t>
    </rPh>
    <rPh sb="18" eb="20">
      <t>ネンキン</t>
    </rPh>
    <rPh sb="21" eb="23">
      <t>シキュウ</t>
    </rPh>
    <rPh sb="24" eb="26">
      <t>リョウヨウ</t>
    </rPh>
    <rPh sb="27" eb="29">
      <t>キュウフ</t>
    </rPh>
    <rPh sb="29" eb="30">
      <t>トウ</t>
    </rPh>
    <rPh sb="31" eb="33">
      <t>エンゴ</t>
    </rPh>
    <rPh sb="34" eb="35">
      <t>オコナ</t>
    </rPh>
    <phoneticPr fontId="5"/>
  </si>
  <si>
    <t>点検対象外</t>
    <rPh sb="0" eb="2">
      <t>テンケン</t>
    </rPh>
    <rPh sb="2" eb="4">
      <t>タイショウ</t>
    </rPh>
    <rPh sb="4" eb="5">
      <t>ガイ</t>
    </rPh>
    <phoneticPr fontId="5"/>
  </si>
  <si>
    <t>昭和館等の入館者の増加に関する取組みに努めつつ、引き続き、必要な予算額を確保し、適正な執行に努めること。</t>
    <rPh sb="0" eb="3">
      <t>ショウワカン</t>
    </rPh>
    <rPh sb="3" eb="4">
      <t>トウ</t>
    </rPh>
    <rPh sb="5" eb="8">
      <t>ニュウカンシャ</t>
    </rPh>
    <rPh sb="9" eb="11">
      <t>ゾウカ</t>
    </rPh>
    <rPh sb="12" eb="13">
      <t>カン</t>
    </rPh>
    <rPh sb="15" eb="16">
      <t>ト</t>
    </rPh>
    <rPh sb="16" eb="17">
      <t>ク</t>
    </rPh>
    <rPh sb="19" eb="20">
      <t>ツト</t>
    </rPh>
    <phoneticPr fontId="5"/>
  </si>
  <si>
    <t>泉　潤一</t>
    <rPh sb="0" eb="1">
      <t>イズミ</t>
    </rPh>
    <rPh sb="2" eb="4">
      <t>ジュンイチ</t>
    </rPh>
    <phoneticPr fontId="5"/>
  </si>
  <si>
    <t>-</t>
    <phoneticPr fontId="5"/>
  </si>
  <si>
    <t>-</t>
    <phoneticPr fontId="5"/>
  </si>
  <si>
    <t>-</t>
    <phoneticPr fontId="5"/>
  </si>
  <si>
    <t>館内システムの更新にかかる経費等の増、館内施設等の多言語化に伴う増、「新しい日本のための優先課題推進枠」34百万円」</t>
    <rPh sb="19" eb="21">
      <t>カンナイ</t>
    </rPh>
    <rPh sb="21" eb="23">
      <t>シセツ</t>
    </rPh>
    <rPh sb="23" eb="24">
      <t>トウ</t>
    </rPh>
    <rPh sb="25" eb="29">
      <t>タゲンゴカ</t>
    </rPh>
    <rPh sb="30" eb="31">
      <t>トモナ</t>
    </rPh>
    <rPh sb="32" eb="3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</si>
</sst>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166920</xdr:colOff>
      <xdr:row>770</xdr:row>
      <xdr:rowOff>56309</xdr:rowOff>
    </xdr:from>
    <xdr:to>
      <xdr:col>26</xdr:col>
      <xdr:colOff>172583</xdr:colOff>
      <xdr:row>770</xdr:row>
      <xdr:rowOff>308287</xdr:rowOff>
    </xdr:to>
    <xdr:sp macro="" textlink="">
      <xdr:nvSpPr>
        <xdr:cNvPr id="58" name="正方形/長方形 57"/>
        <xdr:cNvSpPr/>
      </xdr:nvSpPr>
      <xdr:spPr bwMode="auto">
        <a:xfrm>
          <a:off x="3567345" y="56596709"/>
          <a:ext cx="1805888" cy="2519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178825</xdr:colOff>
      <xdr:row>764</xdr:row>
      <xdr:rowOff>258764</xdr:rowOff>
    </xdr:from>
    <xdr:to>
      <xdr:col>27</xdr:col>
      <xdr:colOff>184488</xdr:colOff>
      <xdr:row>766</xdr:row>
      <xdr:rowOff>2695</xdr:rowOff>
    </xdr:to>
    <xdr:sp macro="" textlink="">
      <xdr:nvSpPr>
        <xdr:cNvPr id="57" name="正方形/長方形 56"/>
        <xdr:cNvSpPr/>
      </xdr:nvSpPr>
      <xdr:spPr bwMode="auto">
        <a:xfrm>
          <a:off x="3779275" y="55008464"/>
          <a:ext cx="1805888" cy="3725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14</xdr:col>
      <xdr:colOff>160941</xdr:colOff>
      <xdr:row>742</xdr:row>
      <xdr:rowOff>342711</xdr:rowOff>
    </xdr:from>
    <xdr:to>
      <xdr:col>33</xdr:col>
      <xdr:colOff>50783</xdr:colOff>
      <xdr:row>744</xdr:row>
      <xdr:rowOff>140577</xdr:rowOff>
    </xdr:to>
    <xdr:sp macro="" textlink="">
      <xdr:nvSpPr>
        <xdr:cNvPr id="2" name="正方形/長方形 1"/>
        <xdr:cNvSpPr/>
      </xdr:nvSpPr>
      <xdr:spPr bwMode="auto">
        <a:xfrm>
          <a:off x="3161316" y="45462636"/>
          <a:ext cx="3690317" cy="5027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厚生労働省　　　　　　　</a:t>
          </a:r>
          <a:r>
            <a:rPr lang="en-US" altLang="ja-JP" sz="1400">
              <a:latin typeface="+mn-ea"/>
              <a:ea typeface="+mn-ea"/>
            </a:rPr>
            <a:t>540</a:t>
          </a:r>
          <a:r>
            <a:rPr lang="ja-JP" altLang="en-US" sz="1400">
              <a:latin typeface="+mn-ea"/>
              <a:ea typeface="+mn-ea"/>
            </a:rPr>
            <a:t>百万円</a:t>
          </a:r>
          <a:endParaRPr lang="en-US" altLang="ja-JP" sz="1400">
            <a:latin typeface="+mn-ea"/>
            <a:ea typeface="+mn-ea"/>
          </a:endParaRPr>
        </a:p>
      </xdr:txBody>
    </xdr:sp>
    <xdr:clientData/>
  </xdr:twoCellAnchor>
  <xdr:twoCellAnchor>
    <xdr:from>
      <xdr:col>24</xdr:col>
      <xdr:colOff>48661</xdr:colOff>
      <xdr:row>747</xdr:row>
      <xdr:rowOff>87145</xdr:rowOff>
    </xdr:from>
    <xdr:to>
      <xdr:col>24</xdr:col>
      <xdr:colOff>48661</xdr:colOff>
      <xdr:row>748</xdr:row>
      <xdr:rowOff>17958</xdr:rowOff>
    </xdr:to>
    <xdr:cxnSp macro="">
      <xdr:nvCxnSpPr>
        <xdr:cNvPr id="3" name="直線コネクタ 2"/>
        <xdr:cNvCxnSpPr/>
      </xdr:nvCxnSpPr>
      <xdr:spPr bwMode="auto">
        <a:xfrm rot="16200000" flipH="1">
          <a:off x="4907667" y="47110814"/>
          <a:ext cx="283238"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76200</xdr:colOff>
      <xdr:row>748</xdr:row>
      <xdr:rowOff>16565</xdr:rowOff>
    </xdr:from>
    <xdr:to>
      <xdr:col>47</xdr:col>
      <xdr:colOff>74543</xdr:colOff>
      <xdr:row>748</xdr:row>
      <xdr:rowOff>28579</xdr:rowOff>
    </xdr:to>
    <xdr:cxnSp macro="">
      <xdr:nvCxnSpPr>
        <xdr:cNvPr id="4" name="直線コネクタ 3"/>
        <xdr:cNvCxnSpPr/>
      </xdr:nvCxnSpPr>
      <xdr:spPr bwMode="auto">
        <a:xfrm flipV="1">
          <a:off x="2262809" y="48403565"/>
          <a:ext cx="7154517" cy="1201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84719</xdr:colOff>
      <xdr:row>748</xdr:row>
      <xdr:rowOff>30241</xdr:rowOff>
    </xdr:from>
    <xdr:to>
      <xdr:col>11</xdr:col>
      <xdr:colOff>84719</xdr:colOff>
      <xdr:row>749</xdr:row>
      <xdr:rowOff>29878</xdr:rowOff>
    </xdr:to>
    <xdr:cxnSp macro="">
      <xdr:nvCxnSpPr>
        <xdr:cNvPr id="5" name="直線矢印コネクタ 4"/>
        <xdr:cNvCxnSpPr/>
      </xdr:nvCxnSpPr>
      <xdr:spPr bwMode="auto">
        <a:xfrm rot="16200000" flipH="1">
          <a:off x="2108963" y="48488497"/>
          <a:ext cx="35206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137318</xdr:colOff>
      <xdr:row>744</xdr:row>
      <xdr:rowOff>172269</xdr:rowOff>
    </xdr:from>
    <xdr:to>
      <xdr:col>34</xdr:col>
      <xdr:colOff>68262</xdr:colOff>
      <xdr:row>747</xdr:row>
      <xdr:rowOff>147933</xdr:rowOff>
    </xdr:to>
    <xdr:sp macro="" textlink="">
      <xdr:nvSpPr>
        <xdr:cNvPr id="6" name="正方形/長方形 5"/>
        <xdr:cNvSpPr/>
      </xdr:nvSpPr>
      <xdr:spPr bwMode="auto">
        <a:xfrm>
          <a:off x="2937668" y="45997044"/>
          <a:ext cx="4131469" cy="103293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400"/>
            <a:t>戦没者遺族の経験した戦中・戦後の国民生活上の労苦を後世代に知る機会を提供すること及び戦争による悲劇を永く歴史にとどめ、平和を祈念するとともに、その遺族等の福祉の向上を図る。</a:t>
          </a:r>
          <a:endParaRPr kumimoji="1" lang="en-US" altLang="ja-JP" sz="1400"/>
        </a:p>
      </xdr:txBody>
    </xdr:sp>
    <xdr:clientData/>
  </xdr:twoCellAnchor>
  <xdr:twoCellAnchor>
    <xdr:from>
      <xdr:col>14</xdr:col>
      <xdr:colOff>144475</xdr:colOff>
      <xdr:row>741</xdr:row>
      <xdr:rowOff>321468</xdr:rowOff>
    </xdr:from>
    <xdr:to>
      <xdr:col>33</xdr:col>
      <xdr:colOff>14086</xdr:colOff>
      <xdr:row>742</xdr:row>
      <xdr:rowOff>303572</xdr:rowOff>
    </xdr:to>
    <xdr:sp macro="" textlink="">
      <xdr:nvSpPr>
        <xdr:cNvPr id="7" name="正方形/長方形 6"/>
        <xdr:cNvSpPr/>
      </xdr:nvSpPr>
      <xdr:spPr bwMode="auto">
        <a:xfrm>
          <a:off x="3144850" y="45088968"/>
          <a:ext cx="3670086" cy="3345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①昭和館に係る経費</a:t>
          </a:r>
        </a:p>
      </xdr:txBody>
    </xdr:sp>
    <xdr:clientData/>
  </xdr:twoCellAnchor>
  <xdr:twoCellAnchor>
    <xdr:from>
      <xdr:col>7</xdr:col>
      <xdr:colOff>130896</xdr:colOff>
      <xdr:row>749</xdr:row>
      <xdr:rowOff>340520</xdr:rowOff>
    </xdr:from>
    <xdr:to>
      <xdr:col>17</xdr:col>
      <xdr:colOff>114334</xdr:colOff>
      <xdr:row>751</xdr:row>
      <xdr:rowOff>267795</xdr:rowOff>
    </xdr:to>
    <xdr:sp macro="" textlink="">
      <xdr:nvSpPr>
        <xdr:cNvPr id="8" name="正方形/長方形 7"/>
        <xdr:cNvSpPr/>
      </xdr:nvSpPr>
      <xdr:spPr bwMode="auto">
        <a:xfrm>
          <a:off x="1531071" y="48975170"/>
          <a:ext cx="1983688" cy="632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400">
              <a:latin typeface="+mn-ea"/>
              <a:ea typeface="+mn-ea"/>
            </a:rPr>
            <a:t>A.</a:t>
          </a:r>
          <a:r>
            <a:rPr lang="ja-JP" altLang="en-US" sz="1400">
              <a:latin typeface="+mn-ea"/>
              <a:ea typeface="+mn-ea"/>
            </a:rPr>
            <a:t>（一財）日本遺族会</a:t>
          </a:r>
          <a:endParaRPr lang="en-US" altLang="ja-JP" sz="1400">
            <a:latin typeface="+mn-ea"/>
            <a:ea typeface="+mn-ea"/>
          </a:endParaRPr>
        </a:p>
        <a:p>
          <a:pPr algn="ctr"/>
          <a:r>
            <a:rPr lang="en-US" altLang="ja-JP" sz="1400">
              <a:latin typeface="+mn-ea"/>
              <a:ea typeface="+mn-ea"/>
            </a:rPr>
            <a:t>453.6</a:t>
          </a:r>
          <a:r>
            <a:rPr lang="ja-JP" altLang="en-US" sz="1400">
              <a:latin typeface="+mn-ea"/>
              <a:ea typeface="+mn-ea"/>
            </a:rPr>
            <a:t>百万円</a:t>
          </a:r>
        </a:p>
      </xdr:txBody>
    </xdr:sp>
    <xdr:clientData/>
  </xdr:twoCellAnchor>
  <xdr:twoCellAnchor>
    <xdr:from>
      <xdr:col>47</xdr:col>
      <xdr:colOff>70746</xdr:colOff>
      <xdr:row>748</xdr:row>
      <xdr:rowOff>23711</xdr:rowOff>
    </xdr:from>
    <xdr:to>
      <xdr:col>47</xdr:col>
      <xdr:colOff>70746</xdr:colOff>
      <xdr:row>749</xdr:row>
      <xdr:rowOff>23348</xdr:rowOff>
    </xdr:to>
    <xdr:cxnSp macro="">
      <xdr:nvCxnSpPr>
        <xdr:cNvPr id="9" name="直線矢印コネクタ 8"/>
        <xdr:cNvCxnSpPr/>
      </xdr:nvCxnSpPr>
      <xdr:spPr bwMode="auto">
        <a:xfrm rot="5400000">
          <a:off x="9235634" y="48588606"/>
          <a:ext cx="35578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72082</xdr:colOff>
      <xdr:row>749</xdr:row>
      <xdr:rowOff>241300</xdr:rowOff>
    </xdr:from>
    <xdr:to>
      <xdr:col>49</xdr:col>
      <xdr:colOff>441073</xdr:colOff>
      <xdr:row>752</xdr:row>
      <xdr:rowOff>149087</xdr:rowOff>
    </xdr:to>
    <xdr:sp macro="" textlink="">
      <xdr:nvSpPr>
        <xdr:cNvPr id="10" name="正方形/長方形 9"/>
        <xdr:cNvSpPr/>
      </xdr:nvSpPr>
      <xdr:spPr bwMode="auto">
        <a:xfrm>
          <a:off x="8619734" y="48984452"/>
          <a:ext cx="1561687" cy="9762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Ｆ</a:t>
          </a:r>
          <a:r>
            <a:rPr lang="en-US" altLang="ja-JP" sz="1400">
              <a:latin typeface="+mn-ea"/>
              <a:ea typeface="+mn-ea"/>
            </a:rPr>
            <a:t>.</a:t>
          </a:r>
          <a:r>
            <a:rPr lang="ja-JP" altLang="en-US" sz="1400">
              <a:latin typeface="+mn-ea"/>
              <a:ea typeface="+mn-ea"/>
            </a:rPr>
            <a:t>民間会社（</a:t>
          </a:r>
          <a:r>
            <a:rPr lang="en-US" altLang="ja-JP" sz="1400">
              <a:latin typeface="+mn-ea"/>
              <a:ea typeface="+mn-ea"/>
            </a:rPr>
            <a:t>1</a:t>
          </a:r>
          <a:r>
            <a:rPr lang="ja-JP" altLang="en-US" sz="1400">
              <a:latin typeface="+mn-ea"/>
              <a:ea typeface="+mn-ea"/>
            </a:rPr>
            <a:t>社）、個人（</a:t>
          </a:r>
          <a:r>
            <a:rPr lang="en-US" altLang="ja-JP" sz="1400">
              <a:latin typeface="+mn-ea"/>
              <a:ea typeface="+mn-ea"/>
            </a:rPr>
            <a:t>6</a:t>
          </a:r>
          <a:r>
            <a:rPr lang="ja-JP" altLang="en-US" sz="1400">
              <a:latin typeface="+mn-ea"/>
              <a:ea typeface="+mn-ea"/>
            </a:rPr>
            <a:t>名）</a:t>
          </a:r>
          <a:endParaRPr lang="en-US" altLang="ja-JP" sz="1400">
            <a:latin typeface="+mn-ea"/>
            <a:ea typeface="+mn-ea"/>
          </a:endParaRPr>
        </a:p>
        <a:p>
          <a:pPr algn="ctr"/>
          <a:r>
            <a:rPr lang="en-US" altLang="ja-JP" sz="1400">
              <a:latin typeface="+mn-ea"/>
              <a:ea typeface="+mn-ea"/>
            </a:rPr>
            <a:t>0.2</a:t>
          </a:r>
          <a:r>
            <a:rPr lang="ja-JP" altLang="en-US" sz="1400">
              <a:latin typeface="+mn-ea"/>
              <a:ea typeface="+mn-ea"/>
            </a:rPr>
            <a:t>百万円</a:t>
          </a:r>
        </a:p>
      </xdr:txBody>
    </xdr:sp>
    <xdr:clientData/>
  </xdr:twoCellAnchor>
  <xdr:twoCellAnchor>
    <xdr:from>
      <xdr:col>6</xdr:col>
      <xdr:colOff>188117</xdr:colOff>
      <xdr:row>751</xdr:row>
      <xdr:rowOff>242093</xdr:rowOff>
    </xdr:from>
    <xdr:to>
      <xdr:col>18</xdr:col>
      <xdr:colOff>96041</xdr:colOff>
      <xdr:row>755</xdr:row>
      <xdr:rowOff>238918</xdr:rowOff>
    </xdr:to>
    <xdr:grpSp>
      <xdr:nvGrpSpPr>
        <xdr:cNvPr id="11" name="グループ化 10"/>
        <xdr:cNvGrpSpPr/>
      </xdr:nvGrpSpPr>
      <xdr:grpSpPr>
        <a:xfrm>
          <a:off x="1388267" y="49953068"/>
          <a:ext cx="2308224" cy="1406525"/>
          <a:chOff x="1739671" y="44931790"/>
          <a:chExt cx="2106688" cy="1438275"/>
        </a:xfrm>
      </xdr:grpSpPr>
      <xdr:sp macro="" textlink="">
        <xdr:nvSpPr>
          <xdr:cNvPr id="12" name="大かっこ 11"/>
          <xdr:cNvSpPr/>
        </xdr:nvSpPr>
        <xdr:spPr bwMode="auto">
          <a:xfrm>
            <a:off x="1739671" y="45142455"/>
            <a:ext cx="2057400" cy="111830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3" name="正方形/長方形 12"/>
          <xdr:cNvSpPr/>
        </xdr:nvSpPr>
        <xdr:spPr bwMode="auto">
          <a:xfrm>
            <a:off x="1769910" y="44931790"/>
            <a:ext cx="2076449" cy="1438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0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43</xdr:col>
      <xdr:colOff>115975</xdr:colOff>
      <xdr:row>752</xdr:row>
      <xdr:rowOff>128124</xdr:rowOff>
    </xdr:from>
    <xdr:to>
      <xdr:col>49</xdr:col>
      <xdr:colOff>389643</xdr:colOff>
      <xdr:row>753</xdr:row>
      <xdr:rowOff>339587</xdr:rowOff>
    </xdr:to>
    <xdr:sp macro="" textlink="">
      <xdr:nvSpPr>
        <xdr:cNvPr id="14" name="正方形/長方形 13"/>
        <xdr:cNvSpPr/>
      </xdr:nvSpPr>
      <xdr:spPr bwMode="auto">
        <a:xfrm>
          <a:off x="8663627" y="49939733"/>
          <a:ext cx="1466364" cy="5676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昭和館運営有識者会議</a:t>
          </a:r>
          <a:endParaRPr kumimoji="1" lang="en-US" altLang="ja-JP" sz="1000"/>
        </a:p>
        <a:p>
          <a:pPr algn="ctr">
            <a:lnSpc>
              <a:spcPts val="1400"/>
            </a:lnSpc>
          </a:pPr>
          <a:r>
            <a:rPr kumimoji="1" lang="ja-JP" altLang="en-US" sz="1000"/>
            <a:t>開催経費</a:t>
          </a:r>
          <a:endParaRPr kumimoji="1" lang="en-US" altLang="ja-JP" sz="1000"/>
        </a:p>
      </xdr:txBody>
    </xdr:sp>
    <xdr:clientData/>
  </xdr:twoCellAnchor>
  <xdr:twoCellAnchor>
    <xdr:from>
      <xdr:col>37</xdr:col>
      <xdr:colOff>13579</xdr:colOff>
      <xdr:row>742</xdr:row>
      <xdr:rowOff>270671</xdr:rowOff>
    </xdr:from>
    <xdr:to>
      <xdr:col>44</xdr:col>
      <xdr:colOff>131947</xdr:colOff>
      <xdr:row>745</xdr:row>
      <xdr:rowOff>65352</xdr:rowOff>
    </xdr:to>
    <xdr:sp macro="" textlink="">
      <xdr:nvSpPr>
        <xdr:cNvPr id="15" name="大かっこ 14"/>
        <xdr:cNvSpPr/>
      </xdr:nvSpPr>
      <xdr:spPr bwMode="auto">
        <a:xfrm>
          <a:off x="7614529" y="45390596"/>
          <a:ext cx="1518543" cy="85195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35718</xdr:colOff>
      <xdr:row>742</xdr:row>
      <xdr:rowOff>214312</xdr:rowOff>
    </xdr:from>
    <xdr:to>
      <xdr:col>44</xdr:col>
      <xdr:colOff>89576</xdr:colOff>
      <xdr:row>745</xdr:row>
      <xdr:rowOff>91514</xdr:rowOff>
    </xdr:to>
    <xdr:sp macro="" textlink="">
      <xdr:nvSpPr>
        <xdr:cNvPr id="16" name="正方形/長方形 15"/>
        <xdr:cNvSpPr/>
      </xdr:nvSpPr>
      <xdr:spPr bwMode="auto">
        <a:xfrm>
          <a:off x="7636668" y="45334237"/>
          <a:ext cx="1454033" cy="934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400">
              <a:latin typeface="+mn-ea"/>
              <a:ea typeface="+mn-ea"/>
            </a:rPr>
            <a:t>本省事務費</a:t>
          </a:r>
          <a:endParaRPr kumimoji="1" lang="en-US" altLang="ja-JP" sz="1400">
            <a:latin typeface="+mn-ea"/>
            <a:ea typeface="+mn-ea"/>
          </a:endParaRPr>
        </a:p>
        <a:p>
          <a:pPr algn="ctr">
            <a:lnSpc>
              <a:spcPts val="1300"/>
            </a:lnSpc>
          </a:pPr>
          <a:r>
            <a:rPr kumimoji="1" lang="ja-JP" altLang="en-US" sz="1400">
              <a:latin typeface="+mn-ea"/>
              <a:ea typeface="+mn-ea"/>
            </a:rPr>
            <a:t>（職員旅費等）</a:t>
          </a:r>
          <a:endParaRPr kumimoji="1" lang="en-US" altLang="ja-JP" sz="1400">
            <a:latin typeface="+mn-ea"/>
            <a:ea typeface="+mn-ea"/>
          </a:endParaRPr>
        </a:p>
        <a:p>
          <a:pPr algn="ctr">
            <a:lnSpc>
              <a:spcPts val="1300"/>
            </a:lnSpc>
          </a:pPr>
          <a:r>
            <a:rPr kumimoji="1" lang="en-US" altLang="ja-JP" sz="1400">
              <a:latin typeface="+mn-ea"/>
              <a:ea typeface="+mn-ea"/>
            </a:rPr>
            <a:t>0.2</a:t>
          </a:r>
          <a:r>
            <a:rPr kumimoji="1" lang="ja-JP" altLang="en-US" sz="1400">
              <a:latin typeface="+mn-ea"/>
              <a:ea typeface="+mn-ea"/>
            </a:rPr>
            <a:t>百万円</a:t>
          </a:r>
        </a:p>
      </xdr:txBody>
    </xdr:sp>
    <xdr:clientData/>
  </xdr:twoCellAnchor>
  <xdr:twoCellAnchor>
    <xdr:from>
      <xdr:col>13</xdr:col>
      <xdr:colOff>137318</xdr:colOff>
      <xdr:row>744</xdr:row>
      <xdr:rowOff>172269</xdr:rowOff>
    </xdr:from>
    <xdr:to>
      <xdr:col>34</xdr:col>
      <xdr:colOff>86469</xdr:colOff>
      <xdr:row>747</xdr:row>
      <xdr:rowOff>74597</xdr:rowOff>
    </xdr:to>
    <xdr:sp macro="" textlink="">
      <xdr:nvSpPr>
        <xdr:cNvPr id="17" name="大かっこ 16"/>
        <xdr:cNvSpPr/>
      </xdr:nvSpPr>
      <xdr:spPr bwMode="auto">
        <a:xfrm>
          <a:off x="2937668" y="45997044"/>
          <a:ext cx="4149676" cy="95960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99413</xdr:colOff>
      <xdr:row>752</xdr:row>
      <xdr:rowOff>197748</xdr:rowOff>
    </xdr:from>
    <xdr:to>
      <xdr:col>49</xdr:col>
      <xdr:colOff>401873</xdr:colOff>
      <xdr:row>753</xdr:row>
      <xdr:rowOff>248478</xdr:rowOff>
    </xdr:to>
    <xdr:sp macro="" textlink="">
      <xdr:nvSpPr>
        <xdr:cNvPr id="18" name="大かっこ 17"/>
        <xdr:cNvSpPr/>
      </xdr:nvSpPr>
      <xdr:spPr bwMode="auto">
        <a:xfrm>
          <a:off x="8647065" y="50009357"/>
          <a:ext cx="1495156" cy="40688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145257</xdr:colOff>
      <xdr:row>749</xdr:row>
      <xdr:rowOff>10032</xdr:rowOff>
    </xdr:from>
    <xdr:to>
      <xdr:col>15</xdr:col>
      <xdr:colOff>18257</xdr:colOff>
      <xdr:row>749</xdr:row>
      <xdr:rowOff>344560</xdr:rowOff>
    </xdr:to>
    <xdr:sp macro="" textlink="">
      <xdr:nvSpPr>
        <xdr:cNvPr id="19" name="正方形/長方形 18"/>
        <xdr:cNvSpPr/>
      </xdr:nvSpPr>
      <xdr:spPr bwMode="auto">
        <a:xfrm>
          <a:off x="1545432" y="48644682"/>
          <a:ext cx="1473200"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42</xdr:col>
      <xdr:colOff>157639</xdr:colOff>
      <xdr:row>748</xdr:row>
      <xdr:rowOff>321469</xdr:rowOff>
    </xdr:from>
    <xdr:to>
      <xdr:col>50</xdr:col>
      <xdr:colOff>24900</xdr:colOff>
      <xdr:row>749</xdr:row>
      <xdr:rowOff>284003</xdr:rowOff>
    </xdr:to>
    <xdr:sp macro="" textlink="">
      <xdr:nvSpPr>
        <xdr:cNvPr id="20" name="正方形/長方形 19"/>
        <xdr:cNvSpPr/>
      </xdr:nvSpPr>
      <xdr:spPr bwMode="auto">
        <a:xfrm>
          <a:off x="8506509" y="48708469"/>
          <a:ext cx="1763978" cy="318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twoCellAnchor>
    <xdr:from>
      <xdr:col>19</xdr:col>
      <xdr:colOff>81569</xdr:colOff>
      <xdr:row>748</xdr:row>
      <xdr:rowOff>28575</xdr:rowOff>
    </xdr:from>
    <xdr:to>
      <xdr:col>19</xdr:col>
      <xdr:colOff>91094</xdr:colOff>
      <xdr:row>756</xdr:row>
      <xdr:rowOff>28575</xdr:rowOff>
    </xdr:to>
    <xdr:cxnSp macro="">
      <xdr:nvCxnSpPr>
        <xdr:cNvPr id="22" name="直線矢印コネクタ 21"/>
        <xdr:cNvCxnSpPr/>
      </xdr:nvCxnSpPr>
      <xdr:spPr bwMode="auto">
        <a:xfrm>
          <a:off x="3858439" y="48415575"/>
          <a:ext cx="9525" cy="28492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74537</xdr:colOff>
      <xdr:row>755</xdr:row>
      <xdr:rowOff>331303</xdr:rowOff>
    </xdr:from>
    <xdr:to>
      <xdr:col>23</xdr:col>
      <xdr:colOff>147563</xdr:colOff>
      <xdr:row>756</xdr:row>
      <xdr:rowOff>309679</xdr:rowOff>
    </xdr:to>
    <xdr:sp macro="" textlink="">
      <xdr:nvSpPr>
        <xdr:cNvPr id="24" name="正方形/長方形 23"/>
        <xdr:cNvSpPr/>
      </xdr:nvSpPr>
      <xdr:spPr bwMode="auto">
        <a:xfrm>
          <a:off x="3255059" y="51211368"/>
          <a:ext cx="1464504"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050"/>
            <a:t>随意契約（不落）</a:t>
          </a:r>
          <a:r>
            <a:rPr kumimoji="1" lang="en-US" altLang="ja-JP" sz="1050"/>
            <a:t>】</a:t>
          </a:r>
          <a:endParaRPr kumimoji="1" lang="ja-JP" altLang="en-US" sz="1050"/>
        </a:p>
      </xdr:txBody>
    </xdr:sp>
    <xdr:clientData/>
  </xdr:twoCellAnchor>
  <xdr:twoCellAnchor>
    <xdr:from>
      <xdr:col>15</xdr:col>
      <xdr:colOff>61698</xdr:colOff>
      <xdr:row>756</xdr:row>
      <xdr:rowOff>260900</xdr:rowOff>
    </xdr:from>
    <xdr:to>
      <xdr:col>23</xdr:col>
      <xdr:colOff>165652</xdr:colOff>
      <xdr:row>757</xdr:row>
      <xdr:rowOff>647699</xdr:rowOff>
    </xdr:to>
    <xdr:sp macro="" textlink="">
      <xdr:nvSpPr>
        <xdr:cNvPr id="25" name="正方形/長方形 24"/>
        <xdr:cNvSpPr/>
      </xdr:nvSpPr>
      <xdr:spPr bwMode="auto">
        <a:xfrm>
          <a:off x="3062073" y="51734000"/>
          <a:ext cx="1704154" cy="10535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Ｂ</a:t>
          </a:r>
          <a:r>
            <a:rPr lang="en-US" altLang="ja-JP" sz="1400">
              <a:latin typeface="+mn-ea"/>
              <a:ea typeface="+mn-ea"/>
            </a:rPr>
            <a:t>.</a:t>
          </a:r>
          <a:r>
            <a:rPr lang="ja-JP" altLang="en-US" sz="1400">
              <a:latin typeface="+mn-ea"/>
              <a:ea typeface="+mn-ea"/>
            </a:rPr>
            <a:t>日本オーチス・</a:t>
          </a:r>
          <a:endParaRPr lang="en-US" altLang="ja-JP" sz="1400">
            <a:latin typeface="+mn-ea"/>
            <a:ea typeface="+mn-ea"/>
          </a:endParaRPr>
        </a:p>
        <a:p>
          <a:pPr algn="ctr"/>
          <a:r>
            <a:rPr lang="ja-JP" altLang="en-US" sz="1400">
              <a:latin typeface="+mn-ea"/>
              <a:ea typeface="+mn-ea"/>
            </a:rPr>
            <a:t>エレベーター（株）</a:t>
          </a:r>
          <a:endParaRPr lang="en-US" altLang="ja-JP" sz="1400">
            <a:latin typeface="+mn-ea"/>
            <a:ea typeface="+mn-ea"/>
          </a:endParaRPr>
        </a:p>
        <a:p>
          <a:pPr algn="ctr"/>
          <a:r>
            <a:rPr lang="en-US" altLang="ja-JP" sz="1400">
              <a:latin typeface="+mn-ea"/>
              <a:ea typeface="+mn-ea"/>
            </a:rPr>
            <a:t>34.6</a:t>
          </a:r>
          <a:r>
            <a:rPr lang="ja-JP" altLang="en-US" sz="1400">
              <a:latin typeface="+mn-ea"/>
              <a:ea typeface="+mn-ea"/>
            </a:rPr>
            <a:t>百万円</a:t>
          </a:r>
        </a:p>
      </xdr:txBody>
    </xdr:sp>
    <xdr:clientData/>
  </xdr:twoCellAnchor>
  <xdr:twoCellAnchor>
    <xdr:from>
      <xdr:col>14</xdr:col>
      <xdr:colOff>193389</xdr:colOff>
      <xdr:row>757</xdr:row>
      <xdr:rowOff>624919</xdr:rowOff>
    </xdr:from>
    <xdr:to>
      <xdr:col>23</xdr:col>
      <xdr:colOff>191008</xdr:colOff>
      <xdr:row>758</xdr:row>
      <xdr:rowOff>458025</xdr:rowOff>
    </xdr:to>
    <xdr:sp macro="" textlink="">
      <xdr:nvSpPr>
        <xdr:cNvPr id="26" name="正方形/長方形 25"/>
        <xdr:cNvSpPr/>
      </xdr:nvSpPr>
      <xdr:spPr bwMode="auto">
        <a:xfrm>
          <a:off x="2993739" y="52764769"/>
          <a:ext cx="1797844" cy="4998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昭和館昇降機</a:t>
          </a:r>
          <a:endParaRPr kumimoji="1" lang="en-US" altLang="ja-JP" sz="1000"/>
        </a:p>
        <a:p>
          <a:pPr algn="ctr">
            <a:lnSpc>
              <a:spcPts val="1400"/>
            </a:lnSpc>
          </a:pPr>
          <a:r>
            <a:rPr kumimoji="1" lang="ja-JP" altLang="en-US" sz="1000"/>
            <a:t>改修整備工事経費</a:t>
          </a:r>
          <a:endParaRPr kumimoji="1" lang="en-US" altLang="ja-JP" sz="1000"/>
        </a:p>
      </xdr:txBody>
    </xdr:sp>
    <xdr:clientData/>
  </xdr:twoCellAnchor>
  <xdr:twoCellAnchor>
    <xdr:from>
      <xdr:col>15</xdr:col>
      <xdr:colOff>189663</xdr:colOff>
      <xdr:row>758</xdr:row>
      <xdr:rowOff>8281</xdr:rowOff>
    </xdr:from>
    <xdr:to>
      <xdr:col>22</xdr:col>
      <xdr:colOff>198775</xdr:colOff>
      <xdr:row>758</xdr:row>
      <xdr:rowOff>410816</xdr:rowOff>
    </xdr:to>
    <xdr:sp macro="" textlink="">
      <xdr:nvSpPr>
        <xdr:cNvPr id="27" name="大かっこ 26"/>
        <xdr:cNvSpPr/>
      </xdr:nvSpPr>
      <xdr:spPr bwMode="auto">
        <a:xfrm>
          <a:off x="3190038" y="52814881"/>
          <a:ext cx="1409287" cy="40253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16548</xdr:colOff>
      <xdr:row>748</xdr:row>
      <xdr:rowOff>24847</xdr:rowOff>
    </xdr:from>
    <xdr:to>
      <xdr:col>27</xdr:col>
      <xdr:colOff>24848</xdr:colOff>
      <xdr:row>750</xdr:row>
      <xdr:rowOff>198783</xdr:rowOff>
    </xdr:to>
    <xdr:cxnSp macro="">
      <xdr:nvCxnSpPr>
        <xdr:cNvPr id="31" name="直線矢印コネクタ 30"/>
        <xdr:cNvCxnSpPr/>
      </xdr:nvCxnSpPr>
      <xdr:spPr bwMode="auto">
        <a:xfrm>
          <a:off x="5383678" y="48411847"/>
          <a:ext cx="8300" cy="8862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99378</xdr:colOff>
      <xdr:row>750</xdr:row>
      <xdr:rowOff>165649</xdr:rowOff>
    </xdr:from>
    <xdr:to>
      <xdr:col>31</xdr:col>
      <xdr:colOff>173920</xdr:colOff>
      <xdr:row>751</xdr:row>
      <xdr:rowOff>144024</xdr:rowOff>
    </xdr:to>
    <xdr:sp macro="" textlink="">
      <xdr:nvSpPr>
        <xdr:cNvPr id="32" name="正方形/長方形 31"/>
        <xdr:cNvSpPr/>
      </xdr:nvSpPr>
      <xdr:spPr bwMode="auto">
        <a:xfrm>
          <a:off x="4472595" y="49264953"/>
          <a:ext cx="1863586"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23</xdr:col>
      <xdr:colOff>107665</xdr:colOff>
      <xdr:row>751</xdr:row>
      <xdr:rowOff>82825</xdr:rowOff>
    </xdr:from>
    <xdr:to>
      <xdr:col>30</xdr:col>
      <xdr:colOff>140797</xdr:colOff>
      <xdr:row>753</xdr:row>
      <xdr:rowOff>161925</xdr:rowOff>
    </xdr:to>
    <xdr:sp macro="" textlink="">
      <xdr:nvSpPr>
        <xdr:cNvPr id="33" name="正方形/長方形 32"/>
        <xdr:cNvSpPr/>
      </xdr:nvSpPr>
      <xdr:spPr bwMode="auto">
        <a:xfrm>
          <a:off x="4708240" y="49793800"/>
          <a:ext cx="1433307" cy="783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Ｃ</a:t>
          </a:r>
          <a:r>
            <a:rPr lang="en-US" altLang="ja-JP" sz="1400">
              <a:latin typeface="+mn-ea"/>
              <a:ea typeface="+mn-ea"/>
            </a:rPr>
            <a:t>.</a:t>
          </a:r>
          <a:r>
            <a:rPr lang="ja-JP" altLang="en-US" sz="1400">
              <a:latin typeface="+mn-ea"/>
              <a:ea typeface="+mn-ea"/>
            </a:rPr>
            <a:t>（株）達磨</a:t>
          </a:r>
          <a:endParaRPr lang="en-US" altLang="ja-JP" sz="1400">
            <a:latin typeface="+mn-ea"/>
            <a:ea typeface="+mn-ea"/>
          </a:endParaRPr>
        </a:p>
        <a:p>
          <a:pPr algn="ctr"/>
          <a:r>
            <a:rPr lang="en-US" altLang="ja-JP" sz="1400">
              <a:latin typeface="+mn-ea"/>
              <a:ea typeface="+mn-ea"/>
            </a:rPr>
            <a:t>37.6</a:t>
          </a:r>
          <a:r>
            <a:rPr lang="ja-JP" altLang="en-US" sz="1400">
              <a:latin typeface="+mn-ea"/>
              <a:ea typeface="+mn-ea"/>
            </a:rPr>
            <a:t>百万円</a:t>
          </a:r>
        </a:p>
      </xdr:txBody>
    </xdr:sp>
    <xdr:clientData/>
  </xdr:twoCellAnchor>
  <xdr:twoCellAnchor>
    <xdr:from>
      <xdr:col>23</xdr:col>
      <xdr:colOff>124240</xdr:colOff>
      <xdr:row>753</xdr:row>
      <xdr:rowOff>204994</xdr:rowOff>
    </xdr:from>
    <xdr:to>
      <xdr:col>30</xdr:col>
      <xdr:colOff>66262</xdr:colOff>
      <xdr:row>754</xdr:row>
      <xdr:rowOff>250962</xdr:rowOff>
    </xdr:to>
    <xdr:sp macro="" textlink="">
      <xdr:nvSpPr>
        <xdr:cNvPr id="34" name="大かっこ 33"/>
        <xdr:cNvSpPr/>
      </xdr:nvSpPr>
      <xdr:spPr bwMode="auto">
        <a:xfrm>
          <a:off x="4724815" y="50620819"/>
          <a:ext cx="1342197" cy="39839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140804</xdr:colOff>
      <xdr:row>753</xdr:row>
      <xdr:rowOff>199197</xdr:rowOff>
    </xdr:from>
    <xdr:to>
      <xdr:col>30</xdr:col>
      <xdr:colOff>66261</xdr:colOff>
      <xdr:row>754</xdr:row>
      <xdr:rowOff>294862</xdr:rowOff>
    </xdr:to>
    <xdr:sp macro="" textlink="">
      <xdr:nvSpPr>
        <xdr:cNvPr id="35" name="正方形/長方形 34"/>
        <xdr:cNvSpPr/>
      </xdr:nvSpPr>
      <xdr:spPr bwMode="auto">
        <a:xfrm>
          <a:off x="4741379" y="50615022"/>
          <a:ext cx="1325632" cy="4480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昭和館屋上防水等</a:t>
          </a:r>
          <a:endParaRPr kumimoji="1" lang="en-US" altLang="ja-JP" sz="1000"/>
        </a:p>
        <a:p>
          <a:pPr algn="ctr">
            <a:lnSpc>
              <a:spcPts val="1400"/>
            </a:lnSpc>
          </a:pPr>
          <a:r>
            <a:rPr kumimoji="1" lang="ja-JP" altLang="en-US" sz="1000"/>
            <a:t>改修工事経費</a:t>
          </a:r>
          <a:endParaRPr kumimoji="1" lang="en-US" altLang="ja-JP" sz="1000"/>
        </a:p>
      </xdr:txBody>
    </xdr:sp>
    <xdr:clientData/>
  </xdr:twoCellAnchor>
  <xdr:twoCellAnchor>
    <xdr:from>
      <xdr:col>32</xdr:col>
      <xdr:colOff>165653</xdr:colOff>
      <xdr:row>748</xdr:row>
      <xdr:rowOff>16566</xdr:rowOff>
    </xdr:from>
    <xdr:to>
      <xdr:col>32</xdr:col>
      <xdr:colOff>175178</xdr:colOff>
      <xdr:row>756</xdr:row>
      <xdr:rowOff>16566</xdr:rowOff>
    </xdr:to>
    <xdr:cxnSp macro="">
      <xdr:nvCxnSpPr>
        <xdr:cNvPr id="36" name="直線矢印コネクタ 35"/>
        <xdr:cNvCxnSpPr/>
      </xdr:nvCxnSpPr>
      <xdr:spPr bwMode="auto">
        <a:xfrm>
          <a:off x="6526696" y="48403566"/>
          <a:ext cx="9525" cy="28492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115942</xdr:colOff>
      <xdr:row>755</xdr:row>
      <xdr:rowOff>323022</xdr:rowOff>
    </xdr:from>
    <xdr:to>
      <xdr:col>37</xdr:col>
      <xdr:colOff>190484</xdr:colOff>
      <xdr:row>756</xdr:row>
      <xdr:rowOff>301398</xdr:rowOff>
    </xdr:to>
    <xdr:sp macro="" textlink="">
      <xdr:nvSpPr>
        <xdr:cNvPr id="37" name="正方形/長方形 36"/>
        <xdr:cNvSpPr/>
      </xdr:nvSpPr>
      <xdr:spPr bwMode="auto">
        <a:xfrm>
          <a:off x="5681855" y="51203087"/>
          <a:ext cx="1863586"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29</xdr:col>
      <xdr:colOff>140804</xdr:colOff>
      <xdr:row>756</xdr:row>
      <xdr:rowOff>256762</xdr:rowOff>
    </xdr:from>
    <xdr:to>
      <xdr:col>36</xdr:col>
      <xdr:colOff>132522</xdr:colOff>
      <xdr:row>757</xdr:row>
      <xdr:rowOff>438150</xdr:rowOff>
    </xdr:to>
    <xdr:sp macro="" textlink="">
      <xdr:nvSpPr>
        <xdr:cNvPr id="38" name="正方形/長方形 37"/>
        <xdr:cNvSpPr/>
      </xdr:nvSpPr>
      <xdr:spPr bwMode="auto">
        <a:xfrm>
          <a:off x="5941529" y="51729862"/>
          <a:ext cx="1391893" cy="8481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Ｄ</a:t>
          </a:r>
          <a:r>
            <a:rPr lang="en-US" altLang="ja-JP" sz="1400">
              <a:latin typeface="+mn-ea"/>
              <a:ea typeface="+mn-ea"/>
            </a:rPr>
            <a:t>.</a:t>
          </a:r>
          <a:r>
            <a:rPr lang="ja-JP" altLang="en-US" sz="1400">
              <a:latin typeface="+mn-ea"/>
              <a:ea typeface="+mn-ea"/>
            </a:rPr>
            <a:t>（株）文祥堂</a:t>
          </a:r>
          <a:endParaRPr lang="en-US" altLang="ja-JP" sz="1400">
            <a:latin typeface="+mn-ea"/>
            <a:ea typeface="+mn-ea"/>
          </a:endParaRPr>
        </a:p>
        <a:p>
          <a:pPr algn="ctr"/>
          <a:r>
            <a:rPr lang="en-US" altLang="ja-JP" sz="1400">
              <a:latin typeface="+mn-ea"/>
              <a:ea typeface="+mn-ea"/>
            </a:rPr>
            <a:t>10.6</a:t>
          </a:r>
          <a:r>
            <a:rPr lang="ja-JP" altLang="en-US" sz="1400">
              <a:latin typeface="+mn-ea"/>
              <a:ea typeface="+mn-ea"/>
            </a:rPr>
            <a:t>百万円</a:t>
          </a:r>
        </a:p>
      </xdr:txBody>
    </xdr:sp>
    <xdr:clientData/>
  </xdr:twoCellAnchor>
  <xdr:twoCellAnchor>
    <xdr:from>
      <xdr:col>29</xdr:col>
      <xdr:colOff>82824</xdr:colOff>
      <xdr:row>757</xdr:row>
      <xdr:rowOff>447675</xdr:rowOff>
    </xdr:from>
    <xdr:to>
      <xdr:col>36</xdr:col>
      <xdr:colOff>173932</xdr:colOff>
      <xdr:row>758</xdr:row>
      <xdr:rowOff>186772</xdr:rowOff>
    </xdr:to>
    <xdr:sp macro="" textlink="">
      <xdr:nvSpPr>
        <xdr:cNvPr id="39" name="大かっこ 38"/>
        <xdr:cNvSpPr/>
      </xdr:nvSpPr>
      <xdr:spPr bwMode="auto">
        <a:xfrm>
          <a:off x="5883549" y="52587525"/>
          <a:ext cx="1491283" cy="40584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74543</xdr:colOff>
      <xdr:row>757</xdr:row>
      <xdr:rowOff>460927</xdr:rowOff>
    </xdr:from>
    <xdr:to>
      <xdr:col>36</xdr:col>
      <xdr:colOff>173935</xdr:colOff>
      <xdr:row>758</xdr:row>
      <xdr:rowOff>241439</xdr:rowOff>
    </xdr:to>
    <xdr:sp macro="" textlink="">
      <xdr:nvSpPr>
        <xdr:cNvPr id="40" name="正方形/長方形 39"/>
        <xdr:cNvSpPr/>
      </xdr:nvSpPr>
      <xdr:spPr bwMode="auto">
        <a:xfrm>
          <a:off x="5875268" y="52600777"/>
          <a:ext cx="1499567" cy="4472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昭和館入退室管理</a:t>
          </a:r>
          <a:endParaRPr kumimoji="1" lang="en-US" altLang="ja-JP" sz="1000"/>
        </a:p>
        <a:p>
          <a:pPr algn="ctr">
            <a:lnSpc>
              <a:spcPts val="1400"/>
            </a:lnSpc>
          </a:pPr>
          <a:r>
            <a:rPr kumimoji="1" lang="ja-JP" altLang="en-US" sz="1000"/>
            <a:t>システム更新工事経費</a:t>
          </a:r>
          <a:endParaRPr kumimoji="1" lang="en-US" altLang="ja-JP" sz="1000"/>
        </a:p>
      </xdr:txBody>
    </xdr:sp>
    <xdr:clientData/>
  </xdr:twoCellAnchor>
  <xdr:twoCellAnchor>
    <xdr:from>
      <xdr:col>38</xdr:col>
      <xdr:colOff>95250</xdr:colOff>
      <xdr:row>748</xdr:row>
      <xdr:rowOff>9525</xdr:rowOff>
    </xdr:from>
    <xdr:to>
      <xdr:col>38</xdr:col>
      <xdr:colOff>103550</xdr:colOff>
      <xdr:row>750</xdr:row>
      <xdr:rowOff>183461</xdr:rowOff>
    </xdr:to>
    <xdr:cxnSp macro="">
      <xdr:nvCxnSpPr>
        <xdr:cNvPr id="44" name="直線矢印コネクタ 43"/>
        <xdr:cNvCxnSpPr/>
      </xdr:nvCxnSpPr>
      <xdr:spPr bwMode="auto">
        <a:xfrm>
          <a:off x="7696200" y="48291750"/>
          <a:ext cx="8300" cy="8787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750</xdr:row>
      <xdr:rowOff>142875</xdr:rowOff>
    </xdr:from>
    <xdr:to>
      <xdr:col>43</xdr:col>
      <xdr:colOff>65017</xdr:colOff>
      <xdr:row>751</xdr:row>
      <xdr:rowOff>121250</xdr:rowOff>
    </xdr:to>
    <xdr:sp macro="" textlink="">
      <xdr:nvSpPr>
        <xdr:cNvPr id="45" name="正方形/長方形 44"/>
        <xdr:cNvSpPr/>
      </xdr:nvSpPr>
      <xdr:spPr bwMode="auto">
        <a:xfrm>
          <a:off x="6791325" y="49129950"/>
          <a:ext cx="1874767" cy="330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35</xdr:col>
      <xdr:colOff>28575</xdr:colOff>
      <xdr:row>751</xdr:row>
      <xdr:rowOff>76200</xdr:rowOff>
    </xdr:from>
    <xdr:to>
      <xdr:col>42</xdr:col>
      <xdr:colOff>61707</xdr:colOff>
      <xdr:row>753</xdr:row>
      <xdr:rowOff>266700</xdr:rowOff>
    </xdr:to>
    <xdr:sp macro="" textlink="">
      <xdr:nvSpPr>
        <xdr:cNvPr id="46" name="正方形/長方形 45"/>
        <xdr:cNvSpPr/>
      </xdr:nvSpPr>
      <xdr:spPr bwMode="auto">
        <a:xfrm>
          <a:off x="7029450" y="49415700"/>
          <a:ext cx="1433307"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400">
              <a:latin typeface="+mn-ea"/>
              <a:ea typeface="+mn-ea"/>
            </a:rPr>
            <a:t>E.</a:t>
          </a:r>
          <a:r>
            <a:rPr lang="ja-JP" altLang="en-US" sz="1400">
              <a:latin typeface="+mn-ea"/>
              <a:ea typeface="+mn-ea"/>
            </a:rPr>
            <a:t>（株）東建築設計事務所</a:t>
          </a:r>
          <a:endParaRPr lang="en-US" altLang="ja-JP" sz="1400">
            <a:latin typeface="+mn-ea"/>
            <a:ea typeface="+mn-ea"/>
          </a:endParaRPr>
        </a:p>
        <a:p>
          <a:pPr algn="ctr"/>
          <a:r>
            <a:rPr lang="en-US" altLang="ja-JP" sz="1400">
              <a:latin typeface="+mn-ea"/>
              <a:ea typeface="+mn-ea"/>
            </a:rPr>
            <a:t>3.2</a:t>
          </a:r>
          <a:r>
            <a:rPr lang="ja-JP" altLang="en-US" sz="1400">
              <a:latin typeface="+mn-ea"/>
              <a:ea typeface="+mn-ea"/>
            </a:rPr>
            <a:t>百万円</a:t>
          </a:r>
        </a:p>
      </xdr:txBody>
    </xdr:sp>
    <xdr:clientData/>
  </xdr:twoCellAnchor>
  <xdr:twoCellAnchor>
    <xdr:from>
      <xdr:col>35</xdr:col>
      <xdr:colOff>38100</xdr:colOff>
      <xdr:row>753</xdr:row>
      <xdr:rowOff>219074</xdr:rowOff>
    </xdr:from>
    <xdr:to>
      <xdr:col>42</xdr:col>
      <xdr:colOff>77857</xdr:colOff>
      <xdr:row>755</xdr:row>
      <xdr:rowOff>152400</xdr:rowOff>
    </xdr:to>
    <xdr:sp macro="" textlink="">
      <xdr:nvSpPr>
        <xdr:cNvPr id="47" name="正方形/長方形 46"/>
        <xdr:cNvSpPr/>
      </xdr:nvSpPr>
      <xdr:spPr bwMode="auto">
        <a:xfrm>
          <a:off x="7038975" y="50263424"/>
          <a:ext cx="1439932" cy="6381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昭和館屋上防水改修その他工事設計経費</a:t>
          </a:r>
          <a:endParaRPr kumimoji="1" lang="en-US" altLang="ja-JP" sz="1000"/>
        </a:p>
      </xdr:txBody>
    </xdr:sp>
    <xdr:clientData/>
  </xdr:twoCellAnchor>
  <xdr:twoCellAnchor>
    <xdr:from>
      <xdr:col>35</xdr:col>
      <xdr:colOff>76200</xdr:colOff>
      <xdr:row>753</xdr:row>
      <xdr:rowOff>314325</xdr:rowOff>
    </xdr:from>
    <xdr:to>
      <xdr:col>42</xdr:col>
      <xdr:colOff>18222</xdr:colOff>
      <xdr:row>755</xdr:row>
      <xdr:rowOff>57150</xdr:rowOff>
    </xdr:to>
    <xdr:sp macro="" textlink="">
      <xdr:nvSpPr>
        <xdr:cNvPr id="48" name="大かっこ 47"/>
        <xdr:cNvSpPr/>
      </xdr:nvSpPr>
      <xdr:spPr bwMode="auto">
        <a:xfrm>
          <a:off x="7077075" y="50358675"/>
          <a:ext cx="1342197" cy="44767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759</xdr:row>
      <xdr:rowOff>334211</xdr:rowOff>
    </xdr:from>
    <xdr:to>
      <xdr:col>36</xdr:col>
      <xdr:colOff>104775</xdr:colOff>
      <xdr:row>761</xdr:row>
      <xdr:rowOff>57150</xdr:rowOff>
    </xdr:to>
    <xdr:sp macro="" textlink="">
      <xdr:nvSpPr>
        <xdr:cNvPr id="49" name="正方形/長方形 48"/>
        <xdr:cNvSpPr/>
      </xdr:nvSpPr>
      <xdr:spPr bwMode="auto">
        <a:xfrm>
          <a:off x="4448175" y="53436086"/>
          <a:ext cx="2857500" cy="3230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t>厚生労働省　　</a:t>
          </a:r>
          <a:r>
            <a:rPr lang="en-US" altLang="ja-JP" sz="1400">
              <a:latin typeface="+mn-ea"/>
              <a:ea typeface="+mn-ea"/>
            </a:rPr>
            <a:t>4.8</a:t>
          </a:r>
          <a:r>
            <a:rPr lang="ja-JP" altLang="en-US" sz="1400"/>
            <a:t>百万円</a:t>
          </a:r>
        </a:p>
      </xdr:txBody>
    </xdr:sp>
    <xdr:clientData/>
  </xdr:twoCellAnchor>
  <xdr:twoCellAnchor>
    <xdr:from>
      <xdr:col>17</xdr:col>
      <xdr:colOff>138111</xdr:colOff>
      <xdr:row>759</xdr:row>
      <xdr:rowOff>52388</xdr:rowOff>
    </xdr:from>
    <xdr:to>
      <xdr:col>40</xdr:col>
      <xdr:colOff>33083</xdr:colOff>
      <xdr:row>759</xdr:row>
      <xdr:rowOff>255419</xdr:rowOff>
    </xdr:to>
    <xdr:sp macro="" textlink="">
      <xdr:nvSpPr>
        <xdr:cNvPr id="50" name="正方形/長方形 49"/>
        <xdr:cNvSpPr/>
      </xdr:nvSpPr>
      <xdr:spPr bwMode="auto">
        <a:xfrm>
          <a:off x="3538536" y="53154263"/>
          <a:ext cx="4495547" cy="203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②遺族及留守家族等援護活動費補助金</a:t>
          </a:r>
        </a:p>
      </xdr:txBody>
    </xdr:sp>
    <xdr:clientData/>
  </xdr:twoCellAnchor>
  <xdr:twoCellAnchor>
    <xdr:from>
      <xdr:col>20</xdr:col>
      <xdr:colOff>57470</xdr:colOff>
      <xdr:row>765</xdr:row>
      <xdr:rowOff>281221</xdr:rowOff>
    </xdr:from>
    <xdr:to>
      <xdr:col>37</xdr:col>
      <xdr:colOff>57151</xdr:colOff>
      <xdr:row>767</xdr:row>
      <xdr:rowOff>26676</xdr:rowOff>
    </xdr:to>
    <xdr:sp macro="" textlink="">
      <xdr:nvSpPr>
        <xdr:cNvPr id="51" name="正方形/長方形 50"/>
        <xdr:cNvSpPr/>
      </xdr:nvSpPr>
      <xdr:spPr bwMode="auto">
        <a:xfrm>
          <a:off x="4057970" y="55345246"/>
          <a:ext cx="3400106" cy="374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solidFill>
                <a:schemeClr val="tx1"/>
              </a:solidFill>
              <a:latin typeface="+mn-ea"/>
              <a:ea typeface="+mn-ea"/>
            </a:rPr>
            <a:t>Ｇ</a:t>
          </a:r>
          <a:r>
            <a:rPr lang="en-US" altLang="ja-JP" sz="1400">
              <a:solidFill>
                <a:schemeClr val="tx1"/>
              </a:solidFill>
              <a:latin typeface="+mn-ea"/>
              <a:ea typeface="+mn-ea"/>
            </a:rPr>
            <a:t>.</a:t>
          </a:r>
          <a:r>
            <a:rPr lang="ja-JP" altLang="en-US" sz="1400">
              <a:solidFill>
                <a:schemeClr val="tx1"/>
              </a:solidFill>
              <a:latin typeface="+mn-ea"/>
              <a:ea typeface="+mn-ea"/>
            </a:rPr>
            <a:t>沖縄県　　　　　　　　　　</a:t>
          </a:r>
          <a:r>
            <a:rPr lang="en-US" altLang="ja-JP" sz="1400">
              <a:solidFill>
                <a:schemeClr val="tx1"/>
              </a:solidFill>
              <a:latin typeface="+mn-ea"/>
              <a:ea typeface="+mn-ea"/>
            </a:rPr>
            <a:t>4.8</a:t>
          </a:r>
          <a:r>
            <a:rPr lang="ja-JP" altLang="en-US" sz="1400">
              <a:solidFill>
                <a:schemeClr val="tx1"/>
              </a:solidFill>
              <a:latin typeface="+mn-ea"/>
              <a:ea typeface="+mn-ea"/>
            </a:rPr>
            <a:t>百万円</a:t>
          </a:r>
        </a:p>
      </xdr:txBody>
    </xdr:sp>
    <xdr:clientData/>
  </xdr:twoCellAnchor>
  <xdr:twoCellAnchor>
    <xdr:from>
      <xdr:col>19</xdr:col>
      <xdr:colOff>68701</xdr:colOff>
      <xdr:row>767</xdr:row>
      <xdr:rowOff>83044</xdr:rowOff>
    </xdr:from>
    <xdr:to>
      <xdr:col>38</xdr:col>
      <xdr:colOff>66676</xdr:colOff>
      <xdr:row>768</xdr:row>
      <xdr:rowOff>266701</xdr:rowOff>
    </xdr:to>
    <xdr:sp macro="" textlink="">
      <xdr:nvSpPr>
        <xdr:cNvPr id="52" name="大かっこ 51"/>
        <xdr:cNvSpPr/>
      </xdr:nvSpPr>
      <xdr:spPr bwMode="auto">
        <a:xfrm>
          <a:off x="3869176" y="55775719"/>
          <a:ext cx="3798450" cy="49798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25228</xdr:colOff>
      <xdr:row>762</xdr:row>
      <xdr:rowOff>357770</xdr:rowOff>
    </xdr:from>
    <xdr:to>
      <xdr:col>29</xdr:col>
      <xdr:colOff>25228</xdr:colOff>
      <xdr:row>764</xdr:row>
      <xdr:rowOff>211176</xdr:rowOff>
    </xdr:to>
    <xdr:cxnSp macro="">
      <xdr:nvCxnSpPr>
        <xdr:cNvPr id="53" name="直線矢印コネクタ 52"/>
        <xdr:cNvCxnSpPr/>
      </xdr:nvCxnSpPr>
      <xdr:spPr bwMode="auto">
        <a:xfrm rot="5400000">
          <a:off x="5551587" y="54781761"/>
          <a:ext cx="54873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12800</xdr:colOff>
      <xdr:row>770</xdr:row>
      <xdr:rowOff>297071</xdr:rowOff>
    </xdr:from>
    <xdr:to>
      <xdr:col>38</xdr:col>
      <xdr:colOff>133350</xdr:colOff>
      <xdr:row>772</xdr:row>
      <xdr:rowOff>183613</xdr:rowOff>
    </xdr:to>
    <xdr:sp macro="" textlink="">
      <xdr:nvSpPr>
        <xdr:cNvPr id="54" name="正方形/長方形 53"/>
        <xdr:cNvSpPr/>
      </xdr:nvSpPr>
      <xdr:spPr bwMode="auto">
        <a:xfrm>
          <a:off x="3813275" y="56837471"/>
          <a:ext cx="3921025" cy="515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solidFill>
                <a:schemeClr val="tx1"/>
              </a:solidFill>
              <a:latin typeface="+mn-ea"/>
              <a:ea typeface="+mn-ea"/>
            </a:rPr>
            <a:t>Ｈ</a:t>
          </a:r>
          <a:r>
            <a:rPr lang="en-US" altLang="ja-JP" sz="1400">
              <a:solidFill>
                <a:schemeClr val="tx1"/>
              </a:solidFill>
              <a:latin typeface="+mn-ea"/>
              <a:ea typeface="+mn-ea"/>
            </a:rPr>
            <a:t>.</a:t>
          </a:r>
          <a:r>
            <a:rPr lang="ja-JP" altLang="en-US" sz="1400">
              <a:solidFill>
                <a:schemeClr val="tx1"/>
              </a:solidFill>
              <a:latin typeface="+mn-ea"/>
              <a:ea typeface="+mn-ea"/>
            </a:rPr>
            <a:t>（公財）対馬丸記念会　　　　　　　　</a:t>
          </a:r>
          <a:r>
            <a:rPr lang="en-US" altLang="ja-JP" sz="1400">
              <a:solidFill>
                <a:schemeClr val="tx1"/>
              </a:solidFill>
              <a:latin typeface="+mn-ea"/>
              <a:ea typeface="+mn-ea"/>
            </a:rPr>
            <a:t>4.8</a:t>
          </a:r>
          <a:r>
            <a:rPr lang="ja-JP" altLang="en-US" sz="1400">
              <a:solidFill>
                <a:schemeClr val="tx1"/>
              </a:solidFill>
              <a:latin typeface="+mn-ea"/>
              <a:ea typeface="+mn-ea"/>
            </a:rPr>
            <a:t>百万円</a:t>
          </a:r>
        </a:p>
      </xdr:txBody>
    </xdr:sp>
    <xdr:clientData/>
  </xdr:twoCellAnchor>
  <xdr:twoCellAnchor>
    <xdr:from>
      <xdr:col>16</xdr:col>
      <xdr:colOff>28575</xdr:colOff>
      <xdr:row>772</xdr:row>
      <xdr:rowOff>205854</xdr:rowOff>
    </xdr:from>
    <xdr:to>
      <xdr:col>42</xdr:col>
      <xdr:colOff>189130</xdr:colOff>
      <xdr:row>774</xdr:row>
      <xdr:rowOff>276225</xdr:rowOff>
    </xdr:to>
    <xdr:sp macro="" textlink="">
      <xdr:nvSpPr>
        <xdr:cNvPr id="55" name="大かっこ 54"/>
        <xdr:cNvSpPr/>
      </xdr:nvSpPr>
      <xdr:spPr bwMode="auto">
        <a:xfrm>
          <a:off x="3228975" y="57374904"/>
          <a:ext cx="5361205" cy="699021"/>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15112</xdr:colOff>
      <xdr:row>768</xdr:row>
      <xdr:rowOff>263497</xdr:rowOff>
    </xdr:from>
    <xdr:to>
      <xdr:col>29</xdr:col>
      <xdr:colOff>15112</xdr:colOff>
      <xdr:row>770</xdr:row>
      <xdr:rowOff>140434</xdr:rowOff>
    </xdr:to>
    <xdr:cxnSp macro="">
      <xdr:nvCxnSpPr>
        <xdr:cNvPr id="56" name="直線矢印コネクタ 55"/>
        <xdr:cNvCxnSpPr/>
      </xdr:nvCxnSpPr>
      <xdr:spPr bwMode="auto">
        <a:xfrm rot="5400000">
          <a:off x="5610668" y="56475666"/>
          <a:ext cx="41033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188264</xdr:colOff>
      <xdr:row>761</xdr:row>
      <xdr:rowOff>24325</xdr:rowOff>
    </xdr:from>
    <xdr:to>
      <xdr:col>36</xdr:col>
      <xdr:colOff>161922</xdr:colOff>
      <xdr:row>763</xdr:row>
      <xdr:rowOff>57155</xdr:rowOff>
    </xdr:to>
    <xdr:grpSp>
      <xdr:nvGrpSpPr>
        <xdr:cNvPr id="59" name="グループ化 58"/>
        <xdr:cNvGrpSpPr/>
      </xdr:nvGrpSpPr>
      <xdr:grpSpPr>
        <a:xfrm>
          <a:off x="4388789" y="54097750"/>
          <a:ext cx="2974033" cy="861505"/>
          <a:chOff x="4434037" y="48409804"/>
          <a:chExt cx="2918162" cy="1605644"/>
        </a:xfrm>
      </xdr:grpSpPr>
      <xdr:sp macro="" textlink="">
        <xdr:nvSpPr>
          <xdr:cNvPr id="60" name="大かっこ 59"/>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61" name="正方形/長方形 60"/>
          <xdr:cNvSpPr/>
        </xdr:nvSpPr>
        <xdr:spPr bwMode="auto">
          <a:xfrm>
            <a:off x="4434037" y="48409804"/>
            <a:ext cx="2918162" cy="1605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19</xdr:col>
      <xdr:colOff>66675</xdr:colOff>
      <xdr:row>767</xdr:row>
      <xdr:rowOff>57150</xdr:rowOff>
    </xdr:from>
    <xdr:to>
      <xdr:col>38</xdr:col>
      <xdr:colOff>161926</xdr:colOff>
      <xdr:row>768</xdr:row>
      <xdr:rowOff>238125</xdr:rowOff>
    </xdr:to>
    <xdr:sp macro="" textlink="">
      <xdr:nvSpPr>
        <xdr:cNvPr id="62" name="正方形/長方形 61"/>
        <xdr:cNvSpPr/>
      </xdr:nvSpPr>
      <xdr:spPr bwMode="auto">
        <a:xfrm>
          <a:off x="3867150" y="55749825"/>
          <a:ext cx="3895726" cy="495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000"/>
            <a:t>対馬丸事件を後世代に伝え、対馬丸遭難学童への哀悼と平和を祈念し、対馬丸戦没者遺族等の福祉の増進を図る。</a:t>
          </a:r>
        </a:p>
      </xdr:txBody>
    </xdr:sp>
    <xdr:clientData/>
  </xdr:twoCellAnchor>
  <xdr:twoCellAnchor>
    <xdr:from>
      <xdr:col>16</xdr:col>
      <xdr:colOff>83343</xdr:colOff>
      <xdr:row>772</xdr:row>
      <xdr:rowOff>202407</xdr:rowOff>
    </xdr:from>
    <xdr:to>
      <xdr:col>43</xdr:col>
      <xdr:colOff>56846</xdr:colOff>
      <xdr:row>774</xdr:row>
      <xdr:rowOff>266700</xdr:rowOff>
    </xdr:to>
    <xdr:sp macro="" textlink="">
      <xdr:nvSpPr>
        <xdr:cNvPr id="63" name="正方形/長方形 62"/>
        <xdr:cNvSpPr/>
      </xdr:nvSpPr>
      <xdr:spPr bwMode="auto">
        <a:xfrm>
          <a:off x="3283743" y="57371457"/>
          <a:ext cx="5374178" cy="6929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0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706</v>
      </c>
      <c r="AT2" s="948"/>
      <c r="AU2" s="948"/>
      <c r="AV2" s="52" t="str">
        <f>IF(AW2="", "", "-")</f>
        <v/>
      </c>
      <c r="AW2" s="919"/>
      <c r="AX2" s="919"/>
    </row>
    <row r="3" spans="1:50" ht="21" customHeight="1" thickBot="1" x14ac:dyDescent="0.2">
      <c r="A3" s="876" t="s">
        <v>528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543</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542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174</v>
      </c>
      <c r="H5" s="849"/>
      <c r="I5" s="849"/>
      <c r="J5" s="849"/>
      <c r="K5" s="849"/>
      <c r="L5" s="849"/>
      <c r="M5" s="850" t="s">
        <v>66</v>
      </c>
      <c r="N5" s="851"/>
      <c r="O5" s="851"/>
      <c r="P5" s="851"/>
      <c r="Q5" s="851"/>
      <c r="R5" s="852"/>
      <c r="S5" s="853" t="s">
        <v>131</v>
      </c>
      <c r="T5" s="849"/>
      <c r="U5" s="849"/>
      <c r="V5" s="849"/>
      <c r="W5" s="849"/>
      <c r="X5" s="854"/>
      <c r="Y5" s="707" t="s">
        <v>3</v>
      </c>
      <c r="Z5" s="544"/>
      <c r="AA5" s="544"/>
      <c r="AB5" s="544"/>
      <c r="AC5" s="544"/>
      <c r="AD5" s="545"/>
      <c r="AE5" s="708" t="s">
        <v>545</v>
      </c>
      <c r="AF5" s="708"/>
      <c r="AG5" s="708"/>
      <c r="AH5" s="708"/>
      <c r="AI5" s="708"/>
      <c r="AJ5" s="708"/>
      <c r="AK5" s="708"/>
      <c r="AL5" s="708"/>
      <c r="AM5" s="708"/>
      <c r="AN5" s="708"/>
      <c r="AO5" s="708"/>
      <c r="AP5" s="709"/>
      <c r="AQ5" s="710" t="s">
        <v>696</v>
      </c>
      <c r="AR5" s="711"/>
      <c r="AS5" s="711"/>
      <c r="AT5" s="711"/>
      <c r="AU5" s="711"/>
      <c r="AV5" s="711"/>
      <c r="AW5" s="711"/>
      <c r="AX5" s="712"/>
    </row>
    <row r="6" spans="1:50" ht="39" customHeight="1" x14ac:dyDescent="0.15">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9.75" customHeight="1" x14ac:dyDescent="0.15">
      <c r="A7" s="496" t="s">
        <v>22</v>
      </c>
      <c r="B7" s="497"/>
      <c r="C7" s="497"/>
      <c r="D7" s="497"/>
      <c r="E7" s="497"/>
      <c r="F7" s="498"/>
      <c r="G7" s="499" t="s">
        <v>548</v>
      </c>
      <c r="H7" s="500"/>
      <c r="I7" s="500"/>
      <c r="J7" s="500"/>
      <c r="K7" s="500"/>
      <c r="L7" s="500"/>
      <c r="M7" s="500"/>
      <c r="N7" s="500"/>
      <c r="O7" s="500"/>
      <c r="P7" s="500"/>
      <c r="Q7" s="500"/>
      <c r="R7" s="500"/>
      <c r="S7" s="500"/>
      <c r="T7" s="500"/>
      <c r="U7" s="500"/>
      <c r="V7" s="500"/>
      <c r="W7" s="500"/>
      <c r="X7" s="501"/>
      <c r="Y7" s="930" t="s">
        <v>541</v>
      </c>
      <c r="Z7" s="444"/>
      <c r="AA7" s="444"/>
      <c r="AB7" s="444"/>
      <c r="AC7" s="444"/>
      <c r="AD7" s="931"/>
      <c r="AE7" s="920" t="s">
        <v>652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388</v>
      </c>
      <c r="B8" s="497"/>
      <c r="C8" s="497"/>
      <c r="D8" s="497"/>
      <c r="E8" s="497"/>
      <c r="F8" s="498"/>
      <c r="G8" s="949" t="str">
        <f>入力規則等!A26</f>
        <v>-</v>
      </c>
      <c r="H8" s="729"/>
      <c r="I8" s="729"/>
      <c r="J8" s="729"/>
      <c r="K8" s="729"/>
      <c r="L8" s="729"/>
      <c r="M8" s="729"/>
      <c r="N8" s="729"/>
      <c r="O8" s="729"/>
      <c r="P8" s="729"/>
      <c r="Q8" s="729"/>
      <c r="R8" s="729"/>
      <c r="S8" s="729"/>
      <c r="T8" s="729"/>
      <c r="U8" s="729"/>
      <c r="V8" s="729"/>
      <c r="W8" s="729"/>
      <c r="X8" s="950"/>
      <c r="Y8" s="855" t="s">
        <v>389</v>
      </c>
      <c r="Z8" s="856"/>
      <c r="AA8" s="856"/>
      <c r="AB8" s="856"/>
      <c r="AC8" s="856"/>
      <c r="AD8" s="857"/>
      <c r="AE8" s="728" t="str">
        <f>入力規則等!K13</f>
        <v>恩給関係</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549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689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1" t="s">
        <v>24</v>
      </c>
      <c r="B12" s="952"/>
      <c r="C12" s="952"/>
      <c r="D12" s="952"/>
      <c r="E12" s="952"/>
      <c r="F12" s="953"/>
      <c r="G12" s="769"/>
      <c r="H12" s="770"/>
      <c r="I12" s="770"/>
      <c r="J12" s="770"/>
      <c r="K12" s="770"/>
      <c r="L12" s="770"/>
      <c r="M12" s="770"/>
      <c r="N12" s="770"/>
      <c r="O12" s="770"/>
      <c r="P12" s="416" t="s">
        <v>356</v>
      </c>
      <c r="Q12" s="417"/>
      <c r="R12" s="417"/>
      <c r="S12" s="417"/>
      <c r="T12" s="417"/>
      <c r="U12" s="417"/>
      <c r="V12" s="418"/>
      <c r="W12" s="416" t="s">
        <v>362</v>
      </c>
      <c r="X12" s="417"/>
      <c r="Y12" s="417"/>
      <c r="Z12" s="417"/>
      <c r="AA12" s="417"/>
      <c r="AB12" s="417"/>
      <c r="AC12" s="418"/>
      <c r="AD12" s="416" t="s">
        <v>466</v>
      </c>
      <c r="AE12" s="417"/>
      <c r="AF12" s="417"/>
      <c r="AG12" s="417"/>
      <c r="AH12" s="417"/>
      <c r="AI12" s="417"/>
      <c r="AJ12" s="418"/>
      <c r="AK12" s="416" t="s">
        <v>529</v>
      </c>
      <c r="AL12" s="417"/>
      <c r="AM12" s="417"/>
      <c r="AN12" s="417"/>
      <c r="AO12" s="417"/>
      <c r="AP12" s="417"/>
      <c r="AQ12" s="418"/>
      <c r="AR12" s="416" t="s">
        <v>530</v>
      </c>
      <c r="AS12" s="417"/>
      <c r="AT12" s="417"/>
      <c r="AU12" s="417"/>
      <c r="AV12" s="417"/>
      <c r="AW12" s="417"/>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6">
        <v>507</v>
      </c>
      <c r="Q13" s="667"/>
      <c r="R13" s="667"/>
      <c r="S13" s="667"/>
      <c r="T13" s="667"/>
      <c r="U13" s="667"/>
      <c r="V13" s="668"/>
      <c r="W13" s="666">
        <v>465</v>
      </c>
      <c r="X13" s="667"/>
      <c r="Y13" s="667"/>
      <c r="Z13" s="667"/>
      <c r="AA13" s="667"/>
      <c r="AB13" s="667"/>
      <c r="AC13" s="668"/>
      <c r="AD13" s="666">
        <v>753</v>
      </c>
      <c r="AE13" s="667"/>
      <c r="AF13" s="667"/>
      <c r="AG13" s="667"/>
      <c r="AH13" s="667"/>
      <c r="AI13" s="667"/>
      <c r="AJ13" s="668"/>
      <c r="AK13" s="666">
        <v>478</v>
      </c>
      <c r="AL13" s="667"/>
      <c r="AM13" s="667"/>
      <c r="AN13" s="667"/>
      <c r="AO13" s="667"/>
      <c r="AP13" s="667"/>
      <c r="AQ13" s="668"/>
      <c r="AR13" s="927">
        <v>530</v>
      </c>
      <c r="AS13" s="928"/>
      <c r="AT13" s="928"/>
      <c r="AU13" s="928"/>
      <c r="AV13" s="928"/>
      <c r="AW13" s="928"/>
      <c r="AX13" s="929"/>
    </row>
    <row r="14" spans="1:50" ht="21" customHeight="1" x14ac:dyDescent="0.15">
      <c r="A14" s="621"/>
      <c r="B14" s="622"/>
      <c r="C14" s="622"/>
      <c r="D14" s="622"/>
      <c r="E14" s="622"/>
      <c r="F14" s="623"/>
      <c r="G14" s="734"/>
      <c r="H14" s="735"/>
      <c r="I14" s="720" t="s">
        <v>8</v>
      </c>
      <c r="J14" s="771"/>
      <c r="K14" s="771"/>
      <c r="L14" s="771"/>
      <c r="M14" s="771"/>
      <c r="N14" s="771"/>
      <c r="O14" s="772"/>
      <c r="P14" s="666" t="s">
        <v>550</v>
      </c>
      <c r="Q14" s="667"/>
      <c r="R14" s="667"/>
      <c r="S14" s="667"/>
      <c r="T14" s="667"/>
      <c r="U14" s="667"/>
      <c r="V14" s="668"/>
      <c r="W14" s="666" t="s">
        <v>552</v>
      </c>
      <c r="X14" s="667"/>
      <c r="Y14" s="667"/>
      <c r="Z14" s="667"/>
      <c r="AA14" s="667"/>
      <c r="AB14" s="667"/>
      <c r="AC14" s="668"/>
      <c r="AD14" s="666" t="s">
        <v>552</v>
      </c>
      <c r="AE14" s="667"/>
      <c r="AF14" s="667"/>
      <c r="AG14" s="667"/>
      <c r="AH14" s="667"/>
      <c r="AI14" s="667"/>
      <c r="AJ14" s="668"/>
      <c r="AK14" s="666" t="s">
        <v>552</v>
      </c>
      <c r="AL14" s="667"/>
      <c r="AM14" s="667"/>
      <c r="AN14" s="667"/>
      <c r="AO14" s="667"/>
      <c r="AP14" s="667"/>
      <c r="AQ14" s="668"/>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6" t="s">
        <v>551</v>
      </c>
      <c r="Q15" s="667"/>
      <c r="R15" s="667"/>
      <c r="S15" s="667"/>
      <c r="T15" s="667"/>
      <c r="U15" s="667"/>
      <c r="V15" s="668"/>
      <c r="W15" s="666" t="s">
        <v>550</v>
      </c>
      <c r="X15" s="667"/>
      <c r="Y15" s="667"/>
      <c r="Z15" s="667"/>
      <c r="AA15" s="667"/>
      <c r="AB15" s="667"/>
      <c r="AC15" s="668"/>
      <c r="AD15" s="666" t="s">
        <v>554</v>
      </c>
      <c r="AE15" s="667"/>
      <c r="AF15" s="667"/>
      <c r="AG15" s="667"/>
      <c r="AH15" s="667"/>
      <c r="AI15" s="667"/>
      <c r="AJ15" s="668"/>
      <c r="AK15" s="666" t="s">
        <v>552</v>
      </c>
      <c r="AL15" s="667"/>
      <c r="AM15" s="667"/>
      <c r="AN15" s="667"/>
      <c r="AO15" s="667"/>
      <c r="AP15" s="667"/>
      <c r="AQ15" s="668"/>
      <c r="AR15" s="666"/>
      <c r="AS15" s="667"/>
      <c r="AT15" s="667"/>
      <c r="AU15" s="667"/>
      <c r="AV15" s="667"/>
      <c r="AW15" s="667"/>
      <c r="AX15" s="815"/>
    </row>
    <row r="16" spans="1:50" ht="21" customHeight="1" x14ac:dyDescent="0.15">
      <c r="A16" s="621"/>
      <c r="B16" s="622"/>
      <c r="C16" s="622"/>
      <c r="D16" s="622"/>
      <c r="E16" s="622"/>
      <c r="F16" s="623"/>
      <c r="G16" s="734"/>
      <c r="H16" s="735"/>
      <c r="I16" s="720" t="s">
        <v>52</v>
      </c>
      <c r="J16" s="721"/>
      <c r="K16" s="721"/>
      <c r="L16" s="721"/>
      <c r="M16" s="721"/>
      <c r="N16" s="721"/>
      <c r="O16" s="722"/>
      <c r="P16" s="666" t="s">
        <v>552</v>
      </c>
      <c r="Q16" s="667"/>
      <c r="R16" s="667"/>
      <c r="S16" s="667"/>
      <c r="T16" s="667"/>
      <c r="U16" s="667"/>
      <c r="V16" s="668"/>
      <c r="W16" s="666" t="s">
        <v>552</v>
      </c>
      <c r="X16" s="667"/>
      <c r="Y16" s="667"/>
      <c r="Z16" s="667"/>
      <c r="AA16" s="667"/>
      <c r="AB16" s="667"/>
      <c r="AC16" s="668"/>
      <c r="AD16" s="666" t="s">
        <v>552</v>
      </c>
      <c r="AE16" s="667"/>
      <c r="AF16" s="667"/>
      <c r="AG16" s="667"/>
      <c r="AH16" s="667"/>
      <c r="AI16" s="667"/>
      <c r="AJ16" s="668"/>
      <c r="AK16" s="666" t="s">
        <v>552</v>
      </c>
      <c r="AL16" s="667"/>
      <c r="AM16" s="667"/>
      <c r="AN16" s="667"/>
      <c r="AO16" s="667"/>
      <c r="AP16" s="667"/>
      <c r="AQ16" s="668"/>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6" t="s">
        <v>553</v>
      </c>
      <c r="Q17" s="667"/>
      <c r="R17" s="667"/>
      <c r="S17" s="667"/>
      <c r="T17" s="667"/>
      <c r="U17" s="667"/>
      <c r="V17" s="668"/>
      <c r="W17" s="666" t="s">
        <v>552</v>
      </c>
      <c r="X17" s="667"/>
      <c r="Y17" s="667"/>
      <c r="Z17" s="667"/>
      <c r="AA17" s="667"/>
      <c r="AB17" s="667"/>
      <c r="AC17" s="668"/>
      <c r="AD17" s="666" t="s">
        <v>550</v>
      </c>
      <c r="AE17" s="667"/>
      <c r="AF17" s="667"/>
      <c r="AG17" s="667"/>
      <c r="AH17" s="667"/>
      <c r="AI17" s="667"/>
      <c r="AJ17" s="668"/>
      <c r="AK17" s="666" t="s">
        <v>552</v>
      </c>
      <c r="AL17" s="667"/>
      <c r="AM17" s="667"/>
      <c r="AN17" s="667"/>
      <c r="AO17" s="667"/>
      <c r="AP17" s="667"/>
      <c r="AQ17" s="668"/>
      <c r="AR17" s="925"/>
      <c r="AS17" s="925"/>
      <c r="AT17" s="925"/>
      <c r="AU17" s="925"/>
      <c r="AV17" s="925"/>
      <c r="AW17" s="925"/>
      <c r="AX17" s="926"/>
    </row>
    <row r="18" spans="1:50" ht="24.75" customHeight="1" x14ac:dyDescent="0.15">
      <c r="A18" s="621"/>
      <c r="B18" s="622"/>
      <c r="C18" s="622"/>
      <c r="D18" s="622"/>
      <c r="E18" s="622"/>
      <c r="F18" s="623"/>
      <c r="G18" s="736"/>
      <c r="H18" s="737"/>
      <c r="I18" s="725" t="s">
        <v>20</v>
      </c>
      <c r="J18" s="726"/>
      <c r="K18" s="726"/>
      <c r="L18" s="726"/>
      <c r="M18" s="726"/>
      <c r="N18" s="726"/>
      <c r="O18" s="727"/>
      <c r="P18" s="887">
        <f>SUM(P13:V17)</f>
        <v>507</v>
      </c>
      <c r="Q18" s="888"/>
      <c r="R18" s="888"/>
      <c r="S18" s="888"/>
      <c r="T18" s="888"/>
      <c r="U18" s="888"/>
      <c r="V18" s="889"/>
      <c r="W18" s="887">
        <f>SUM(W13:AC17)</f>
        <v>465</v>
      </c>
      <c r="X18" s="888"/>
      <c r="Y18" s="888"/>
      <c r="Z18" s="888"/>
      <c r="AA18" s="888"/>
      <c r="AB18" s="888"/>
      <c r="AC18" s="889"/>
      <c r="AD18" s="887">
        <f>SUM(AD13:AJ17)</f>
        <v>753</v>
      </c>
      <c r="AE18" s="888"/>
      <c r="AF18" s="888"/>
      <c r="AG18" s="888"/>
      <c r="AH18" s="888"/>
      <c r="AI18" s="888"/>
      <c r="AJ18" s="889"/>
      <c r="AK18" s="887">
        <f>SUM(AK13:AQ17)</f>
        <v>478</v>
      </c>
      <c r="AL18" s="888"/>
      <c r="AM18" s="888"/>
      <c r="AN18" s="888"/>
      <c r="AO18" s="888"/>
      <c r="AP18" s="888"/>
      <c r="AQ18" s="889"/>
      <c r="AR18" s="887">
        <f>SUM(AR13:AX17)</f>
        <v>530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6">
        <v>507</v>
      </c>
      <c r="Q19" s="667"/>
      <c r="R19" s="667"/>
      <c r="S19" s="667"/>
      <c r="T19" s="667"/>
      <c r="U19" s="667"/>
      <c r="V19" s="668"/>
      <c r="W19" s="666">
        <v>459</v>
      </c>
      <c r="X19" s="667"/>
      <c r="Y19" s="667"/>
      <c r="Z19" s="667"/>
      <c r="AA19" s="667"/>
      <c r="AB19" s="667"/>
      <c r="AC19" s="668"/>
      <c r="AD19" s="666">
        <v>545</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0.98709677419354835</v>
      </c>
      <c r="X20" s="311"/>
      <c r="Y20" s="311"/>
      <c r="Z20" s="311"/>
      <c r="AA20" s="311"/>
      <c r="AB20" s="311"/>
      <c r="AC20" s="311"/>
      <c r="AD20" s="311">
        <f t="shared" ref="AD20" si="1">IF(AD18=0, "-", SUM(AD19)/AD18)</f>
        <v>0.72377158034528555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4"/>
      <c r="G21" s="309" t="s">
        <v>492</v>
      </c>
      <c r="H21" s="310"/>
      <c r="I21" s="310"/>
      <c r="J21" s="310"/>
      <c r="K21" s="310"/>
      <c r="L21" s="310"/>
      <c r="M21" s="310"/>
      <c r="N21" s="310"/>
      <c r="O21" s="310"/>
      <c r="P21" s="311">
        <f>IF(P19=0, "-", SUM(P19)/SUM(P13,P14))</f>
        <v>1</v>
      </c>
      <c r="Q21" s="311"/>
      <c r="R21" s="311"/>
      <c r="S21" s="311"/>
      <c r="T21" s="311"/>
      <c r="U21" s="311"/>
      <c r="V21" s="311"/>
      <c r="W21" s="311">
        <f t="shared" ref="W21" si="2">IF(W19=0, "-", SUM(W19)/SUM(W13,W14))</f>
        <v>0.98709677419354835</v>
      </c>
      <c r="X21" s="311"/>
      <c r="Y21" s="311"/>
      <c r="Z21" s="311"/>
      <c r="AA21" s="311"/>
      <c r="AB21" s="311"/>
      <c r="AC21" s="311"/>
      <c r="AD21" s="311">
        <f t="shared" ref="AD21" si="3">IF(AD19=0, "-", SUM(AD19)/SUM(AD13,AD14))</f>
        <v>0.72377158034528555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533</v>
      </c>
      <c r="B22" s="973"/>
      <c r="C22" s="973"/>
      <c r="D22" s="973"/>
      <c r="E22" s="973"/>
      <c r="F22" s="974"/>
      <c r="G22" s="959" t="s">
        <v>469</v>
      </c>
      <c r="H22" s="215"/>
      <c r="I22" s="215"/>
      <c r="J22" s="215"/>
      <c r="K22" s="215"/>
      <c r="L22" s="215"/>
      <c r="M22" s="215"/>
      <c r="N22" s="215"/>
      <c r="O22" s="216"/>
      <c r="P22" s="944" t="s">
        <v>531</v>
      </c>
      <c r="Q22" s="215"/>
      <c r="R22" s="215"/>
      <c r="S22" s="215"/>
      <c r="T22" s="215"/>
      <c r="U22" s="215"/>
      <c r="V22" s="216"/>
      <c r="W22" s="944" t="s">
        <v>532</v>
      </c>
      <c r="X22" s="215"/>
      <c r="Y22" s="215"/>
      <c r="Z22" s="215"/>
      <c r="AA22" s="215"/>
      <c r="AB22" s="215"/>
      <c r="AC22" s="216"/>
      <c r="AD22" s="944" t="s">
        <v>468</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8.25" customHeight="1" x14ac:dyDescent="0.15">
      <c r="A23" s="975"/>
      <c r="B23" s="976"/>
      <c r="C23" s="976"/>
      <c r="D23" s="976"/>
      <c r="E23" s="976"/>
      <c r="F23" s="977"/>
      <c r="G23" s="960" t="s">
        <v>555</v>
      </c>
      <c r="H23" s="961"/>
      <c r="I23" s="961"/>
      <c r="J23" s="961"/>
      <c r="K23" s="961"/>
      <c r="L23" s="961"/>
      <c r="M23" s="961"/>
      <c r="N23" s="961"/>
      <c r="O23" s="962"/>
      <c r="P23" s="927">
        <v>467</v>
      </c>
      <c r="Q23" s="928"/>
      <c r="R23" s="928"/>
      <c r="S23" s="928"/>
      <c r="T23" s="928"/>
      <c r="U23" s="928"/>
      <c r="V23" s="945"/>
      <c r="W23" s="927">
        <v>520</v>
      </c>
      <c r="X23" s="928"/>
      <c r="Y23" s="928"/>
      <c r="Z23" s="928"/>
      <c r="AA23" s="928"/>
      <c r="AB23" s="928"/>
      <c r="AC23" s="945"/>
      <c r="AD23" s="982" t="s">
        <v>700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556</v>
      </c>
      <c r="H24" s="964"/>
      <c r="I24" s="964"/>
      <c r="J24" s="964"/>
      <c r="K24" s="964"/>
      <c r="L24" s="964"/>
      <c r="M24" s="964"/>
      <c r="N24" s="964"/>
      <c r="O24" s="965"/>
      <c r="P24" s="666">
        <v>5</v>
      </c>
      <c r="Q24" s="667"/>
      <c r="R24" s="667"/>
      <c r="S24" s="667"/>
      <c r="T24" s="667"/>
      <c r="U24" s="667"/>
      <c r="V24" s="668"/>
      <c r="W24" s="666">
        <v>5</v>
      </c>
      <c r="X24" s="667"/>
      <c r="Y24" s="667"/>
      <c r="Z24" s="667"/>
      <c r="AA24" s="667"/>
      <c r="AB24" s="667"/>
      <c r="AC24" s="66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6" customHeight="1" x14ac:dyDescent="0.15">
      <c r="A25" s="975"/>
      <c r="B25" s="976"/>
      <c r="C25" s="976"/>
      <c r="D25" s="976"/>
      <c r="E25" s="976"/>
      <c r="F25" s="977"/>
      <c r="G25" s="963" t="s">
        <v>557</v>
      </c>
      <c r="H25" s="964"/>
      <c r="I25" s="964"/>
      <c r="J25" s="964"/>
      <c r="K25" s="964"/>
      <c r="L25" s="964"/>
      <c r="M25" s="964"/>
      <c r="N25" s="964"/>
      <c r="O25" s="965"/>
      <c r="P25" s="666">
        <v>5</v>
      </c>
      <c r="Q25" s="667"/>
      <c r="R25" s="667"/>
      <c r="S25" s="667"/>
      <c r="T25" s="667"/>
      <c r="U25" s="667"/>
      <c r="V25" s="668"/>
      <c r="W25" s="666">
        <v>5</v>
      </c>
      <c r="X25" s="667"/>
      <c r="Y25" s="667"/>
      <c r="Z25" s="667"/>
      <c r="AA25" s="667"/>
      <c r="AB25" s="667"/>
      <c r="AC25" s="66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558</v>
      </c>
      <c r="H26" s="964"/>
      <c r="I26" s="964"/>
      <c r="J26" s="964"/>
      <c r="K26" s="964"/>
      <c r="L26" s="964"/>
      <c r="M26" s="964"/>
      <c r="N26" s="964"/>
      <c r="O26" s="965"/>
      <c r="P26" s="666">
        <v>0.24</v>
      </c>
      <c r="Q26" s="667"/>
      <c r="R26" s="667"/>
      <c r="S26" s="667"/>
      <c r="T26" s="667"/>
      <c r="U26" s="667"/>
      <c r="V26" s="668"/>
      <c r="W26" s="666">
        <v>0.2</v>
      </c>
      <c r="X26" s="667"/>
      <c r="Y26" s="667"/>
      <c r="Z26" s="667"/>
      <c r="AA26" s="667"/>
      <c r="AB26" s="667"/>
      <c r="AC26" s="66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559</v>
      </c>
      <c r="H27" s="964"/>
      <c r="I27" s="964"/>
      <c r="J27" s="964"/>
      <c r="K27" s="964"/>
      <c r="L27" s="964"/>
      <c r="M27" s="964"/>
      <c r="N27" s="964"/>
      <c r="O27" s="965"/>
      <c r="P27" s="666">
        <v>0.13100000000000001</v>
      </c>
      <c r="Q27" s="667"/>
      <c r="R27" s="667"/>
      <c r="S27" s="667"/>
      <c r="T27" s="667"/>
      <c r="U27" s="667"/>
      <c r="V27" s="668"/>
      <c r="W27" s="666">
        <v>0.1</v>
      </c>
      <c r="X27" s="667"/>
      <c r="Y27" s="667"/>
      <c r="Z27" s="667"/>
      <c r="AA27" s="667"/>
      <c r="AB27" s="667"/>
      <c r="AC27" s="66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473</v>
      </c>
      <c r="H28" s="967"/>
      <c r="I28" s="967"/>
      <c r="J28" s="967"/>
      <c r="K28" s="967"/>
      <c r="L28" s="967"/>
      <c r="M28" s="967"/>
      <c r="N28" s="967"/>
      <c r="O28" s="968"/>
      <c r="P28" s="887">
        <f>P29-SUM(P23:P27)</f>
        <v>0.6290000000000191</v>
      </c>
      <c r="Q28" s="888"/>
      <c r="R28" s="888"/>
      <c r="S28" s="888"/>
      <c r="T28" s="888"/>
      <c r="U28" s="888"/>
      <c r="V28" s="889"/>
      <c r="W28" s="887">
        <f>W29-SUM(W23:W27)</f>
        <v>-0.30000000000006821</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470</v>
      </c>
      <c r="H29" s="970"/>
      <c r="I29" s="970"/>
      <c r="J29" s="970"/>
      <c r="K29" s="970"/>
      <c r="L29" s="970"/>
      <c r="M29" s="970"/>
      <c r="N29" s="970"/>
      <c r="O29" s="971"/>
      <c r="P29" s="941">
        <f>AK13</f>
        <v>478</v>
      </c>
      <c r="Q29" s="942"/>
      <c r="R29" s="942"/>
      <c r="S29" s="942"/>
      <c r="T29" s="942"/>
      <c r="U29" s="942"/>
      <c r="V29" s="943"/>
      <c r="W29" s="941">
        <f>AR13</f>
        <v>530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486</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356</v>
      </c>
      <c r="AF30" s="868"/>
      <c r="AG30" s="868"/>
      <c r="AH30" s="869"/>
      <c r="AI30" s="867" t="s">
        <v>362</v>
      </c>
      <c r="AJ30" s="868"/>
      <c r="AK30" s="868"/>
      <c r="AL30" s="869"/>
      <c r="AM30" s="923" t="s">
        <v>466</v>
      </c>
      <c r="AN30" s="923"/>
      <c r="AO30" s="923"/>
      <c r="AP30" s="867"/>
      <c r="AQ30" s="776" t="s">
        <v>354</v>
      </c>
      <c r="AR30" s="777"/>
      <c r="AS30" s="777"/>
      <c r="AT30" s="778"/>
      <c r="AU30" s="783" t="s">
        <v>253</v>
      </c>
      <c r="AV30" s="783"/>
      <c r="AW30" s="783"/>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563</v>
      </c>
      <c r="AR31" s="193"/>
      <c r="AS31" s="126" t="s">
        <v>355</v>
      </c>
      <c r="AT31" s="127"/>
      <c r="AU31" s="192">
        <v>30</v>
      </c>
      <c r="AV31" s="192"/>
      <c r="AW31" s="399" t="s">
        <v>300</v>
      </c>
      <c r="AX31" s="400"/>
    </row>
    <row r="32" spans="1:50" ht="23.25" customHeight="1" x14ac:dyDescent="0.15">
      <c r="A32" s="404"/>
      <c r="B32" s="402"/>
      <c r="C32" s="402"/>
      <c r="D32" s="402"/>
      <c r="E32" s="402"/>
      <c r="F32" s="403"/>
      <c r="G32" s="565" t="s">
        <v>561</v>
      </c>
      <c r="H32" s="566"/>
      <c r="I32" s="566"/>
      <c r="J32" s="566"/>
      <c r="K32" s="566"/>
      <c r="L32" s="566"/>
      <c r="M32" s="566"/>
      <c r="N32" s="566"/>
      <c r="O32" s="567"/>
      <c r="P32" s="98" t="s">
        <v>560</v>
      </c>
      <c r="Q32" s="98"/>
      <c r="R32" s="98"/>
      <c r="S32" s="98"/>
      <c r="T32" s="98"/>
      <c r="U32" s="98"/>
      <c r="V32" s="98"/>
      <c r="W32" s="98"/>
      <c r="X32" s="99"/>
      <c r="Y32" s="472" t="s">
        <v>12</v>
      </c>
      <c r="Z32" s="532"/>
      <c r="AA32" s="533"/>
      <c r="AB32" s="462" t="s">
        <v>562</v>
      </c>
      <c r="AC32" s="462"/>
      <c r="AD32" s="462"/>
      <c r="AE32" s="211">
        <v>567</v>
      </c>
      <c r="AF32" s="212"/>
      <c r="AG32" s="212"/>
      <c r="AH32" s="212"/>
      <c r="AI32" s="211">
        <v>598</v>
      </c>
      <c r="AJ32" s="212"/>
      <c r="AK32" s="212"/>
      <c r="AL32" s="212"/>
      <c r="AM32" s="211">
        <v>747</v>
      </c>
      <c r="AN32" s="212"/>
      <c r="AO32" s="212"/>
      <c r="AP32" s="212"/>
      <c r="AQ32" s="333" t="s">
        <v>550</v>
      </c>
      <c r="AR32" s="200"/>
      <c r="AS32" s="200"/>
      <c r="AT32" s="334"/>
      <c r="AU32" s="212" t="s">
        <v>565</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562</v>
      </c>
      <c r="AC33" s="524"/>
      <c r="AD33" s="524"/>
      <c r="AE33" s="211">
        <v>600</v>
      </c>
      <c r="AF33" s="212"/>
      <c r="AG33" s="212"/>
      <c r="AH33" s="212"/>
      <c r="AI33" s="211">
        <f>AE32</f>
        <v>567</v>
      </c>
      <c r="AJ33" s="212"/>
      <c r="AK33" s="212"/>
      <c r="AL33" s="212"/>
      <c r="AM33" s="211">
        <f>AI32</f>
        <v>598</v>
      </c>
      <c r="AN33" s="212"/>
      <c r="AO33" s="212"/>
      <c r="AP33" s="212"/>
      <c r="AQ33" s="333" t="s">
        <v>564</v>
      </c>
      <c r="AR33" s="200"/>
      <c r="AS33" s="200"/>
      <c r="AT33" s="334"/>
      <c r="AU33" s="212">
        <f>AM32</f>
        <v>747</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(AE32/AE33)*100</f>
        <v>94.5</v>
      </c>
      <c r="AF34" s="212"/>
      <c r="AG34" s="212"/>
      <c r="AH34" s="213"/>
      <c r="AI34" s="211">
        <f>(AI32/AI33)*100</f>
        <v>105.46737213403881</v>
      </c>
      <c r="AJ34" s="212"/>
      <c r="AK34" s="212"/>
      <c r="AL34" s="213"/>
      <c r="AM34" s="211">
        <f>(AM32/AM33)*100</f>
        <v>124.91638795986621</v>
      </c>
      <c r="AN34" s="212"/>
      <c r="AO34" s="212"/>
      <c r="AP34" s="213"/>
      <c r="AQ34" s="211" t="s">
        <v>565</v>
      </c>
      <c r="AR34" s="212"/>
      <c r="AS34" s="212"/>
      <c r="AT34" s="213"/>
      <c r="AU34" s="211" t="s">
        <v>565</v>
      </c>
      <c r="AV34" s="212"/>
      <c r="AW34" s="212"/>
      <c r="AX34" s="213"/>
    </row>
    <row r="35" spans="1:50" ht="23.25" customHeight="1" x14ac:dyDescent="0.15">
      <c r="A35" s="219" t="s">
        <v>521</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486</v>
      </c>
      <c r="B37" s="780"/>
      <c r="C37" s="780"/>
      <c r="D37" s="780"/>
      <c r="E37" s="780"/>
      <c r="F37" s="781"/>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2" t="s">
        <v>253</v>
      </c>
      <c r="AV37" s="412"/>
      <c r="AW37" s="412"/>
      <c r="AX37" s="918"/>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t="s">
        <v>570</v>
      </c>
      <c r="AR38" s="193"/>
      <c r="AS38" s="126" t="s">
        <v>355</v>
      </c>
      <c r="AT38" s="127"/>
      <c r="AU38" s="192">
        <v>30</v>
      </c>
      <c r="AV38" s="192"/>
      <c r="AW38" s="399" t="s">
        <v>300</v>
      </c>
      <c r="AX38" s="400"/>
    </row>
    <row r="39" spans="1:50" ht="23.25" customHeight="1" x14ac:dyDescent="0.15">
      <c r="A39" s="404"/>
      <c r="B39" s="402"/>
      <c r="C39" s="402"/>
      <c r="D39" s="402"/>
      <c r="E39" s="402"/>
      <c r="F39" s="403"/>
      <c r="G39" s="565" t="s">
        <v>567</v>
      </c>
      <c r="H39" s="566"/>
      <c r="I39" s="566"/>
      <c r="J39" s="566"/>
      <c r="K39" s="566"/>
      <c r="L39" s="566"/>
      <c r="M39" s="566"/>
      <c r="N39" s="566"/>
      <c r="O39" s="567"/>
      <c r="P39" s="98" t="s">
        <v>568</v>
      </c>
      <c r="Q39" s="98"/>
      <c r="R39" s="98"/>
      <c r="S39" s="98"/>
      <c r="T39" s="98"/>
      <c r="U39" s="98"/>
      <c r="V39" s="98"/>
      <c r="W39" s="98"/>
      <c r="X39" s="99"/>
      <c r="Y39" s="472" t="s">
        <v>12</v>
      </c>
      <c r="Z39" s="532"/>
      <c r="AA39" s="533"/>
      <c r="AB39" s="462" t="s">
        <v>569</v>
      </c>
      <c r="AC39" s="462"/>
      <c r="AD39" s="462"/>
      <c r="AE39" s="211">
        <v>242</v>
      </c>
      <c r="AF39" s="212"/>
      <c r="AG39" s="212"/>
      <c r="AH39" s="212"/>
      <c r="AI39" s="211">
        <v>211</v>
      </c>
      <c r="AJ39" s="212"/>
      <c r="AK39" s="212"/>
      <c r="AL39" s="212"/>
      <c r="AM39" s="211">
        <v>199</v>
      </c>
      <c r="AN39" s="212"/>
      <c r="AO39" s="212"/>
      <c r="AP39" s="212"/>
      <c r="AQ39" s="333" t="s">
        <v>571</v>
      </c>
      <c r="AR39" s="200"/>
      <c r="AS39" s="200"/>
      <c r="AT39" s="334"/>
      <c r="AU39" s="212" t="s">
        <v>570</v>
      </c>
      <c r="AV39" s="212"/>
      <c r="AW39" s="212"/>
      <c r="AX39" s="214"/>
    </row>
    <row r="40" spans="1:50" ht="23.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569</v>
      </c>
      <c r="AC40" s="524"/>
      <c r="AD40" s="524"/>
      <c r="AE40" s="211">
        <v>111</v>
      </c>
      <c r="AF40" s="212"/>
      <c r="AG40" s="212"/>
      <c r="AH40" s="212"/>
      <c r="AI40" s="211">
        <f>AE39</f>
        <v>242</v>
      </c>
      <c r="AJ40" s="212"/>
      <c r="AK40" s="212"/>
      <c r="AL40" s="212"/>
      <c r="AM40" s="211">
        <f>AI39</f>
        <v>211</v>
      </c>
      <c r="AN40" s="212"/>
      <c r="AO40" s="212"/>
      <c r="AP40" s="212"/>
      <c r="AQ40" s="333" t="s">
        <v>548</v>
      </c>
      <c r="AR40" s="200"/>
      <c r="AS40" s="200"/>
      <c r="AT40" s="334"/>
      <c r="AU40" s="212">
        <f>AM39</f>
        <v>199</v>
      </c>
      <c r="AV40" s="212"/>
      <c r="AW40" s="212"/>
      <c r="AX40" s="214"/>
    </row>
    <row r="41" spans="1:50" ht="23.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f>(AE39/AE40)*100</f>
        <v>218.01801801801801</v>
      </c>
      <c r="AF41" s="212"/>
      <c r="AG41" s="212"/>
      <c r="AH41" s="213"/>
      <c r="AI41" s="211">
        <f>(AI39/AI40)*100</f>
        <v>87.190082644628092</v>
      </c>
      <c r="AJ41" s="212"/>
      <c r="AK41" s="212"/>
      <c r="AL41" s="213"/>
      <c r="AM41" s="211">
        <f>(AM39/AM40)*100</f>
        <v>94.312796208530798</v>
      </c>
      <c r="AN41" s="212"/>
      <c r="AO41" s="212"/>
      <c r="AP41" s="213"/>
      <c r="AQ41" s="333" t="s">
        <v>570</v>
      </c>
      <c r="AR41" s="200"/>
      <c r="AS41" s="200"/>
      <c r="AT41" s="334"/>
      <c r="AU41" s="211" t="s">
        <v>570</v>
      </c>
      <c r="AV41" s="212"/>
      <c r="AW41" s="212"/>
      <c r="AX41" s="213"/>
    </row>
    <row r="42" spans="1:50" ht="23.25" customHeight="1" x14ac:dyDescent="0.15">
      <c r="A42" s="219" t="s">
        <v>521</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486</v>
      </c>
      <c r="B44" s="780"/>
      <c r="C44" s="780"/>
      <c r="D44" s="780"/>
      <c r="E44" s="780"/>
      <c r="F44" s="781"/>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487</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482</v>
      </c>
      <c r="X65" s="489"/>
      <c r="Y65" s="492"/>
      <c r="Z65" s="492"/>
      <c r="AA65" s="493"/>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485</v>
      </c>
      <c r="AX66" s="247"/>
    </row>
    <row r="67" spans="1:50" ht="23.25" hidden="1" customHeight="1" x14ac:dyDescent="0.15">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493</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487</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x14ac:dyDescent="0.15">
      <c r="A75" s="510"/>
      <c r="B75" s="511"/>
      <c r="C75" s="511"/>
      <c r="D75" s="511"/>
      <c r="E75" s="511"/>
      <c r="F75" s="512"/>
      <c r="G75" s="616"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8"/>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91"/>
      <c r="I78" s="592"/>
      <c r="J78" s="592"/>
      <c r="K78" s="592"/>
      <c r="L78" s="592"/>
      <c r="M78" s="592"/>
      <c r="N78" s="592"/>
      <c r="O78" s="593"/>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481</v>
      </c>
      <c r="AP79" s="272"/>
      <c r="AQ79" s="272"/>
      <c r="AR79" s="81" t="s">
        <v>479</v>
      </c>
      <c r="AS79" s="271"/>
      <c r="AT79" s="272"/>
      <c r="AU79" s="272"/>
      <c r="AV79" s="272"/>
      <c r="AW79" s="272"/>
      <c r="AX79" s="955"/>
    </row>
    <row r="80" spans="1:50" ht="18.75" hidden="1" customHeight="1" x14ac:dyDescent="0.15">
      <c r="A80" s="873" t="s">
        <v>266</v>
      </c>
      <c r="B80" s="525" t="s">
        <v>478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467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4"/>
      <c r="B82" s="528"/>
      <c r="C82" s="429"/>
      <c r="D82" s="429"/>
      <c r="E82" s="429"/>
      <c r="F82" s="430"/>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28"/>
      <c r="C83" s="429"/>
      <c r="D83" s="429"/>
      <c r="E83" s="429"/>
      <c r="F83" s="430"/>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29"/>
      <c r="C84" s="530"/>
      <c r="D84" s="530"/>
      <c r="E84" s="530"/>
      <c r="F84" s="531"/>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466</v>
      </c>
      <c r="AN85" s="243"/>
      <c r="AO85" s="243"/>
      <c r="AP85" s="237"/>
      <c r="AQ85" s="152" t="s">
        <v>354</v>
      </c>
      <c r="AR85" s="123"/>
      <c r="AS85" s="123"/>
      <c r="AT85" s="124"/>
      <c r="AU85" s="534" t="s">
        <v>253</v>
      </c>
      <c r="AV85" s="534"/>
      <c r="AW85" s="534"/>
      <c r="AX85" s="535"/>
      <c r="AY85" s="10"/>
      <c r="AZ85" s="10"/>
      <c r="BA85" s="10"/>
      <c r="BB85" s="10"/>
      <c r="BC85" s="10"/>
    </row>
    <row r="86" spans="1:60" ht="18.75" hidden="1" customHeight="1" x14ac:dyDescent="0.15">
      <c r="A86" s="87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9" t="s">
        <v>300</v>
      </c>
      <c r="AX86" s="400"/>
      <c r="AY86" s="10"/>
      <c r="AZ86" s="10"/>
      <c r="BA86" s="10"/>
      <c r="BB86" s="10"/>
      <c r="BC86" s="10"/>
      <c r="BD86" s="10"/>
      <c r="BE86" s="10"/>
      <c r="BF86" s="10"/>
      <c r="BG86" s="10"/>
      <c r="BH86" s="10"/>
    </row>
    <row r="87" spans="1:60" ht="23.25" hidden="1" customHeight="1" x14ac:dyDescent="0.15">
      <c r="A87" s="874"/>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466</v>
      </c>
      <c r="AN90" s="243"/>
      <c r="AO90" s="243"/>
      <c r="AP90" s="237"/>
      <c r="AQ90" s="152" t="s">
        <v>354</v>
      </c>
      <c r="AR90" s="123"/>
      <c r="AS90" s="123"/>
      <c r="AT90" s="124"/>
      <c r="AU90" s="534" t="s">
        <v>253</v>
      </c>
      <c r="AV90" s="534"/>
      <c r="AW90" s="534"/>
      <c r="AX90" s="535"/>
    </row>
    <row r="91" spans="1:60" ht="18.75" hidden="1" customHeight="1" x14ac:dyDescent="0.15">
      <c r="A91" s="87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x14ac:dyDescent="0.15">
      <c r="A92" s="874"/>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466</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x14ac:dyDescent="0.15">
      <c r="A97" s="874"/>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488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356</v>
      </c>
      <c r="AF100" s="541"/>
      <c r="AG100" s="541"/>
      <c r="AH100" s="542"/>
      <c r="AI100" s="540" t="s">
        <v>362</v>
      </c>
      <c r="AJ100" s="541"/>
      <c r="AK100" s="541"/>
      <c r="AL100" s="542"/>
      <c r="AM100" s="540" t="s">
        <v>466</v>
      </c>
      <c r="AN100" s="541"/>
      <c r="AO100" s="541"/>
      <c r="AP100" s="542"/>
      <c r="AQ100" s="313" t="s">
        <v>489</v>
      </c>
      <c r="AR100" s="314"/>
      <c r="AS100" s="314"/>
      <c r="AT100" s="315"/>
      <c r="AU100" s="313" t="s">
        <v>534</v>
      </c>
      <c r="AV100" s="314"/>
      <c r="AW100" s="314"/>
      <c r="AX100" s="316"/>
    </row>
    <row r="101" spans="1:60" ht="23.25" customHeight="1" x14ac:dyDescent="0.15">
      <c r="A101" s="423"/>
      <c r="B101" s="424"/>
      <c r="C101" s="424"/>
      <c r="D101" s="424"/>
      <c r="E101" s="424"/>
      <c r="F101" s="425"/>
      <c r="G101" s="98" t="s">
        <v>573</v>
      </c>
      <c r="H101" s="98"/>
      <c r="I101" s="98"/>
      <c r="J101" s="98"/>
      <c r="K101" s="98"/>
      <c r="L101" s="98"/>
      <c r="M101" s="98"/>
      <c r="N101" s="98"/>
      <c r="O101" s="98"/>
      <c r="P101" s="98"/>
      <c r="Q101" s="98"/>
      <c r="R101" s="98"/>
      <c r="S101" s="98"/>
      <c r="T101" s="98"/>
      <c r="U101" s="98"/>
      <c r="V101" s="98"/>
      <c r="W101" s="98"/>
      <c r="X101" s="99"/>
      <c r="Y101" s="543" t="s">
        <v>55</v>
      </c>
      <c r="Z101" s="544"/>
      <c r="AA101" s="545"/>
      <c r="AB101" s="462" t="s">
        <v>574</v>
      </c>
      <c r="AC101" s="462"/>
      <c r="AD101" s="462"/>
      <c r="AE101" s="211">
        <v>31576</v>
      </c>
      <c r="AF101" s="212"/>
      <c r="AG101" s="212"/>
      <c r="AH101" s="213"/>
      <c r="AI101" s="211">
        <v>30223</v>
      </c>
      <c r="AJ101" s="212"/>
      <c r="AK101" s="212"/>
      <c r="AL101" s="213"/>
      <c r="AM101" s="211">
        <v>30246</v>
      </c>
      <c r="AN101" s="212"/>
      <c r="AO101" s="212"/>
      <c r="AP101" s="213"/>
      <c r="AQ101" s="211" t="s">
        <v>698</v>
      </c>
      <c r="AR101" s="212"/>
      <c r="AS101" s="212"/>
      <c r="AT101" s="213"/>
      <c r="AU101" s="211" t="s">
        <v>565</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574</v>
      </c>
      <c r="AC102" s="462"/>
      <c r="AD102" s="462"/>
      <c r="AE102" s="419">
        <v>37403</v>
      </c>
      <c r="AF102" s="419"/>
      <c r="AG102" s="419"/>
      <c r="AH102" s="419"/>
      <c r="AI102" s="419">
        <f>AE101</f>
        <v>31576</v>
      </c>
      <c r="AJ102" s="419"/>
      <c r="AK102" s="419"/>
      <c r="AL102" s="419"/>
      <c r="AM102" s="419">
        <f>AI101</f>
        <v>30223</v>
      </c>
      <c r="AN102" s="419"/>
      <c r="AO102" s="419"/>
      <c r="AP102" s="419"/>
      <c r="AQ102" s="266">
        <f>AM101</f>
        <v>30246</v>
      </c>
      <c r="AR102" s="267"/>
      <c r="AS102" s="267"/>
      <c r="AT102" s="312"/>
      <c r="AU102" s="266">
        <v>30246</v>
      </c>
      <c r="AV102" s="267"/>
      <c r="AW102" s="267"/>
      <c r="AX102" s="312"/>
    </row>
    <row r="103" spans="1:60" ht="31.5" customHeight="1" x14ac:dyDescent="0.15">
      <c r="A103" s="420" t="s">
        <v>488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466</v>
      </c>
      <c r="AN103" s="417"/>
      <c r="AO103" s="417"/>
      <c r="AP103" s="418"/>
      <c r="AQ103" s="277" t="s">
        <v>489</v>
      </c>
      <c r="AR103" s="278"/>
      <c r="AS103" s="278"/>
      <c r="AT103" s="317"/>
      <c r="AU103" s="277" t="s">
        <v>534</v>
      </c>
      <c r="AV103" s="278"/>
      <c r="AW103" s="278"/>
      <c r="AX103" s="279"/>
    </row>
    <row r="104" spans="1:60" ht="23.25" customHeight="1" x14ac:dyDescent="0.15">
      <c r="A104" s="423"/>
      <c r="B104" s="424"/>
      <c r="C104" s="424"/>
      <c r="D104" s="424"/>
      <c r="E104" s="424"/>
      <c r="F104" s="425"/>
      <c r="G104" s="98" t="s">
        <v>575</v>
      </c>
      <c r="H104" s="98"/>
      <c r="I104" s="98"/>
      <c r="J104" s="98"/>
      <c r="K104" s="98"/>
      <c r="L104" s="98"/>
      <c r="M104" s="98"/>
      <c r="N104" s="98"/>
      <c r="O104" s="98"/>
      <c r="P104" s="98"/>
      <c r="Q104" s="98"/>
      <c r="R104" s="98"/>
      <c r="S104" s="98"/>
      <c r="T104" s="98"/>
      <c r="U104" s="98"/>
      <c r="V104" s="98"/>
      <c r="W104" s="98"/>
      <c r="X104" s="99"/>
      <c r="Y104" s="466" t="s">
        <v>55</v>
      </c>
      <c r="Z104" s="467"/>
      <c r="AA104" s="468"/>
      <c r="AB104" s="546" t="s">
        <v>574</v>
      </c>
      <c r="AC104" s="547"/>
      <c r="AD104" s="548"/>
      <c r="AE104" s="211">
        <v>2812</v>
      </c>
      <c r="AF104" s="212"/>
      <c r="AG104" s="212"/>
      <c r="AH104" s="213"/>
      <c r="AI104" s="211">
        <v>2983</v>
      </c>
      <c r="AJ104" s="212"/>
      <c r="AK104" s="212"/>
      <c r="AL104" s="213"/>
      <c r="AM104" s="211">
        <v>3167</v>
      </c>
      <c r="AN104" s="212"/>
      <c r="AO104" s="212"/>
      <c r="AP104" s="213"/>
      <c r="AQ104" s="211" t="s">
        <v>699</v>
      </c>
      <c r="AR104" s="212"/>
      <c r="AS104" s="212"/>
      <c r="AT104" s="213"/>
      <c r="AU104" s="211" t="s">
        <v>565</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574</v>
      </c>
      <c r="AC105" s="470"/>
      <c r="AD105" s="471"/>
      <c r="AE105" s="419">
        <v>2029</v>
      </c>
      <c r="AF105" s="419"/>
      <c r="AG105" s="419"/>
      <c r="AH105" s="419"/>
      <c r="AI105" s="419">
        <f>AE104</f>
        <v>2812</v>
      </c>
      <c r="AJ105" s="419"/>
      <c r="AK105" s="419"/>
      <c r="AL105" s="419"/>
      <c r="AM105" s="419">
        <f>AI104</f>
        <v>2983</v>
      </c>
      <c r="AN105" s="419"/>
      <c r="AO105" s="419"/>
      <c r="AP105" s="419"/>
      <c r="AQ105" s="211">
        <f>AM104</f>
        <v>3167</v>
      </c>
      <c r="AR105" s="212"/>
      <c r="AS105" s="212"/>
      <c r="AT105" s="213"/>
      <c r="AU105" s="266">
        <v>3167</v>
      </c>
      <c r="AV105" s="267"/>
      <c r="AW105" s="267"/>
      <c r="AX105" s="312"/>
    </row>
    <row r="106" spans="1:60" ht="31.5" hidden="1" customHeight="1" x14ac:dyDescent="0.15">
      <c r="A106" s="420" t="s">
        <v>488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466</v>
      </c>
      <c r="AN106" s="417"/>
      <c r="AO106" s="417"/>
      <c r="AP106" s="418"/>
      <c r="AQ106" s="277" t="s">
        <v>489</v>
      </c>
      <c r="AR106" s="278"/>
      <c r="AS106" s="278"/>
      <c r="AT106" s="317"/>
      <c r="AU106" s="277" t="s">
        <v>534</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488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466</v>
      </c>
      <c r="AN109" s="417"/>
      <c r="AO109" s="417"/>
      <c r="AP109" s="418"/>
      <c r="AQ109" s="277" t="s">
        <v>489</v>
      </c>
      <c r="AR109" s="278"/>
      <c r="AS109" s="278"/>
      <c r="AT109" s="317"/>
      <c r="AU109" s="277" t="s">
        <v>534</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466</v>
      </c>
      <c r="AN112" s="417"/>
      <c r="AO112" s="417"/>
      <c r="AP112" s="418"/>
      <c r="AQ112" s="277" t="s">
        <v>489</v>
      </c>
      <c r="AR112" s="278"/>
      <c r="AS112" s="278"/>
      <c r="AT112" s="317"/>
      <c r="AU112" s="277" t="s">
        <v>534</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466</v>
      </c>
      <c r="AN115" s="417"/>
      <c r="AO115" s="417"/>
      <c r="AP115" s="418"/>
      <c r="AQ115" s="598" t="s">
        <v>535</v>
      </c>
      <c r="AR115" s="599"/>
      <c r="AS115" s="599"/>
      <c r="AT115" s="599"/>
      <c r="AU115" s="599"/>
      <c r="AV115" s="599"/>
      <c r="AW115" s="599"/>
      <c r="AX115" s="600"/>
    </row>
    <row r="116" spans="1:50" ht="23.25" customHeight="1" x14ac:dyDescent="0.15">
      <c r="A116" s="440"/>
      <c r="B116" s="441"/>
      <c r="C116" s="441"/>
      <c r="D116" s="441"/>
      <c r="E116" s="441"/>
      <c r="F116" s="442"/>
      <c r="G116" s="394" t="s">
        <v>576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577</v>
      </c>
      <c r="AC116" s="464"/>
      <c r="AD116" s="465"/>
      <c r="AE116" s="211">
        <v>947</v>
      </c>
      <c r="AF116" s="212"/>
      <c r="AG116" s="212"/>
      <c r="AH116" s="213"/>
      <c r="AI116" s="211">
        <v>1284</v>
      </c>
      <c r="AJ116" s="212"/>
      <c r="AK116" s="212"/>
      <c r="AL116" s="213"/>
      <c r="AM116" s="419">
        <v>981</v>
      </c>
      <c r="AN116" s="419"/>
      <c r="AO116" s="419"/>
      <c r="AP116" s="419"/>
      <c r="AQ116" s="211">
        <v>1011</v>
      </c>
      <c r="AR116" s="212"/>
      <c r="AS116" s="212"/>
      <c r="AT116" s="212"/>
      <c r="AU116" s="212"/>
      <c r="AV116" s="212"/>
      <c r="AW116" s="212"/>
      <c r="AX116" s="214"/>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578</v>
      </c>
      <c r="AC117" s="474"/>
      <c r="AD117" s="475"/>
      <c r="AE117" s="595" t="s">
        <v>653</v>
      </c>
      <c r="AF117" s="596"/>
      <c r="AG117" s="596"/>
      <c r="AH117" s="597"/>
      <c r="AI117" s="595" t="s">
        <v>654</v>
      </c>
      <c r="AJ117" s="596"/>
      <c r="AK117" s="596"/>
      <c r="AL117" s="597"/>
      <c r="AM117" s="552" t="s">
        <v>690</v>
      </c>
      <c r="AN117" s="552"/>
      <c r="AO117" s="552"/>
      <c r="AP117" s="552"/>
      <c r="AQ117" s="552" t="s">
        <v>691</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466</v>
      </c>
      <c r="AN118" s="417"/>
      <c r="AO118" s="417"/>
      <c r="AP118" s="418"/>
      <c r="AQ118" s="598" t="s">
        <v>535</v>
      </c>
      <c r="AR118" s="599"/>
      <c r="AS118" s="599"/>
      <c r="AT118" s="599"/>
      <c r="AU118" s="599"/>
      <c r="AV118" s="599"/>
      <c r="AW118" s="599"/>
      <c r="AX118" s="600"/>
    </row>
    <row r="119" spans="1:50" ht="23.25" customHeight="1" x14ac:dyDescent="0.15">
      <c r="A119" s="440"/>
      <c r="B119" s="441"/>
      <c r="C119" s="441"/>
      <c r="D119" s="441"/>
      <c r="E119" s="441"/>
      <c r="F119" s="442"/>
      <c r="G119" s="394" t="s">
        <v>579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577</v>
      </c>
      <c r="AC119" s="464"/>
      <c r="AD119" s="465"/>
      <c r="AE119" s="419">
        <v>20099</v>
      </c>
      <c r="AF119" s="419"/>
      <c r="AG119" s="419"/>
      <c r="AH119" s="419"/>
      <c r="AI119" s="419">
        <v>23052</v>
      </c>
      <c r="AJ119" s="419"/>
      <c r="AK119" s="419"/>
      <c r="AL119" s="419"/>
      <c r="AM119" s="419">
        <v>24442</v>
      </c>
      <c r="AN119" s="419"/>
      <c r="AO119" s="419"/>
      <c r="AP119" s="419"/>
      <c r="AQ119" s="419">
        <v>24442</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578</v>
      </c>
      <c r="AC120" s="474"/>
      <c r="AD120" s="475"/>
      <c r="AE120" s="552" t="s">
        <v>655</v>
      </c>
      <c r="AF120" s="552"/>
      <c r="AG120" s="552"/>
      <c r="AH120" s="552"/>
      <c r="AI120" s="552" t="s">
        <v>656</v>
      </c>
      <c r="AJ120" s="552"/>
      <c r="AK120" s="552"/>
      <c r="AL120" s="552"/>
      <c r="AM120" s="552" t="s">
        <v>659</v>
      </c>
      <c r="AN120" s="552"/>
      <c r="AO120" s="552"/>
      <c r="AP120" s="552"/>
      <c r="AQ120" s="552" t="s">
        <v>659</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466</v>
      </c>
      <c r="AN121" s="417"/>
      <c r="AO121" s="417"/>
      <c r="AP121" s="418"/>
      <c r="AQ121" s="598" t="s">
        <v>535</v>
      </c>
      <c r="AR121" s="599"/>
      <c r="AS121" s="599"/>
      <c r="AT121" s="599"/>
      <c r="AU121" s="599"/>
      <c r="AV121" s="599"/>
      <c r="AW121" s="599"/>
      <c r="AX121" s="600"/>
    </row>
    <row r="122" spans="1:50" ht="23.25" hidden="1" customHeight="1" x14ac:dyDescent="0.15">
      <c r="A122" s="440"/>
      <c r="B122" s="441"/>
      <c r="C122" s="441"/>
      <c r="D122" s="441"/>
      <c r="E122" s="441"/>
      <c r="F122" s="442"/>
      <c r="G122" s="394" t="s">
        <v>498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466</v>
      </c>
      <c r="AN124" s="417"/>
      <c r="AO124" s="417"/>
      <c r="AP124" s="418"/>
      <c r="AQ124" s="598" t="s">
        <v>535</v>
      </c>
      <c r="AR124" s="599"/>
      <c r="AS124" s="599"/>
      <c r="AT124" s="599"/>
      <c r="AU124" s="599"/>
      <c r="AV124" s="599"/>
      <c r="AW124" s="599"/>
      <c r="AX124" s="600"/>
    </row>
    <row r="125" spans="1:50" ht="23.25" hidden="1" customHeight="1" x14ac:dyDescent="0.15">
      <c r="A125" s="440"/>
      <c r="B125" s="441"/>
      <c r="C125" s="441"/>
      <c r="D125" s="441"/>
      <c r="E125" s="441"/>
      <c r="F125" s="442"/>
      <c r="G125" s="394" t="s">
        <v>498</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497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6" t="s">
        <v>356</v>
      </c>
      <c r="AF127" s="417"/>
      <c r="AG127" s="417"/>
      <c r="AH127" s="418"/>
      <c r="AI127" s="416" t="s">
        <v>362</v>
      </c>
      <c r="AJ127" s="417"/>
      <c r="AK127" s="417"/>
      <c r="AL127" s="418"/>
      <c r="AM127" s="416" t="s">
        <v>466</v>
      </c>
      <c r="AN127" s="417"/>
      <c r="AO127" s="417"/>
      <c r="AP127" s="418"/>
      <c r="AQ127" s="598" t="s">
        <v>535</v>
      </c>
      <c r="AR127" s="599"/>
      <c r="AS127" s="599"/>
      <c r="AT127" s="599"/>
      <c r="AU127" s="599"/>
      <c r="AV127" s="599"/>
      <c r="AW127" s="599"/>
      <c r="AX127" s="600"/>
    </row>
    <row r="128" spans="1:50" ht="23.25" hidden="1" customHeight="1" x14ac:dyDescent="0.15">
      <c r="A128" s="440"/>
      <c r="B128" s="441"/>
      <c r="C128" s="441"/>
      <c r="D128" s="441"/>
      <c r="E128" s="441"/>
      <c r="F128" s="442"/>
      <c r="G128" s="394" t="s">
        <v>498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368</v>
      </c>
      <c r="B130" s="178"/>
      <c r="C130" s="177" t="s">
        <v>365</v>
      </c>
      <c r="D130" s="178"/>
      <c r="E130" s="162" t="s">
        <v>398</v>
      </c>
      <c r="F130" s="163"/>
      <c r="G130" s="164" t="s">
        <v>692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378</v>
      </c>
      <c r="Z134" s="195"/>
      <c r="AA134" s="196"/>
      <c r="AB134" s="197" t="s">
        <v>581</v>
      </c>
      <c r="AC134" s="198"/>
      <c r="AD134" s="198"/>
      <c r="AE134" s="199">
        <v>525056</v>
      </c>
      <c r="AF134" s="200"/>
      <c r="AG134" s="200"/>
      <c r="AH134" s="200"/>
      <c r="AI134" s="199">
        <v>353600</v>
      </c>
      <c r="AJ134" s="200"/>
      <c r="AK134" s="200"/>
      <c r="AL134" s="200"/>
      <c r="AM134" s="199">
        <v>462249</v>
      </c>
      <c r="AN134" s="200"/>
      <c r="AO134" s="200"/>
      <c r="AP134" s="200"/>
      <c r="AQ134" s="199" t="s">
        <v>565</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407342</v>
      </c>
      <c r="AF135" s="200"/>
      <c r="AG135" s="200"/>
      <c r="AH135" s="200"/>
      <c r="AI135" s="199">
        <v>525056</v>
      </c>
      <c r="AJ135" s="200"/>
      <c r="AK135" s="200"/>
      <c r="AL135" s="200"/>
      <c r="AM135" s="199">
        <v>353600</v>
      </c>
      <c r="AN135" s="200"/>
      <c r="AO135" s="200"/>
      <c r="AP135" s="200"/>
      <c r="AQ135" s="199" t="s">
        <v>565</v>
      </c>
      <c r="AR135" s="200"/>
      <c r="AS135" s="200"/>
      <c r="AT135" s="200"/>
      <c r="AU135" s="199">
        <f>AM134</f>
        <v>462249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660</v>
      </c>
      <c r="H154" s="98"/>
      <c r="I154" s="98"/>
      <c r="J154" s="98"/>
      <c r="K154" s="98"/>
      <c r="L154" s="98"/>
      <c r="M154" s="98"/>
      <c r="N154" s="98"/>
      <c r="O154" s="98"/>
      <c r="P154" s="99"/>
      <c r="Q154" s="118" t="s">
        <v>660</v>
      </c>
      <c r="R154" s="98"/>
      <c r="S154" s="98"/>
      <c r="T154" s="98"/>
      <c r="U154" s="98"/>
      <c r="V154" s="98"/>
      <c r="W154" s="98"/>
      <c r="X154" s="98"/>
      <c r="Y154" s="98"/>
      <c r="Z154" s="98"/>
      <c r="AA154" s="286"/>
      <c r="AB154" s="134" t="s">
        <v>660</v>
      </c>
      <c r="AC154" s="135"/>
      <c r="AD154" s="135"/>
      <c r="AE154" s="140" t="s">
        <v>660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9"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660</v>
      </c>
      <c r="AF157" s="98"/>
      <c r="AG157" s="98"/>
      <c r="AH157" s="98"/>
      <c r="AI157" s="98"/>
      <c r="AJ157" s="98"/>
      <c r="AK157" s="98"/>
      <c r="AL157" s="98"/>
      <c r="AM157" s="98"/>
      <c r="AN157" s="98"/>
      <c r="AO157" s="98"/>
      <c r="AP157" s="98"/>
      <c r="AQ157" s="98"/>
      <c r="AR157" s="98"/>
      <c r="AS157" s="98"/>
      <c r="AT157" s="98"/>
      <c r="AU157" s="98"/>
      <c r="AV157" s="98"/>
      <c r="AW157" s="98"/>
      <c r="AX157" s="119"/>
    </row>
    <row r="158" spans="1:50" ht="9"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9"/>
      <c r="E430" s="167" t="s">
        <v>387</v>
      </c>
      <c r="F430" s="168"/>
      <c r="G430" s="907" t="s">
        <v>383</v>
      </c>
      <c r="H430" s="116"/>
      <c r="I430" s="116"/>
      <c r="J430" s="908" t="s">
        <v>547</v>
      </c>
      <c r="K430" s="909"/>
      <c r="L430" s="909"/>
      <c r="M430" s="909"/>
      <c r="N430" s="909"/>
      <c r="O430" s="909"/>
      <c r="P430" s="909"/>
      <c r="Q430" s="909"/>
      <c r="R430" s="909"/>
      <c r="S430" s="909"/>
      <c r="T430" s="910"/>
      <c r="U430" s="592" t="s">
        <v>584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355</v>
      </c>
      <c r="AH432" s="127"/>
      <c r="AI432" s="149"/>
      <c r="AJ432" s="149"/>
      <c r="AK432" s="149"/>
      <c r="AL432" s="147"/>
      <c r="AM432" s="149"/>
      <c r="AN432" s="149"/>
      <c r="AO432" s="149"/>
      <c r="AP432" s="147"/>
      <c r="AQ432" s="594" t="s">
        <v>565</v>
      </c>
      <c r="AR432" s="193"/>
      <c r="AS432" s="126" t="s">
        <v>355</v>
      </c>
      <c r="AT432" s="127"/>
      <c r="AU432" s="193" t="s">
        <v>565</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586</v>
      </c>
      <c r="AF433" s="200"/>
      <c r="AG433" s="200"/>
      <c r="AH433" s="200"/>
      <c r="AI433" s="333" t="s">
        <v>586</v>
      </c>
      <c r="AJ433" s="200"/>
      <c r="AK433" s="200"/>
      <c r="AL433" s="200"/>
      <c r="AM433" s="333" t="s">
        <v>565</v>
      </c>
      <c r="AN433" s="200"/>
      <c r="AO433" s="200"/>
      <c r="AP433" s="334"/>
      <c r="AQ433" s="333" t="s">
        <v>565</v>
      </c>
      <c r="AR433" s="200"/>
      <c r="AS433" s="200"/>
      <c r="AT433" s="334"/>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586</v>
      </c>
      <c r="AF434" s="200"/>
      <c r="AG434" s="200"/>
      <c r="AH434" s="334"/>
      <c r="AI434" s="333" t="s">
        <v>564</v>
      </c>
      <c r="AJ434" s="200"/>
      <c r="AK434" s="200"/>
      <c r="AL434" s="200"/>
      <c r="AM434" s="333" t="s">
        <v>585</v>
      </c>
      <c r="AN434" s="200"/>
      <c r="AO434" s="200"/>
      <c r="AP434" s="334"/>
      <c r="AQ434" s="333" t="s">
        <v>565</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586</v>
      </c>
      <c r="AF435" s="200"/>
      <c r="AG435" s="200"/>
      <c r="AH435" s="334"/>
      <c r="AI435" s="333" t="s">
        <v>586</v>
      </c>
      <c r="AJ435" s="200"/>
      <c r="AK435" s="200"/>
      <c r="AL435" s="200"/>
      <c r="AM435" s="333" t="s">
        <v>565</v>
      </c>
      <c r="AN435" s="200"/>
      <c r="AO435" s="200"/>
      <c r="AP435" s="334"/>
      <c r="AQ435" s="333" t="s">
        <v>565</v>
      </c>
      <c r="AR435" s="200"/>
      <c r="AS435" s="200"/>
      <c r="AT435" s="334"/>
      <c r="AU435" s="200" t="s">
        <v>565</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t="s">
        <v>565</v>
      </c>
      <c r="H438" s="98"/>
      <c r="I438" s="98"/>
      <c r="J438" s="98"/>
      <c r="K438" s="98"/>
      <c r="L438" s="98"/>
      <c r="M438" s="98"/>
      <c r="N438" s="98"/>
      <c r="O438" s="98"/>
      <c r="P438" s="98"/>
      <c r="Q438" s="98"/>
      <c r="R438" s="98"/>
      <c r="S438" s="98"/>
      <c r="T438" s="98"/>
      <c r="U438" s="98"/>
      <c r="V438" s="98"/>
      <c r="W438" s="98"/>
      <c r="X438" s="99"/>
      <c r="Y438" s="194" t="s">
        <v>12</v>
      </c>
      <c r="Z438" s="195"/>
      <c r="AA438" s="196"/>
      <c r="AB438" s="206" t="s">
        <v>565</v>
      </c>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564</v>
      </c>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7" t="s">
        <v>383</v>
      </c>
      <c r="H484" s="116"/>
      <c r="I484" s="116"/>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565</v>
      </c>
      <c r="AF511" s="193"/>
      <c r="AG511" s="126" t="s">
        <v>355</v>
      </c>
      <c r="AH511" s="127"/>
      <c r="AI511" s="149"/>
      <c r="AJ511" s="149"/>
      <c r="AK511" s="149"/>
      <c r="AL511" s="147"/>
      <c r="AM511" s="149"/>
      <c r="AN511" s="149"/>
      <c r="AO511" s="149"/>
      <c r="AP511" s="147"/>
      <c r="AQ511" s="594" t="s">
        <v>582</v>
      </c>
      <c r="AR511" s="193"/>
      <c r="AS511" s="126" t="s">
        <v>355</v>
      </c>
      <c r="AT511" s="127"/>
      <c r="AU511" s="193" t="s">
        <v>565</v>
      </c>
      <c r="AV511" s="193"/>
      <c r="AW511" s="126" t="s">
        <v>300</v>
      </c>
      <c r="AX511" s="188"/>
    </row>
    <row r="512" spans="1:50" ht="23.25" customHeight="1" x14ac:dyDescent="0.15">
      <c r="A512" s="182"/>
      <c r="B512" s="179"/>
      <c r="C512" s="173"/>
      <c r="D512" s="179"/>
      <c r="E512" s="335"/>
      <c r="F512" s="336"/>
      <c r="G512" s="97" t="s">
        <v>585</v>
      </c>
      <c r="H512" s="98"/>
      <c r="I512" s="98"/>
      <c r="J512" s="98"/>
      <c r="K512" s="98"/>
      <c r="L512" s="98"/>
      <c r="M512" s="98"/>
      <c r="N512" s="98"/>
      <c r="O512" s="98"/>
      <c r="P512" s="98"/>
      <c r="Q512" s="98"/>
      <c r="R512" s="98"/>
      <c r="S512" s="98"/>
      <c r="T512" s="98"/>
      <c r="U512" s="98"/>
      <c r="V512" s="98"/>
      <c r="W512" s="98"/>
      <c r="X512" s="99"/>
      <c r="Y512" s="194" t="s">
        <v>12</v>
      </c>
      <c r="Z512" s="195"/>
      <c r="AA512" s="196"/>
      <c r="AB512" s="206" t="s">
        <v>585</v>
      </c>
      <c r="AC512" s="206"/>
      <c r="AD512" s="206"/>
      <c r="AE512" s="333" t="s">
        <v>564</v>
      </c>
      <c r="AF512" s="200"/>
      <c r="AG512" s="200"/>
      <c r="AH512" s="200"/>
      <c r="AI512" s="333" t="s">
        <v>565</v>
      </c>
      <c r="AJ512" s="200"/>
      <c r="AK512" s="200"/>
      <c r="AL512" s="200"/>
      <c r="AM512" s="333" t="s">
        <v>565</v>
      </c>
      <c r="AN512" s="200"/>
      <c r="AO512" s="200"/>
      <c r="AP512" s="334"/>
      <c r="AQ512" s="333" t="s">
        <v>565</v>
      </c>
      <c r="AR512" s="200"/>
      <c r="AS512" s="200"/>
      <c r="AT512" s="334"/>
      <c r="AU512" s="200" t="s">
        <v>565</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565</v>
      </c>
      <c r="AC513" s="198"/>
      <c r="AD513" s="198"/>
      <c r="AE513" s="333" t="s">
        <v>565</v>
      </c>
      <c r="AF513" s="200"/>
      <c r="AG513" s="200"/>
      <c r="AH513" s="334"/>
      <c r="AI513" s="333" t="s">
        <v>564</v>
      </c>
      <c r="AJ513" s="200"/>
      <c r="AK513" s="200"/>
      <c r="AL513" s="200"/>
      <c r="AM513" s="333" t="s">
        <v>564</v>
      </c>
      <c r="AN513" s="200"/>
      <c r="AO513" s="200"/>
      <c r="AP513" s="334"/>
      <c r="AQ513" s="333" t="s">
        <v>582</v>
      </c>
      <c r="AR513" s="200"/>
      <c r="AS513" s="200"/>
      <c r="AT513" s="334"/>
      <c r="AU513" s="200" t="s">
        <v>565</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t="s">
        <v>565</v>
      </c>
      <c r="AF514" s="200"/>
      <c r="AG514" s="200"/>
      <c r="AH514" s="334"/>
      <c r="AI514" s="333" t="s">
        <v>565</v>
      </c>
      <c r="AJ514" s="200"/>
      <c r="AK514" s="200"/>
      <c r="AL514" s="200"/>
      <c r="AM514" s="333" t="s">
        <v>565</v>
      </c>
      <c r="AN514" s="200"/>
      <c r="AO514" s="200"/>
      <c r="AP514" s="334"/>
      <c r="AQ514" s="333" t="s">
        <v>565</v>
      </c>
      <c r="AR514" s="200"/>
      <c r="AS514" s="200"/>
      <c r="AT514" s="334"/>
      <c r="AU514" s="200" t="s">
        <v>565</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2.75" customHeight="1" x14ac:dyDescent="0.15">
      <c r="A536" s="182"/>
      <c r="B536" s="179"/>
      <c r="C536" s="173"/>
      <c r="D536" s="179"/>
      <c r="E536" s="118" t="s">
        <v>565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2.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7" t="s">
        <v>383</v>
      </c>
      <c r="H538" s="116"/>
      <c r="I538" s="116"/>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7" t="s">
        <v>383</v>
      </c>
      <c r="H592" s="116"/>
      <c r="I592" s="116"/>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7" t="s">
        <v>383</v>
      </c>
      <c r="H646" s="116"/>
      <c r="I646" s="116"/>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3" t="s">
        <v>31</v>
      </c>
      <c r="AH701" s="383"/>
      <c r="AI701" s="383"/>
      <c r="AJ701" s="383"/>
      <c r="AK701" s="383"/>
      <c r="AL701" s="383"/>
      <c r="AM701" s="383"/>
      <c r="AN701" s="383"/>
      <c r="AO701" s="383"/>
      <c r="AP701" s="383"/>
      <c r="AQ701" s="383"/>
      <c r="AR701" s="383"/>
      <c r="AS701" s="383"/>
      <c r="AT701" s="383"/>
      <c r="AU701" s="383"/>
      <c r="AV701" s="383"/>
      <c r="AW701" s="383"/>
      <c r="AX701" s="834"/>
    </row>
    <row r="702" spans="1:50" ht="75.7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544</v>
      </c>
      <c r="AE702" s="339"/>
      <c r="AF702" s="339"/>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64.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3"/>
      <c r="AD703" s="321" t="s">
        <v>544</v>
      </c>
      <c r="AE703" s="322"/>
      <c r="AF703" s="322"/>
      <c r="AG703" s="94" t="s">
        <v>665</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544</v>
      </c>
      <c r="AE704" s="792"/>
      <c r="AF704" s="792"/>
      <c r="AG704" s="160" t="s">
        <v>666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544</v>
      </c>
      <c r="AE705" s="724"/>
      <c r="AF705" s="724"/>
      <c r="AG705" s="118" t="s">
        <v>674</v>
      </c>
      <c r="AH705" s="98"/>
      <c r="AI705" s="98"/>
      <c r="AJ705" s="98"/>
      <c r="AK705" s="98"/>
      <c r="AL705" s="98"/>
      <c r="AM705" s="98"/>
      <c r="AN705" s="98"/>
      <c r="AO705" s="98"/>
      <c r="AP705" s="98"/>
      <c r="AQ705" s="98"/>
      <c r="AR705" s="98"/>
      <c r="AS705" s="98"/>
      <c r="AT705" s="98"/>
      <c r="AU705" s="98"/>
      <c r="AV705" s="98"/>
      <c r="AW705" s="98"/>
      <c r="AX705" s="119"/>
    </row>
    <row r="706" spans="1:50" ht="60" customHeight="1" x14ac:dyDescent="0.15">
      <c r="A706" s="651"/>
      <c r="B706" s="652"/>
      <c r="C706" s="803"/>
      <c r="D706" s="804"/>
      <c r="E706" s="739" t="s">
        <v>522</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661</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48.75" customHeight="1" x14ac:dyDescent="0.15">
      <c r="A707" s="651"/>
      <c r="B707" s="652"/>
      <c r="C707" s="805"/>
      <c r="D707" s="806"/>
      <c r="E707" s="742" t="s">
        <v>450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661</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544</v>
      </c>
      <c r="AE708" s="612"/>
      <c r="AF708" s="612"/>
      <c r="AG708" s="751" t="s">
        <v>588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544</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590</v>
      </c>
      <c r="AE710" s="322"/>
      <c r="AF710" s="322"/>
      <c r="AG710" s="94" t="s">
        <v>662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0"/>
      <c r="AD711" s="321" t="s">
        <v>544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31.5" customHeight="1" x14ac:dyDescent="0.15">
      <c r="A712" s="651"/>
      <c r="B712" s="653"/>
      <c r="C712" s="392" t="s">
        <v>483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0"/>
      <c r="AD712" s="791" t="s">
        <v>544</v>
      </c>
      <c r="AE712" s="792"/>
      <c r="AF712" s="792"/>
      <c r="AG712" s="819" t="s">
        <v>673</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6" t="s">
        <v>484</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590</v>
      </c>
      <c r="AE713" s="322"/>
      <c r="AF713" s="672"/>
      <c r="AG713" s="94" t="s">
        <v>662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590</v>
      </c>
      <c r="AE714" s="817"/>
      <c r="AF714" s="818"/>
      <c r="AG714" s="745" t="s">
        <v>672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456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595</v>
      </c>
      <c r="AE715" s="612"/>
      <c r="AF715" s="665"/>
      <c r="AG715" s="751" t="s">
        <v>664</v>
      </c>
      <c r="AH715" s="752"/>
      <c r="AI715" s="752"/>
      <c r="AJ715" s="752"/>
      <c r="AK715" s="752"/>
      <c r="AL715" s="752"/>
      <c r="AM715" s="752"/>
      <c r="AN715" s="752"/>
      <c r="AO715" s="752"/>
      <c r="AP715" s="752"/>
      <c r="AQ715" s="752"/>
      <c r="AR715" s="752"/>
      <c r="AS715" s="752"/>
      <c r="AT715" s="752"/>
      <c r="AU715" s="752"/>
      <c r="AV715" s="752"/>
      <c r="AW715" s="752"/>
      <c r="AX715" s="753"/>
    </row>
    <row r="716" spans="1:50" ht="57.7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544</v>
      </c>
      <c r="AE716" s="634"/>
      <c r="AF716" s="634"/>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544</v>
      </c>
      <c r="AE717" s="322"/>
      <c r="AF717" s="322"/>
      <c r="AG717" s="94" t="s">
        <v>663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544</v>
      </c>
      <c r="AE719" s="612"/>
      <c r="AF719" s="612"/>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t="s">
        <v>592</v>
      </c>
      <c r="D721" s="290"/>
      <c r="E721" s="290"/>
      <c r="F721" s="291"/>
      <c r="G721" s="280"/>
      <c r="H721" s="281"/>
      <c r="I721" s="83" t="str">
        <f>IF(OR(G721="　", G721=""), "", "-")</f>
        <v/>
      </c>
      <c r="J721" s="284">
        <v>81</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1"/>
      <c r="C726" s="824" t="s">
        <v>53</v>
      </c>
      <c r="D726" s="846"/>
      <c r="E726" s="846"/>
      <c r="F726" s="847"/>
      <c r="G726" s="578" t="s">
        <v>667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2"/>
      <c r="B727" s="813"/>
      <c r="C727" s="757" t="s">
        <v>57</v>
      </c>
      <c r="D727" s="758"/>
      <c r="E727" s="758"/>
      <c r="F727" s="759"/>
      <c r="G727" s="576" t="s">
        <v>668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19.5" customHeight="1" thickBot="1" x14ac:dyDescent="0.2">
      <c r="A729" s="643" t="s">
        <v>694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695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4.5" customHeight="1" thickBot="1" x14ac:dyDescent="0.2">
      <c r="A733" s="682" t="s">
        <v>257</v>
      </c>
      <c r="B733" s="683"/>
      <c r="C733" s="683"/>
      <c r="D733" s="683"/>
      <c r="E733" s="684"/>
      <c r="F733" s="646" t="s">
        <v>697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4.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490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0" t="s">
        <v>429</v>
      </c>
      <c r="B737" s="203"/>
      <c r="C737" s="203"/>
      <c r="D737" s="204"/>
      <c r="E737" s="996">
        <v>456</v>
      </c>
      <c r="F737" s="996"/>
      <c r="G737" s="996"/>
      <c r="H737" s="996"/>
      <c r="I737" s="996"/>
      <c r="J737" s="996"/>
      <c r="K737" s="996"/>
      <c r="L737" s="996"/>
      <c r="M737" s="996"/>
      <c r="N737" s="358" t="s">
        <v>357</v>
      </c>
      <c r="O737" s="358"/>
      <c r="P737" s="358"/>
      <c r="Q737" s="358"/>
      <c r="R737" s="996">
        <v>414</v>
      </c>
      <c r="S737" s="996"/>
      <c r="T737" s="996"/>
      <c r="U737" s="996"/>
      <c r="V737" s="996"/>
      <c r="W737" s="996"/>
      <c r="X737" s="996"/>
      <c r="Y737" s="996"/>
      <c r="Z737" s="996"/>
      <c r="AA737" s="358" t="s">
        <v>358</v>
      </c>
      <c r="AB737" s="358"/>
      <c r="AC737" s="358"/>
      <c r="AD737" s="358"/>
      <c r="AE737" s="996">
        <v>360</v>
      </c>
      <c r="AF737" s="996"/>
      <c r="AG737" s="996"/>
      <c r="AH737" s="996"/>
      <c r="AI737" s="996"/>
      <c r="AJ737" s="996"/>
      <c r="AK737" s="996"/>
      <c r="AL737" s="996"/>
      <c r="AM737" s="996"/>
      <c r="AN737" s="358" t="s">
        <v>359</v>
      </c>
      <c r="AO737" s="358"/>
      <c r="AP737" s="358"/>
      <c r="AQ737" s="358"/>
      <c r="AR737" s="997">
        <v>725</v>
      </c>
      <c r="AS737" s="998"/>
      <c r="AT737" s="998"/>
      <c r="AU737" s="998"/>
      <c r="AV737" s="998"/>
      <c r="AW737" s="998"/>
      <c r="AX737" s="999"/>
      <c r="AY737" s="89"/>
      <c r="AZ737" s="89"/>
    </row>
    <row r="738" spans="1:52" ht="24.75" customHeight="1" x14ac:dyDescent="0.15">
      <c r="A738" s="1000" t="s">
        <v>360</v>
      </c>
      <c r="B738" s="203"/>
      <c r="C738" s="203"/>
      <c r="D738" s="204"/>
      <c r="E738" s="996">
        <v>723</v>
      </c>
      <c r="F738" s="996"/>
      <c r="G738" s="996"/>
      <c r="H738" s="996"/>
      <c r="I738" s="996"/>
      <c r="J738" s="996"/>
      <c r="K738" s="996"/>
      <c r="L738" s="996"/>
      <c r="M738" s="996"/>
      <c r="N738" s="358" t="s">
        <v>361</v>
      </c>
      <c r="O738" s="358"/>
      <c r="P738" s="358"/>
      <c r="Q738" s="358"/>
      <c r="R738" s="996">
        <v>739</v>
      </c>
      <c r="S738" s="996"/>
      <c r="T738" s="996"/>
      <c r="U738" s="996"/>
      <c r="V738" s="996"/>
      <c r="W738" s="996"/>
      <c r="X738" s="996"/>
      <c r="Y738" s="996"/>
      <c r="Z738" s="996"/>
      <c r="AA738" s="358" t="s">
        <v>477</v>
      </c>
      <c r="AB738" s="358"/>
      <c r="AC738" s="358"/>
      <c r="AD738" s="358"/>
      <c r="AE738" s="996">
        <v>706</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536</v>
      </c>
      <c r="B739" s="1005"/>
      <c r="C739" s="1005"/>
      <c r="D739" s="1006"/>
      <c r="E739" s="1007" t="s">
        <v>543</v>
      </c>
      <c r="F739" s="1008"/>
      <c r="G739" s="1008"/>
      <c r="H739" s="91" t="str">
        <f>IF(E739="", "", "(")</f>
        <v>(</v>
      </c>
      <c r="I739" s="991"/>
      <c r="J739" s="991"/>
      <c r="K739" s="91" t="str">
        <f>IF(OR(I739="　", I739=""), "", "-")</f>
        <v/>
      </c>
      <c r="L739" s="992">
        <v>708</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1" t="s">
        <v>525</v>
      </c>
      <c r="B740" s="622"/>
      <c r="C740" s="622"/>
      <c r="D740" s="622"/>
      <c r="E740" s="622"/>
      <c r="F740" s="62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527</v>
      </c>
      <c r="B779" s="636"/>
      <c r="C779" s="636"/>
      <c r="D779" s="636"/>
      <c r="E779" s="636"/>
      <c r="F779" s="637"/>
      <c r="G779" s="602" t="s">
        <v>612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8"/>
      <c r="B781" s="639"/>
      <c r="C781" s="639"/>
      <c r="D781" s="639"/>
      <c r="E781" s="639"/>
      <c r="F781" s="640"/>
      <c r="G781" s="679" t="s">
        <v>598</v>
      </c>
      <c r="H781" s="680"/>
      <c r="I781" s="680"/>
      <c r="J781" s="680"/>
      <c r="K781" s="681"/>
      <c r="L781" s="673" t="s">
        <v>622</v>
      </c>
      <c r="M781" s="674"/>
      <c r="N781" s="674"/>
      <c r="O781" s="674"/>
      <c r="P781" s="674"/>
      <c r="Q781" s="674"/>
      <c r="R781" s="674"/>
      <c r="S781" s="674"/>
      <c r="T781" s="674"/>
      <c r="U781" s="674"/>
      <c r="V781" s="674"/>
      <c r="W781" s="674"/>
      <c r="X781" s="675"/>
      <c r="Y781" s="389">
        <v>164</v>
      </c>
      <c r="Z781" s="390"/>
      <c r="AA781" s="390"/>
      <c r="AB781" s="814"/>
      <c r="AC781" s="679" t="s">
        <v>606</v>
      </c>
      <c r="AD781" s="680"/>
      <c r="AE781" s="680"/>
      <c r="AF781" s="680"/>
      <c r="AG781" s="681"/>
      <c r="AH781" s="673" t="s">
        <v>607</v>
      </c>
      <c r="AI781" s="674"/>
      <c r="AJ781" s="674"/>
      <c r="AK781" s="674"/>
      <c r="AL781" s="674"/>
      <c r="AM781" s="674"/>
      <c r="AN781" s="674"/>
      <c r="AO781" s="674"/>
      <c r="AP781" s="674"/>
      <c r="AQ781" s="674"/>
      <c r="AR781" s="674"/>
      <c r="AS781" s="674"/>
      <c r="AT781" s="675"/>
      <c r="AU781" s="389">
        <v>35</v>
      </c>
      <c r="AV781" s="390"/>
      <c r="AW781" s="390"/>
      <c r="AX781" s="391"/>
    </row>
    <row r="782" spans="1:50" ht="24.75" customHeight="1" x14ac:dyDescent="0.15">
      <c r="A782" s="638"/>
      <c r="B782" s="639"/>
      <c r="C782" s="639"/>
      <c r="D782" s="639"/>
      <c r="E782" s="639"/>
      <c r="F782" s="640"/>
      <c r="G782" s="613" t="s">
        <v>599</v>
      </c>
      <c r="H782" s="614"/>
      <c r="I782" s="614"/>
      <c r="J782" s="614"/>
      <c r="K782" s="615"/>
      <c r="L782" s="605" t="s">
        <v>623</v>
      </c>
      <c r="M782" s="606"/>
      <c r="N782" s="606"/>
      <c r="O782" s="606"/>
      <c r="P782" s="606"/>
      <c r="Q782" s="606"/>
      <c r="R782" s="606"/>
      <c r="S782" s="606"/>
      <c r="T782" s="606"/>
      <c r="U782" s="606"/>
      <c r="V782" s="606"/>
      <c r="W782" s="606"/>
      <c r="X782" s="607"/>
      <c r="Y782" s="608">
        <v>94</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46.5" customHeight="1" x14ac:dyDescent="0.15">
      <c r="A783" s="638"/>
      <c r="B783" s="639"/>
      <c r="C783" s="639"/>
      <c r="D783" s="639"/>
      <c r="E783" s="639"/>
      <c r="F783" s="640"/>
      <c r="G783" s="613" t="s">
        <v>600</v>
      </c>
      <c r="H783" s="614"/>
      <c r="I783" s="614"/>
      <c r="J783" s="614"/>
      <c r="K783" s="615"/>
      <c r="L783" s="605" t="s">
        <v>624</v>
      </c>
      <c r="M783" s="606"/>
      <c r="N783" s="606"/>
      <c r="O783" s="606"/>
      <c r="P783" s="606"/>
      <c r="Q783" s="606"/>
      <c r="R783" s="606"/>
      <c r="S783" s="606"/>
      <c r="T783" s="606"/>
      <c r="U783" s="606"/>
      <c r="V783" s="606"/>
      <c r="W783" s="606"/>
      <c r="X783" s="607"/>
      <c r="Y783" s="608">
        <v>93</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44.25" customHeight="1" x14ac:dyDescent="0.15">
      <c r="A784" s="638"/>
      <c r="B784" s="639"/>
      <c r="C784" s="639"/>
      <c r="D784" s="639"/>
      <c r="E784" s="639"/>
      <c r="F784" s="640"/>
      <c r="G784" s="613" t="s">
        <v>601</v>
      </c>
      <c r="H784" s="614"/>
      <c r="I784" s="614"/>
      <c r="J784" s="614"/>
      <c r="K784" s="615"/>
      <c r="L784" s="605" t="s">
        <v>658</v>
      </c>
      <c r="M784" s="641"/>
      <c r="N784" s="641"/>
      <c r="O784" s="641"/>
      <c r="P784" s="641"/>
      <c r="Q784" s="641"/>
      <c r="R784" s="641"/>
      <c r="S784" s="641"/>
      <c r="T784" s="641"/>
      <c r="U784" s="641"/>
      <c r="V784" s="641"/>
      <c r="W784" s="641"/>
      <c r="X784" s="642"/>
      <c r="Y784" s="608">
        <v>73</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t="s">
        <v>602</v>
      </c>
      <c r="H785" s="614"/>
      <c r="I785" s="614"/>
      <c r="J785" s="614"/>
      <c r="K785" s="615"/>
      <c r="L785" s="605" t="s">
        <v>657</v>
      </c>
      <c r="M785" s="641"/>
      <c r="N785" s="641"/>
      <c r="O785" s="641"/>
      <c r="P785" s="641"/>
      <c r="Q785" s="641"/>
      <c r="R785" s="641"/>
      <c r="S785" s="641"/>
      <c r="T785" s="641"/>
      <c r="U785" s="641"/>
      <c r="V785" s="641"/>
      <c r="W785" s="641"/>
      <c r="X785" s="642"/>
      <c r="Y785" s="608">
        <v>27</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t="s">
        <v>603</v>
      </c>
      <c r="H786" s="614"/>
      <c r="I786" s="614"/>
      <c r="J786" s="614"/>
      <c r="K786" s="615"/>
      <c r="L786" s="605" t="s">
        <v>625</v>
      </c>
      <c r="M786" s="606"/>
      <c r="N786" s="606"/>
      <c r="O786" s="606"/>
      <c r="P786" s="606"/>
      <c r="Q786" s="606"/>
      <c r="R786" s="606"/>
      <c r="S786" s="606"/>
      <c r="T786" s="606"/>
      <c r="U786" s="606"/>
      <c r="V786" s="606"/>
      <c r="W786" s="606"/>
      <c r="X786" s="607"/>
      <c r="Y786" s="608">
        <v>13</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t="s">
        <v>604</v>
      </c>
      <c r="H787" s="614"/>
      <c r="I787" s="614"/>
      <c r="J787" s="614"/>
      <c r="K787" s="615"/>
      <c r="L787" s="605" t="s">
        <v>626</v>
      </c>
      <c r="M787" s="606"/>
      <c r="N787" s="606"/>
      <c r="O787" s="606"/>
      <c r="P787" s="606"/>
      <c r="Q787" s="606"/>
      <c r="R787" s="606"/>
      <c r="S787" s="606"/>
      <c r="T787" s="606"/>
      <c r="U787" s="606"/>
      <c r="V787" s="606"/>
      <c r="W787" s="606"/>
      <c r="X787" s="607"/>
      <c r="Y787" s="608">
        <v>4</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t="s">
        <v>605</v>
      </c>
      <c r="H788" s="614"/>
      <c r="I788" s="614"/>
      <c r="J788" s="614"/>
      <c r="K788" s="615"/>
      <c r="L788" s="605" t="s">
        <v>627</v>
      </c>
      <c r="M788" s="606"/>
      <c r="N788" s="606"/>
      <c r="O788" s="606"/>
      <c r="P788" s="606"/>
      <c r="Q788" s="606"/>
      <c r="R788" s="606"/>
      <c r="S788" s="606"/>
      <c r="T788" s="606"/>
      <c r="U788" s="606"/>
      <c r="V788" s="606"/>
      <c r="W788" s="606"/>
      <c r="X788" s="607"/>
      <c r="Y788" s="608">
        <v>-14</v>
      </c>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454</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35</v>
      </c>
      <c r="AV791" s="841"/>
      <c r="AW791" s="841"/>
      <c r="AX791" s="843"/>
    </row>
    <row r="792" spans="1:50" ht="24.75" customHeight="1" x14ac:dyDescent="0.15">
      <c r="A792" s="638"/>
      <c r="B792" s="639"/>
      <c r="C792" s="639"/>
      <c r="D792" s="639"/>
      <c r="E792" s="639"/>
      <c r="F792" s="640"/>
      <c r="G792" s="602" t="s">
        <v>614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615</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customHeight="1" x14ac:dyDescent="0.15">
      <c r="A793" s="638"/>
      <c r="B793" s="639"/>
      <c r="C793" s="639"/>
      <c r="D793" s="639"/>
      <c r="E793" s="639"/>
      <c r="F793" s="640"/>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8"/>
      <c r="B794" s="639"/>
      <c r="C794" s="639"/>
      <c r="D794" s="639"/>
      <c r="E794" s="639"/>
      <c r="F794" s="640"/>
      <c r="G794" s="679" t="s">
        <v>606</v>
      </c>
      <c r="H794" s="680"/>
      <c r="I794" s="680"/>
      <c r="J794" s="680"/>
      <c r="K794" s="681"/>
      <c r="L794" s="673" t="s">
        <v>608</v>
      </c>
      <c r="M794" s="674"/>
      <c r="N794" s="674"/>
      <c r="O794" s="674"/>
      <c r="P794" s="674"/>
      <c r="Q794" s="674"/>
      <c r="R794" s="674"/>
      <c r="S794" s="674"/>
      <c r="T794" s="674"/>
      <c r="U794" s="674"/>
      <c r="V794" s="674"/>
      <c r="W794" s="674"/>
      <c r="X794" s="675"/>
      <c r="Y794" s="389">
        <v>38</v>
      </c>
      <c r="Z794" s="390"/>
      <c r="AA794" s="390"/>
      <c r="AB794" s="814"/>
      <c r="AC794" s="679" t="s">
        <v>606</v>
      </c>
      <c r="AD794" s="680"/>
      <c r="AE794" s="680"/>
      <c r="AF794" s="680"/>
      <c r="AG794" s="681"/>
      <c r="AH794" s="673" t="s">
        <v>609</v>
      </c>
      <c r="AI794" s="674"/>
      <c r="AJ794" s="674"/>
      <c r="AK794" s="674"/>
      <c r="AL794" s="674"/>
      <c r="AM794" s="674"/>
      <c r="AN794" s="674"/>
      <c r="AO794" s="674"/>
      <c r="AP794" s="674"/>
      <c r="AQ794" s="674"/>
      <c r="AR794" s="674"/>
      <c r="AS794" s="674"/>
      <c r="AT794" s="675"/>
      <c r="AU794" s="389">
        <v>11</v>
      </c>
      <c r="AV794" s="390"/>
      <c r="AW794" s="390"/>
      <c r="AX794" s="391"/>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38</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11</v>
      </c>
      <c r="AV804" s="841"/>
      <c r="AW804" s="841"/>
      <c r="AX804" s="843"/>
    </row>
    <row r="805" spans="1:50" ht="24.75" customHeight="1" x14ac:dyDescent="0.15">
      <c r="A805" s="638"/>
      <c r="B805" s="639"/>
      <c r="C805" s="639"/>
      <c r="D805" s="639"/>
      <c r="E805" s="639"/>
      <c r="F805" s="640"/>
      <c r="G805" s="602" t="s">
        <v>616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611</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customHeight="1" x14ac:dyDescent="0.15">
      <c r="A806" s="638"/>
      <c r="B806" s="639"/>
      <c r="C806" s="639"/>
      <c r="D806" s="639"/>
      <c r="E806" s="639"/>
      <c r="F806" s="640"/>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38"/>
      <c r="B807" s="639"/>
      <c r="C807" s="639"/>
      <c r="D807" s="639"/>
      <c r="E807" s="639"/>
      <c r="F807" s="640"/>
      <c r="G807" s="679" t="s">
        <v>621</v>
      </c>
      <c r="H807" s="680"/>
      <c r="I807" s="680"/>
      <c r="J807" s="680"/>
      <c r="K807" s="681"/>
      <c r="L807" s="673" t="s">
        <v>610</v>
      </c>
      <c r="M807" s="674"/>
      <c r="N807" s="674"/>
      <c r="O807" s="674"/>
      <c r="P807" s="674"/>
      <c r="Q807" s="674"/>
      <c r="R807" s="674"/>
      <c r="S807" s="674"/>
      <c r="T807" s="674"/>
      <c r="U807" s="674"/>
      <c r="V807" s="674"/>
      <c r="W807" s="674"/>
      <c r="X807" s="675"/>
      <c r="Y807" s="389">
        <v>3</v>
      </c>
      <c r="Z807" s="390"/>
      <c r="AA807" s="390"/>
      <c r="AB807" s="814"/>
      <c r="AC807" s="679"/>
      <c r="AD807" s="680"/>
      <c r="AE807" s="680"/>
      <c r="AF807" s="680"/>
      <c r="AG807" s="681"/>
      <c r="AH807" s="673"/>
      <c r="AI807" s="674"/>
      <c r="AJ807" s="674"/>
      <c r="AK807" s="674"/>
      <c r="AL807" s="674"/>
      <c r="AM807" s="674"/>
      <c r="AN807" s="674"/>
      <c r="AO807" s="674"/>
      <c r="AP807" s="674"/>
      <c r="AQ807" s="674"/>
      <c r="AR807" s="674"/>
      <c r="AS807" s="674"/>
      <c r="AT807" s="675"/>
      <c r="AU807" s="389"/>
      <c r="AV807" s="390"/>
      <c r="AW807" s="390"/>
      <c r="AX807" s="391"/>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3</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customHeight="1" x14ac:dyDescent="0.15">
      <c r="A818" s="638"/>
      <c r="B818" s="639"/>
      <c r="C818" s="639"/>
      <c r="D818" s="639"/>
      <c r="E818" s="639"/>
      <c r="F818" s="640"/>
      <c r="G818" s="602" t="s">
        <v>617</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670</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customHeight="1" x14ac:dyDescent="0.15">
      <c r="A819" s="638"/>
      <c r="B819" s="639"/>
      <c r="C819" s="639"/>
      <c r="D819" s="639"/>
      <c r="E819" s="639"/>
      <c r="F819" s="640"/>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38.25" customHeight="1" x14ac:dyDescent="0.15">
      <c r="A820" s="638"/>
      <c r="B820" s="639"/>
      <c r="C820" s="639"/>
      <c r="D820" s="639"/>
      <c r="E820" s="639"/>
      <c r="F820" s="640"/>
      <c r="G820" s="679" t="s">
        <v>618</v>
      </c>
      <c r="H820" s="680"/>
      <c r="I820" s="680"/>
      <c r="J820" s="680"/>
      <c r="K820" s="681"/>
      <c r="L820" s="673" t="s">
        <v>671</v>
      </c>
      <c r="M820" s="674"/>
      <c r="N820" s="674"/>
      <c r="O820" s="674"/>
      <c r="P820" s="674"/>
      <c r="Q820" s="674"/>
      <c r="R820" s="674"/>
      <c r="S820" s="674"/>
      <c r="T820" s="674"/>
      <c r="U820" s="674"/>
      <c r="V820" s="674"/>
      <c r="W820" s="674"/>
      <c r="X820" s="675"/>
      <c r="Y820" s="389">
        <v>5</v>
      </c>
      <c r="Z820" s="390"/>
      <c r="AA820" s="390"/>
      <c r="AB820" s="814"/>
      <c r="AC820" s="679" t="s">
        <v>601</v>
      </c>
      <c r="AD820" s="680"/>
      <c r="AE820" s="680"/>
      <c r="AF820" s="680"/>
      <c r="AG820" s="681"/>
      <c r="AH820" s="673" t="s">
        <v>669</v>
      </c>
      <c r="AI820" s="674"/>
      <c r="AJ820" s="674"/>
      <c r="AK820" s="674"/>
      <c r="AL820" s="674"/>
      <c r="AM820" s="674"/>
      <c r="AN820" s="674"/>
      <c r="AO820" s="674"/>
      <c r="AP820" s="674"/>
      <c r="AQ820" s="674"/>
      <c r="AR820" s="674"/>
      <c r="AS820" s="674"/>
      <c r="AT820" s="675"/>
      <c r="AU820" s="389">
        <v>4</v>
      </c>
      <c r="AV820" s="390"/>
      <c r="AW820" s="390"/>
      <c r="AX820" s="391"/>
    </row>
    <row r="821" spans="1:50" ht="24.75"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t="s">
        <v>619</v>
      </c>
      <c r="AD821" s="614"/>
      <c r="AE821" s="614"/>
      <c r="AF821" s="614"/>
      <c r="AG821" s="615"/>
      <c r="AH821" s="605" t="s">
        <v>620</v>
      </c>
      <c r="AI821" s="606"/>
      <c r="AJ821" s="606"/>
      <c r="AK821" s="606"/>
      <c r="AL821" s="606"/>
      <c r="AM821" s="606"/>
      <c r="AN821" s="606"/>
      <c r="AO821" s="606"/>
      <c r="AP821" s="606"/>
      <c r="AQ821" s="606"/>
      <c r="AR821" s="606"/>
      <c r="AS821" s="606"/>
      <c r="AT821" s="607"/>
      <c r="AU821" s="608">
        <v>1</v>
      </c>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5</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5</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481</v>
      </c>
      <c r="AM831" s="274"/>
      <c r="AN831" s="274"/>
      <c r="AO831" s="82" t="s">
        <v>479</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125.25" customHeight="1" x14ac:dyDescent="0.15">
      <c r="A837" s="377">
        <v>1</v>
      </c>
      <c r="B837" s="377">
        <v>1</v>
      </c>
      <c r="C837" s="354" t="s">
        <v>628</v>
      </c>
      <c r="D837" s="340"/>
      <c r="E837" s="340"/>
      <c r="F837" s="340"/>
      <c r="G837" s="340"/>
      <c r="H837" s="340"/>
      <c r="I837" s="340"/>
      <c r="J837" s="341">
        <v>9010005003575</v>
      </c>
      <c r="K837" s="342"/>
      <c r="L837" s="342"/>
      <c r="M837" s="342"/>
      <c r="N837" s="342"/>
      <c r="O837" s="342"/>
      <c r="P837" s="355" t="s">
        <v>629</v>
      </c>
      <c r="Q837" s="343"/>
      <c r="R837" s="343"/>
      <c r="S837" s="343"/>
      <c r="T837" s="343"/>
      <c r="U837" s="343"/>
      <c r="V837" s="343"/>
      <c r="W837" s="343"/>
      <c r="X837" s="343"/>
      <c r="Y837" s="344">
        <v>454</v>
      </c>
      <c r="Z837" s="345"/>
      <c r="AA837" s="345"/>
      <c r="AB837" s="346"/>
      <c r="AC837" s="356" t="s">
        <v>630</v>
      </c>
      <c r="AD837" s="364"/>
      <c r="AE837" s="364"/>
      <c r="AF837" s="364"/>
      <c r="AG837" s="364"/>
      <c r="AH837" s="365" t="s">
        <v>631</v>
      </c>
      <c r="AI837" s="366"/>
      <c r="AJ837" s="366"/>
      <c r="AK837" s="366"/>
      <c r="AL837" s="350" t="s">
        <v>631</v>
      </c>
      <c r="AM837" s="351"/>
      <c r="AN837" s="351"/>
      <c r="AO837" s="352"/>
      <c r="AP837" s="353" t="s">
        <v>632</v>
      </c>
      <c r="AQ837" s="353"/>
      <c r="AR837" s="353"/>
      <c r="AS837" s="353"/>
      <c r="AT837" s="353"/>
      <c r="AU837" s="353"/>
      <c r="AV837" s="353"/>
      <c r="AW837" s="353"/>
      <c r="AX837" s="353"/>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93" customHeight="1" x14ac:dyDescent="0.15">
      <c r="A870" s="377">
        <v>1</v>
      </c>
      <c r="B870" s="377">
        <v>1</v>
      </c>
      <c r="C870" s="354" t="s">
        <v>633</v>
      </c>
      <c r="D870" s="340"/>
      <c r="E870" s="340"/>
      <c r="F870" s="340"/>
      <c r="G870" s="340"/>
      <c r="H870" s="340"/>
      <c r="I870" s="340"/>
      <c r="J870" s="341">
        <v>9010001075825</v>
      </c>
      <c r="K870" s="342"/>
      <c r="L870" s="342"/>
      <c r="M870" s="342"/>
      <c r="N870" s="342"/>
      <c r="O870" s="342"/>
      <c r="P870" s="355" t="s">
        <v>637</v>
      </c>
      <c r="Q870" s="343"/>
      <c r="R870" s="343"/>
      <c r="S870" s="343"/>
      <c r="T870" s="343"/>
      <c r="U870" s="343"/>
      <c r="V870" s="343"/>
      <c r="W870" s="343"/>
      <c r="X870" s="343"/>
      <c r="Y870" s="344">
        <v>35</v>
      </c>
      <c r="Z870" s="345"/>
      <c r="AA870" s="345"/>
      <c r="AB870" s="346"/>
      <c r="AC870" s="356" t="s">
        <v>520</v>
      </c>
      <c r="AD870" s="364"/>
      <c r="AE870" s="364"/>
      <c r="AF870" s="364"/>
      <c r="AG870" s="364"/>
      <c r="AH870" s="365">
        <v>1</v>
      </c>
      <c r="AI870" s="366"/>
      <c r="AJ870" s="366"/>
      <c r="AK870" s="366"/>
      <c r="AL870" s="350">
        <v>99.7</v>
      </c>
      <c r="AM870" s="351"/>
      <c r="AN870" s="351"/>
      <c r="AO870" s="352"/>
      <c r="AP870" s="353"/>
      <c r="AQ870" s="353"/>
      <c r="AR870" s="353"/>
      <c r="AS870" s="353"/>
      <c r="AT870" s="353"/>
      <c r="AU870" s="353"/>
      <c r="AV870" s="353"/>
      <c r="AW870" s="353"/>
      <c r="AX870" s="353"/>
    </row>
    <row r="871" spans="1:50" ht="30" hidden="1" customHeight="1" x14ac:dyDescent="0.15">
      <c r="A871" s="377">
        <v>2</v>
      </c>
      <c r="B871" s="3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72.75" customHeight="1" x14ac:dyDescent="0.15">
      <c r="A903" s="377">
        <v>1</v>
      </c>
      <c r="B903" s="377">
        <v>1</v>
      </c>
      <c r="C903" s="354" t="s">
        <v>634</v>
      </c>
      <c r="D903" s="340"/>
      <c r="E903" s="340"/>
      <c r="F903" s="340"/>
      <c r="G903" s="340"/>
      <c r="H903" s="340"/>
      <c r="I903" s="340"/>
      <c r="J903" s="341">
        <v>6010101006542</v>
      </c>
      <c r="K903" s="342"/>
      <c r="L903" s="342"/>
      <c r="M903" s="342"/>
      <c r="N903" s="342"/>
      <c r="O903" s="342"/>
      <c r="P903" s="355" t="s">
        <v>638</v>
      </c>
      <c r="Q903" s="343"/>
      <c r="R903" s="343"/>
      <c r="S903" s="343"/>
      <c r="T903" s="343"/>
      <c r="U903" s="343"/>
      <c r="V903" s="343"/>
      <c r="W903" s="343"/>
      <c r="X903" s="343"/>
      <c r="Y903" s="344">
        <v>38</v>
      </c>
      <c r="Z903" s="345"/>
      <c r="AA903" s="345"/>
      <c r="AB903" s="346"/>
      <c r="AC903" s="356" t="s">
        <v>513</v>
      </c>
      <c r="AD903" s="364"/>
      <c r="AE903" s="364"/>
      <c r="AF903" s="364"/>
      <c r="AG903" s="364"/>
      <c r="AH903" s="365">
        <v>6</v>
      </c>
      <c r="AI903" s="366"/>
      <c r="AJ903" s="366"/>
      <c r="AK903" s="366"/>
      <c r="AL903" s="350">
        <v>74.7</v>
      </c>
      <c r="AM903" s="351"/>
      <c r="AN903" s="351"/>
      <c r="AO903" s="352"/>
      <c r="AP903" s="353"/>
      <c r="AQ903" s="353"/>
      <c r="AR903" s="353"/>
      <c r="AS903" s="353"/>
      <c r="AT903" s="353"/>
      <c r="AU903" s="353"/>
      <c r="AV903" s="353"/>
      <c r="AW903" s="353"/>
      <c r="AX903" s="353"/>
    </row>
    <row r="904" spans="1:50" ht="30" hidden="1" customHeight="1" x14ac:dyDescent="0.15">
      <c r="A904" s="377">
        <v>2</v>
      </c>
      <c r="B904" s="3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7">
        <v>3</v>
      </c>
      <c r="B905" s="377">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7">
        <v>1</v>
      </c>
      <c r="B936" s="377">
        <v>1</v>
      </c>
      <c r="C936" s="354" t="s">
        <v>635</v>
      </c>
      <c r="D936" s="340"/>
      <c r="E936" s="340"/>
      <c r="F936" s="340"/>
      <c r="G936" s="340"/>
      <c r="H936" s="340"/>
      <c r="I936" s="340"/>
      <c r="J936" s="341">
        <v>6010001055730</v>
      </c>
      <c r="K936" s="342"/>
      <c r="L936" s="342"/>
      <c r="M936" s="342"/>
      <c r="N936" s="342"/>
      <c r="O936" s="342"/>
      <c r="P936" s="355" t="s">
        <v>639</v>
      </c>
      <c r="Q936" s="343"/>
      <c r="R936" s="343"/>
      <c r="S936" s="343"/>
      <c r="T936" s="343"/>
      <c r="U936" s="343"/>
      <c r="V936" s="343"/>
      <c r="W936" s="343"/>
      <c r="X936" s="343"/>
      <c r="Y936" s="344">
        <v>11</v>
      </c>
      <c r="Z936" s="345"/>
      <c r="AA936" s="345"/>
      <c r="AB936" s="346"/>
      <c r="AC936" s="356" t="s">
        <v>513</v>
      </c>
      <c r="AD936" s="364"/>
      <c r="AE936" s="364"/>
      <c r="AF936" s="364"/>
      <c r="AG936" s="364"/>
      <c r="AH936" s="365">
        <v>1</v>
      </c>
      <c r="AI936" s="366"/>
      <c r="AJ936" s="366"/>
      <c r="AK936" s="366"/>
      <c r="AL936" s="350">
        <v>82</v>
      </c>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76.5" customHeight="1" x14ac:dyDescent="0.15">
      <c r="A969" s="377">
        <v>1</v>
      </c>
      <c r="B969" s="377">
        <v>1</v>
      </c>
      <c r="C969" s="354" t="s">
        <v>636</v>
      </c>
      <c r="D969" s="340"/>
      <c r="E969" s="340"/>
      <c r="F969" s="340"/>
      <c r="G969" s="340"/>
      <c r="H969" s="340"/>
      <c r="I969" s="340"/>
      <c r="J969" s="341">
        <v>2010001009145</v>
      </c>
      <c r="K969" s="342"/>
      <c r="L969" s="342"/>
      <c r="M969" s="342"/>
      <c r="N969" s="342"/>
      <c r="O969" s="342"/>
      <c r="P969" s="355" t="s">
        <v>640</v>
      </c>
      <c r="Q969" s="343"/>
      <c r="R969" s="343"/>
      <c r="S969" s="343"/>
      <c r="T969" s="343"/>
      <c r="U969" s="343"/>
      <c r="V969" s="343"/>
      <c r="W969" s="343"/>
      <c r="X969" s="343"/>
      <c r="Y969" s="344">
        <v>3</v>
      </c>
      <c r="Z969" s="345"/>
      <c r="AA969" s="345"/>
      <c r="AB969" s="346"/>
      <c r="AC969" s="356" t="s">
        <v>513</v>
      </c>
      <c r="AD969" s="364"/>
      <c r="AE969" s="364"/>
      <c r="AF969" s="364"/>
      <c r="AG969" s="364"/>
      <c r="AH969" s="365">
        <v>2</v>
      </c>
      <c r="AI969" s="366"/>
      <c r="AJ969" s="366"/>
      <c r="AK969" s="366"/>
      <c r="AL969" s="350">
        <v>68.900000000000006</v>
      </c>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7">
        <v>1</v>
      </c>
      <c r="B1002" s="377">
        <v>1</v>
      </c>
      <c r="C1002" s="354" t="s">
        <v>641</v>
      </c>
      <c r="D1002" s="340"/>
      <c r="E1002" s="340"/>
      <c r="F1002" s="340"/>
      <c r="G1002" s="340"/>
      <c r="H1002" s="340"/>
      <c r="I1002" s="340"/>
      <c r="J1002" s="341">
        <v>7010001105955</v>
      </c>
      <c r="K1002" s="342"/>
      <c r="L1002" s="342"/>
      <c r="M1002" s="342"/>
      <c r="N1002" s="342"/>
      <c r="O1002" s="342"/>
      <c r="P1002" s="370" t="s">
        <v>678</v>
      </c>
      <c r="Q1002" s="373"/>
      <c r="R1002" s="373"/>
      <c r="S1002" s="373"/>
      <c r="T1002" s="373"/>
      <c r="U1002" s="373"/>
      <c r="V1002" s="373"/>
      <c r="W1002" s="373"/>
      <c r="X1002" s="374"/>
      <c r="Y1002" s="344">
        <v>0.1</v>
      </c>
      <c r="Z1002" s="345"/>
      <c r="AA1002" s="345"/>
      <c r="AB1002" s="346"/>
      <c r="AC1002" s="356" t="s">
        <v>519</v>
      </c>
      <c r="AD1002" s="364"/>
      <c r="AE1002" s="364"/>
      <c r="AF1002" s="364"/>
      <c r="AG1002" s="364"/>
      <c r="AH1002" s="365" t="s">
        <v>642</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customHeight="1" x14ac:dyDescent="0.15">
      <c r="A1003" s="377">
        <v>2</v>
      </c>
      <c r="B1003" s="377">
        <v>1</v>
      </c>
      <c r="C1003" s="354" t="s">
        <v>679</v>
      </c>
      <c r="D1003" s="340"/>
      <c r="E1003" s="340"/>
      <c r="F1003" s="340"/>
      <c r="G1003" s="340"/>
      <c r="H1003" s="340"/>
      <c r="I1003" s="340"/>
      <c r="J1003" s="341" t="s">
        <v>686</v>
      </c>
      <c r="K1003" s="342"/>
      <c r="L1003" s="342"/>
      <c r="M1003" s="342"/>
      <c r="N1003" s="342"/>
      <c r="O1003" s="342"/>
      <c r="P1003" s="370" t="s">
        <v>675</v>
      </c>
      <c r="Q1003" s="371"/>
      <c r="R1003" s="371"/>
      <c r="S1003" s="371"/>
      <c r="T1003" s="371"/>
      <c r="U1003" s="371"/>
      <c r="V1003" s="371"/>
      <c r="W1003" s="371"/>
      <c r="X1003" s="372"/>
      <c r="Y1003" s="344">
        <v>0</v>
      </c>
      <c r="Z1003" s="345"/>
      <c r="AA1003" s="345"/>
      <c r="AB1003" s="346"/>
      <c r="AC1003" s="356" t="s">
        <v>196</v>
      </c>
      <c r="AD1003" s="356"/>
      <c r="AE1003" s="356"/>
      <c r="AF1003" s="356"/>
      <c r="AG1003" s="356"/>
      <c r="AH1003" s="365" t="s">
        <v>642</v>
      </c>
      <c r="AI1003" s="366"/>
      <c r="AJ1003" s="366"/>
      <c r="AK1003" s="366"/>
      <c r="AL1003" s="350" t="s">
        <v>460</v>
      </c>
      <c r="AM1003" s="351"/>
      <c r="AN1003" s="351"/>
      <c r="AO1003" s="352"/>
      <c r="AP1003" s="353"/>
      <c r="AQ1003" s="353"/>
      <c r="AR1003" s="353"/>
      <c r="AS1003" s="353"/>
      <c r="AT1003" s="353"/>
      <c r="AU1003" s="353"/>
      <c r="AV1003" s="353"/>
      <c r="AW1003" s="353"/>
      <c r="AX1003" s="353"/>
    </row>
    <row r="1004" spans="1:50" ht="30" customHeight="1" x14ac:dyDescent="0.15">
      <c r="A1004" s="377">
        <v>3</v>
      </c>
      <c r="B1004" s="377">
        <v>1</v>
      </c>
      <c r="C1004" s="354" t="s">
        <v>680</v>
      </c>
      <c r="D1004" s="340"/>
      <c r="E1004" s="340"/>
      <c r="F1004" s="340"/>
      <c r="G1004" s="340"/>
      <c r="H1004" s="340"/>
      <c r="I1004" s="340"/>
      <c r="J1004" s="341" t="s">
        <v>686</v>
      </c>
      <c r="K1004" s="342"/>
      <c r="L1004" s="342"/>
      <c r="M1004" s="342"/>
      <c r="N1004" s="342"/>
      <c r="O1004" s="342"/>
      <c r="P1004" s="370" t="s">
        <v>675</v>
      </c>
      <c r="Q1004" s="373"/>
      <c r="R1004" s="373"/>
      <c r="S1004" s="373"/>
      <c r="T1004" s="373"/>
      <c r="U1004" s="373"/>
      <c r="V1004" s="373"/>
      <c r="W1004" s="373"/>
      <c r="X1004" s="374"/>
      <c r="Y1004" s="344">
        <v>0</v>
      </c>
      <c r="Z1004" s="345"/>
      <c r="AA1004" s="345"/>
      <c r="AB1004" s="346"/>
      <c r="AC1004" s="356" t="s">
        <v>196</v>
      </c>
      <c r="AD1004" s="356"/>
      <c r="AE1004" s="356"/>
      <c r="AF1004" s="356"/>
      <c r="AG1004" s="356"/>
      <c r="AH1004" s="348" t="s">
        <v>642</v>
      </c>
      <c r="AI1004" s="349"/>
      <c r="AJ1004" s="349"/>
      <c r="AK1004" s="349"/>
      <c r="AL1004" s="350" t="s">
        <v>642</v>
      </c>
      <c r="AM1004" s="351"/>
      <c r="AN1004" s="351"/>
      <c r="AO1004" s="352"/>
      <c r="AP1004" s="353"/>
      <c r="AQ1004" s="353"/>
      <c r="AR1004" s="353"/>
      <c r="AS1004" s="353"/>
      <c r="AT1004" s="353"/>
      <c r="AU1004" s="353"/>
      <c r="AV1004" s="353"/>
      <c r="AW1004" s="353"/>
      <c r="AX1004" s="353"/>
    </row>
    <row r="1005" spans="1:50" ht="30" customHeight="1" x14ac:dyDescent="0.15">
      <c r="A1005" s="377">
        <v>4</v>
      </c>
      <c r="B1005" s="377">
        <v>1</v>
      </c>
      <c r="C1005" s="354" t="s">
        <v>681</v>
      </c>
      <c r="D1005" s="340"/>
      <c r="E1005" s="340"/>
      <c r="F1005" s="340"/>
      <c r="G1005" s="340"/>
      <c r="H1005" s="340"/>
      <c r="I1005" s="340"/>
      <c r="J1005" s="341" t="s">
        <v>687</v>
      </c>
      <c r="K1005" s="342"/>
      <c r="L1005" s="342"/>
      <c r="M1005" s="342"/>
      <c r="N1005" s="342"/>
      <c r="O1005" s="342"/>
      <c r="P1005" s="370" t="s">
        <v>675</v>
      </c>
      <c r="Q1005" s="373"/>
      <c r="R1005" s="373"/>
      <c r="S1005" s="373"/>
      <c r="T1005" s="373"/>
      <c r="U1005" s="373"/>
      <c r="V1005" s="373"/>
      <c r="W1005" s="373"/>
      <c r="X1005" s="374"/>
      <c r="Y1005" s="344">
        <v>0</v>
      </c>
      <c r="Z1005" s="345"/>
      <c r="AA1005" s="345"/>
      <c r="AB1005" s="346"/>
      <c r="AC1005" s="356" t="s">
        <v>196</v>
      </c>
      <c r="AD1005" s="356"/>
      <c r="AE1005" s="356"/>
      <c r="AF1005" s="356"/>
      <c r="AG1005" s="356"/>
      <c r="AH1005" s="348" t="s">
        <v>642</v>
      </c>
      <c r="AI1005" s="349"/>
      <c r="AJ1005" s="349"/>
      <c r="AK1005" s="349"/>
      <c r="AL1005" s="350" t="s">
        <v>642</v>
      </c>
      <c r="AM1005" s="351"/>
      <c r="AN1005" s="351"/>
      <c r="AO1005" s="352"/>
      <c r="AP1005" s="353"/>
      <c r="AQ1005" s="353"/>
      <c r="AR1005" s="353"/>
      <c r="AS1005" s="353"/>
      <c r="AT1005" s="353"/>
      <c r="AU1005" s="353"/>
      <c r="AV1005" s="353"/>
      <c r="AW1005" s="353"/>
      <c r="AX1005" s="353"/>
    </row>
    <row r="1006" spans="1:50" ht="30" customHeight="1" x14ac:dyDescent="0.15">
      <c r="A1006" s="377">
        <v>5</v>
      </c>
      <c r="B1006" s="377">
        <v>1</v>
      </c>
      <c r="C1006" s="354" t="s">
        <v>682</v>
      </c>
      <c r="D1006" s="340"/>
      <c r="E1006" s="340"/>
      <c r="F1006" s="340"/>
      <c r="G1006" s="340"/>
      <c r="H1006" s="340"/>
      <c r="I1006" s="340"/>
      <c r="J1006" s="341" t="s">
        <v>688</v>
      </c>
      <c r="K1006" s="342"/>
      <c r="L1006" s="342"/>
      <c r="M1006" s="342"/>
      <c r="N1006" s="342"/>
      <c r="O1006" s="342"/>
      <c r="P1006" s="370" t="s">
        <v>675</v>
      </c>
      <c r="Q1006" s="371"/>
      <c r="R1006" s="371"/>
      <c r="S1006" s="371"/>
      <c r="T1006" s="371"/>
      <c r="U1006" s="371"/>
      <c r="V1006" s="371"/>
      <c r="W1006" s="371"/>
      <c r="X1006" s="372"/>
      <c r="Y1006" s="344">
        <v>0</v>
      </c>
      <c r="Z1006" s="345"/>
      <c r="AA1006" s="345"/>
      <c r="AB1006" s="346"/>
      <c r="AC1006" s="347" t="s">
        <v>196</v>
      </c>
      <c r="AD1006" s="347"/>
      <c r="AE1006" s="347"/>
      <c r="AF1006" s="347"/>
      <c r="AG1006" s="347"/>
      <c r="AH1006" s="348" t="s">
        <v>642</v>
      </c>
      <c r="AI1006" s="349"/>
      <c r="AJ1006" s="349"/>
      <c r="AK1006" s="349"/>
      <c r="AL1006" s="350" t="s">
        <v>642</v>
      </c>
      <c r="AM1006" s="351"/>
      <c r="AN1006" s="351"/>
      <c r="AO1006" s="352"/>
      <c r="AP1006" s="353"/>
      <c r="AQ1006" s="353"/>
      <c r="AR1006" s="353"/>
      <c r="AS1006" s="353"/>
      <c r="AT1006" s="353"/>
      <c r="AU1006" s="353"/>
      <c r="AV1006" s="353"/>
      <c r="AW1006" s="353"/>
      <c r="AX1006" s="353"/>
    </row>
    <row r="1007" spans="1:50" ht="30" customHeight="1" x14ac:dyDescent="0.15">
      <c r="A1007" s="377">
        <v>6</v>
      </c>
      <c r="B1007" s="377">
        <v>1</v>
      </c>
      <c r="C1007" s="354" t="s">
        <v>683</v>
      </c>
      <c r="D1007" s="340"/>
      <c r="E1007" s="340"/>
      <c r="F1007" s="340"/>
      <c r="G1007" s="340"/>
      <c r="H1007" s="340"/>
      <c r="I1007" s="340"/>
      <c r="J1007" s="341" t="s">
        <v>688</v>
      </c>
      <c r="K1007" s="342"/>
      <c r="L1007" s="342"/>
      <c r="M1007" s="342"/>
      <c r="N1007" s="342"/>
      <c r="O1007" s="342"/>
      <c r="P1007" s="370" t="s">
        <v>675</v>
      </c>
      <c r="Q1007" s="371"/>
      <c r="R1007" s="371"/>
      <c r="S1007" s="371"/>
      <c r="T1007" s="371"/>
      <c r="U1007" s="371"/>
      <c r="V1007" s="371"/>
      <c r="W1007" s="371"/>
      <c r="X1007" s="372"/>
      <c r="Y1007" s="344">
        <v>0</v>
      </c>
      <c r="Z1007" s="345"/>
      <c r="AA1007" s="345"/>
      <c r="AB1007" s="346"/>
      <c r="AC1007" s="347" t="s">
        <v>196</v>
      </c>
      <c r="AD1007" s="347"/>
      <c r="AE1007" s="347"/>
      <c r="AF1007" s="347"/>
      <c r="AG1007" s="347"/>
      <c r="AH1007" s="348" t="s">
        <v>643</v>
      </c>
      <c r="AI1007" s="349"/>
      <c r="AJ1007" s="349"/>
      <c r="AK1007" s="349"/>
      <c r="AL1007" s="350" t="s">
        <v>642</v>
      </c>
      <c r="AM1007" s="351"/>
      <c r="AN1007" s="351"/>
      <c r="AO1007" s="352"/>
      <c r="AP1007" s="353"/>
      <c r="AQ1007" s="353"/>
      <c r="AR1007" s="353"/>
      <c r="AS1007" s="353"/>
      <c r="AT1007" s="353"/>
      <c r="AU1007" s="353"/>
      <c r="AV1007" s="353"/>
      <c r="AW1007" s="353"/>
      <c r="AX1007" s="353"/>
    </row>
    <row r="1008" spans="1:50" ht="30" customHeight="1" x14ac:dyDescent="0.15">
      <c r="A1008" s="377">
        <v>7</v>
      </c>
      <c r="B1008" s="377">
        <v>1</v>
      </c>
      <c r="C1008" s="354" t="s">
        <v>684</v>
      </c>
      <c r="D1008" s="340"/>
      <c r="E1008" s="340"/>
      <c r="F1008" s="340"/>
      <c r="G1008" s="340"/>
      <c r="H1008" s="340"/>
      <c r="I1008" s="340"/>
      <c r="J1008" s="341" t="s">
        <v>688</v>
      </c>
      <c r="K1008" s="342"/>
      <c r="L1008" s="342"/>
      <c r="M1008" s="342"/>
      <c r="N1008" s="342"/>
      <c r="O1008" s="342"/>
      <c r="P1008" s="370" t="s">
        <v>675</v>
      </c>
      <c r="Q1008" s="371"/>
      <c r="R1008" s="371"/>
      <c r="S1008" s="371"/>
      <c r="T1008" s="371"/>
      <c r="U1008" s="371"/>
      <c r="V1008" s="371"/>
      <c r="W1008" s="371"/>
      <c r="X1008" s="372"/>
      <c r="Y1008" s="344">
        <v>0</v>
      </c>
      <c r="Z1008" s="345"/>
      <c r="AA1008" s="345"/>
      <c r="AB1008" s="346"/>
      <c r="AC1008" s="347" t="s">
        <v>196</v>
      </c>
      <c r="AD1008" s="347"/>
      <c r="AE1008" s="347"/>
      <c r="AF1008" s="347"/>
      <c r="AG1008" s="347"/>
      <c r="AH1008" s="348" t="s">
        <v>644</v>
      </c>
      <c r="AI1008" s="349"/>
      <c r="AJ1008" s="349"/>
      <c r="AK1008" s="349"/>
      <c r="AL1008" s="350" t="s">
        <v>642</v>
      </c>
      <c r="AM1008" s="351"/>
      <c r="AN1008" s="351"/>
      <c r="AO1008" s="352"/>
      <c r="AP1008" s="353"/>
      <c r="AQ1008" s="353"/>
      <c r="AR1008" s="353"/>
      <c r="AS1008" s="353"/>
      <c r="AT1008" s="353"/>
      <c r="AU1008" s="353"/>
      <c r="AV1008" s="353"/>
      <c r="AW1008" s="353"/>
      <c r="AX1008" s="353"/>
    </row>
    <row r="1009" spans="1:50" ht="30" customHeight="1" x14ac:dyDescent="0.15">
      <c r="A1009" s="377">
        <v>8</v>
      </c>
      <c r="B1009" s="377">
        <v>1</v>
      </c>
      <c r="C1009" s="354" t="s">
        <v>685</v>
      </c>
      <c r="D1009" s="340"/>
      <c r="E1009" s="340"/>
      <c r="F1009" s="340"/>
      <c r="G1009" s="340"/>
      <c r="H1009" s="340"/>
      <c r="I1009" s="340"/>
      <c r="J1009" s="341" t="s">
        <v>688</v>
      </c>
      <c r="K1009" s="342"/>
      <c r="L1009" s="342"/>
      <c r="M1009" s="342"/>
      <c r="N1009" s="342"/>
      <c r="O1009" s="342"/>
      <c r="P1009" s="355" t="s">
        <v>676</v>
      </c>
      <c r="Q1009" s="343"/>
      <c r="R1009" s="343"/>
      <c r="S1009" s="343"/>
      <c r="T1009" s="343"/>
      <c r="U1009" s="343"/>
      <c r="V1009" s="343"/>
      <c r="W1009" s="343"/>
      <c r="X1009" s="343"/>
      <c r="Y1009" s="344">
        <v>0</v>
      </c>
      <c r="Z1009" s="345"/>
      <c r="AA1009" s="345"/>
      <c r="AB1009" s="346"/>
      <c r="AC1009" s="347" t="s">
        <v>196</v>
      </c>
      <c r="AD1009" s="347"/>
      <c r="AE1009" s="347"/>
      <c r="AF1009" s="347"/>
      <c r="AG1009" s="347"/>
      <c r="AH1009" s="348" t="s">
        <v>642</v>
      </c>
      <c r="AI1009" s="349"/>
      <c r="AJ1009" s="349"/>
      <c r="AK1009" s="349"/>
      <c r="AL1009" s="350" t="s">
        <v>677</v>
      </c>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102" customHeight="1" x14ac:dyDescent="0.15">
      <c r="A1035" s="377">
        <v>1</v>
      </c>
      <c r="B1035" s="377">
        <v>1</v>
      </c>
      <c r="C1035" s="354" t="s">
        <v>645</v>
      </c>
      <c r="D1035" s="340"/>
      <c r="E1035" s="340"/>
      <c r="F1035" s="340"/>
      <c r="G1035" s="340"/>
      <c r="H1035" s="340"/>
      <c r="I1035" s="340"/>
      <c r="J1035" s="341">
        <v>1000020470007</v>
      </c>
      <c r="K1035" s="342"/>
      <c r="L1035" s="342"/>
      <c r="M1035" s="342"/>
      <c r="N1035" s="342"/>
      <c r="O1035" s="342"/>
      <c r="P1035" s="355" t="s">
        <v>646</v>
      </c>
      <c r="Q1035" s="343"/>
      <c r="R1035" s="343"/>
      <c r="S1035" s="343"/>
      <c r="T1035" s="343"/>
      <c r="U1035" s="343"/>
      <c r="V1035" s="343"/>
      <c r="W1035" s="343"/>
      <c r="X1035" s="343"/>
      <c r="Y1035" s="344">
        <v>5</v>
      </c>
      <c r="Z1035" s="345"/>
      <c r="AA1035" s="345"/>
      <c r="AB1035" s="346"/>
      <c r="AC1035" s="356" t="s">
        <v>630</v>
      </c>
      <c r="AD1035" s="364"/>
      <c r="AE1035" s="364"/>
      <c r="AF1035" s="364"/>
      <c r="AG1035" s="364"/>
      <c r="AH1035" s="365" t="s">
        <v>647</v>
      </c>
      <c r="AI1035" s="366"/>
      <c r="AJ1035" s="366"/>
      <c r="AK1035" s="366"/>
      <c r="AL1035" s="350" t="s">
        <v>647</v>
      </c>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92.25" customHeight="1" x14ac:dyDescent="0.15">
      <c r="A1068" s="377">
        <v>1</v>
      </c>
      <c r="B1068" s="377">
        <v>1</v>
      </c>
      <c r="C1068" s="354" t="s">
        <v>648</v>
      </c>
      <c r="D1068" s="340"/>
      <c r="E1068" s="340"/>
      <c r="F1068" s="340"/>
      <c r="G1068" s="340"/>
      <c r="H1068" s="340"/>
      <c r="I1068" s="340"/>
      <c r="J1068" s="341">
        <v>4360005000757</v>
      </c>
      <c r="K1068" s="342"/>
      <c r="L1068" s="342"/>
      <c r="M1068" s="342"/>
      <c r="N1068" s="342"/>
      <c r="O1068" s="342"/>
      <c r="P1068" s="355" t="s">
        <v>649</v>
      </c>
      <c r="Q1068" s="343"/>
      <c r="R1068" s="343"/>
      <c r="S1068" s="343"/>
      <c r="T1068" s="343"/>
      <c r="U1068" s="343"/>
      <c r="V1068" s="343"/>
      <c r="W1068" s="343"/>
      <c r="X1068" s="343"/>
      <c r="Y1068" s="344">
        <v>5</v>
      </c>
      <c r="Z1068" s="345"/>
      <c r="AA1068" s="345"/>
      <c r="AB1068" s="346"/>
      <c r="AC1068" s="356" t="s">
        <v>630</v>
      </c>
      <c r="AD1068" s="364"/>
      <c r="AE1068" s="364"/>
      <c r="AF1068" s="364"/>
      <c r="AG1068" s="364"/>
      <c r="AH1068" s="365" t="s">
        <v>650</v>
      </c>
      <c r="AI1068" s="366"/>
      <c r="AJ1068" s="366"/>
      <c r="AK1068" s="366"/>
      <c r="AL1068" s="350" t="s">
        <v>650</v>
      </c>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396</v>
      </c>
      <c r="D1101" s="381"/>
      <c r="E1101" s="142" t="s">
        <v>395</v>
      </c>
      <c r="F1101" s="381"/>
      <c r="G1101" s="381"/>
      <c r="H1101" s="381"/>
      <c r="I1101" s="381"/>
      <c r="J1101" s="142" t="s">
        <v>430</v>
      </c>
      <c r="K1101" s="142"/>
      <c r="L1101" s="142"/>
      <c r="M1101" s="142"/>
      <c r="N1101" s="142"/>
      <c r="O1101" s="142"/>
      <c r="P1101" s="360" t="s">
        <v>27</v>
      </c>
      <c r="Q1101" s="360"/>
      <c r="R1101" s="360"/>
      <c r="S1101" s="360"/>
      <c r="T1101" s="360"/>
      <c r="U1101" s="360"/>
      <c r="V1101" s="360"/>
      <c r="W1101" s="360"/>
      <c r="X1101" s="360"/>
      <c r="Y1101" s="142" t="s">
        <v>432</v>
      </c>
      <c r="Z1101" s="381"/>
      <c r="AA1101" s="381"/>
      <c r="AB1101" s="381"/>
      <c r="AC1101" s="142" t="s">
        <v>376</v>
      </c>
      <c r="AD1101" s="142"/>
      <c r="AE1101" s="142"/>
      <c r="AF1101" s="142"/>
      <c r="AG1101" s="142"/>
      <c r="AH1101" s="360" t="s">
        <v>390</v>
      </c>
      <c r="AI1101" s="361"/>
      <c r="AJ1101" s="361"/>
      <c r="AK1101" s="361"/>
      <c r="AL1101" s="361" t="s">
        <v>21</v>
      </c>
      <c r="AM1101" s="361"/>
      <c r="AN1101" s="361"/>
      <c r="AO1101" s="382"/>
      <c r="AP1101" s="363" t="s">
        <v>462</v>
      </c>
      <c r="AQ1101" s="363"/>
      <c r="AR1101" s="363"/>
      <c r="AS1101" s="363"/>
      <c r="AT1101" s="363"/>
      <c r="AU1101" s="363"/>
      <c r="AV1101" s="363"/>
      <c r="AW1101" s="363"/>
      <c r="AX1101" s="363"/>
    </row>
    <row r="1102" spans="1:50" ht="30" customHeight="1" x14ac:dyDescent="0.15">
      <c r="A1102" s="377">
        <v>1</v>
      </c>
      <c r="B1102" s="377">
        <v>1</v>
      </c>
      <c r="C1102" s="375"/>
      <c r="D1102" s="375"/>
      <c r="E1102" s="140" t="s">
        <v>650</v>
      </c>
      <c r="F1102" s="376"/>
      <c r="G1102" s="376"/>
      <c r="H1102" s="376"/>
      <c r="I1102" s="376"/>
      <c r="J1102" s="341" t="s">
        <v>650</v>
      </c>
      <c r="K1102" s="342"/>
      <c r="L1102" s="342"/>
      <c r="M1102" s="342"/>
      <c r="N1102" s="342"/>
      <c r="O1102" s="342"/>
      <c r="P1102" s="355" t="s">
        <v>650</v>
      </c>
      <c r="Q1102" s="343"/>
      <c r="R1102" s="343"/>
      <c r="S1102" s="343"/>
      <c r="T1102" s="343"/>
      <c r="U1102" s="343"/>
      <c r="V1102" s="343"/>
      <c r="W1102" s="343"/>
      <c r="X1102" s="343"/>
      <c r="Y1102" s="344" t="s">
        <v>650</v>
      </c>
      <c r="Z1102" s="345"/>
      <c r="AA1102" s="345"/>
      <c r="AB1102" s="346"/>
      <c r="AC1102" s="347"/>
      <c r="AD1102" s="347"/>
      <c r="AE1102" s="347"/>
      <c r="AF1102" s="347"/>
      <c r="AG1102" s="347"/>
      <c r="AH1102" s="348" t="s">
        <v>651</v>
      </c>
      <c r="AI1102" s="349"/>
      <c r="AJ1102" s="349"/>
      <c r="AK1102" s="349"/>
      <c r="AL1102" s="350" t="s">
        <v>650</v>
      </c>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3">
    <cfRule type="expression" dxfId="2747" priority="13455">
      <formula>IF(RIGHT(TEXT(AQ32,"0.#"),1)=".",FALSE,TRUE)</formula>
    </cfRule>
    <cfRule type="expression" dxfId="2746" priority="13456">
      <formula>IF(RIGHT(TEXT(AQ32,"0.#"),1)=".",TRUE,FALSE)</formula>
    </cfRule>
  </conditionalFormatting>
  <conditionalFormatting sqref="AU32:AU33">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Y838">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870:Y871">
    <cfRule type="expression" dxfId="2063" priority="2077">
      <formula>IF(RIGHT(TEXT(Y870,"0.#"),1)=".",FALSE,TRUE)</formula>
    </cfRule>
    <cfRule type="expression" dxfId="2062" priority="2078">
      <formula>IF(RIGHT(TEXT(Y870,"0.#"),1)=".",TRUE,FALSE)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3:AO1031">
    <cfRule type="expression" dxfId="1935" priority="2037">
      <formula>IF(AND(AL1003&gt;=0, RIGHT(TEXT(AL1003,"0.#"),1)&lt;&gt;"."),TRUE,FALSE)</formula>
    </cfRule>
    <cfRule type="expression" dxfId="1934" priority="2038">
      <formula>IF(AND(AL1003&gt;=0, RIGHT(TEXT(AL1003,"0.#"),1)="."),TRUE,FALSE)</formula>
    </cfRule>
    <cfRule type="expression" dxfId="1933" priority="2039">
      <formula>IF(AND(AL1003&lt;0, RIGHT(TEXT(AL1003,"0.#"),1)&lt;&gt;"."),TRUE,FALSE)</formula>
    </cfRule>
    <cfRule type="expression" dxfId="1932" priority="2040">
      <formula>IF(AND(AL1003&lt;0, RIGHT(TEXT(AL1003,"0.#"),1)="."),TRUE,FALSE)</formula>
    </cfRule>
  </conditionalFormatting>
  <conditionalFormatting sqref="AL1002:AO1002">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0">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7" sqref="AG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544</v>
      </c>
      <c r="M4" s="13" t="str">
        <f t="shared" si="2"/>
        <v>恩給関係</v>
      </c>
      <c r="N4" s="13" t="str">
        <f t="shared" ref="N4:N11" si="6">IF(M4="",N3,IF(N3&lt;&gt;"",CONCATENATE(N3,"、",M4),M4))</f>
        <v>恩給関係</v>
      </c>
      <c r="O4" s="13"/>
      <c r="P4" s="12" t="s">
        <v>192</v>
      </c>
      <c r="Q4" s="17" t="s">
        <v>544</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恩給関係</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恩給関係</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5"/>
      <c r="Z2" s="838"/>
      <c r="AA2" s="839"/>
      <c r="AB2" s="1039" t="s">
        <v>11</v>
      </c>
      <c r="AC2" s="1040"/>
      <c r="AD2" s="1041"/>
      <c r="AE2" s="1045" t="s">
        <v>356</v>
      </c>
      <c r="AF2" s="1045"/>
      <c r="AG2" s="1045"/>
      <c r="AH2" s="1045"/>
      <c r="AI2" s="1045" t="s">
        <v>362</v>
      </c>
      <c r="AJ2" s="1045"/>
      <c r="AK2" s="1045"/>
      <c r="AL2" s="1045"/>
      <c r="AM2" s="1045" t="s">
        <v>466</v>
      </c>
      <c r="AN2" s="1045"/>
      <c r="AO2" s="1045"/>
      <c r="AP2" s="558"/>
      <c r="AQ2" s="152" t="s">
        <v>354</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x14ac:dyDescent="0.15">
      <c r="A4" s="404"/>
      <c r="B4" s="402"/>
      <c r="C4" s="402"/>
      <c r="D4" s="402"/>
      <c r="E4" s="402"/>
      <c r="F4" s="403"/>
      <c r="G4" s="565"/>
      <c r="H4" s="1012"/>
      <c r="I4" s="1012"/>
      <c r="J4" s="1012"/>
      <c r="K4" s="1012"/>
      <c r="L4" s="1012"/>
      <c r="M4" s="1012"/>
      <c r="N4" s="1012"/>
      <c r="O4" s="1013"/>
      <c r="P4" s="98"/>
      <c r="Q4" s="1020"/>
      <c r="R4" s="1020"/>
      <c r="S4" s="1020"/>
      <c r="T4" s="1020"/>
      <c r="U4" s="1020"/>
      <c r="V4" s="1020"/>
      <c r="W4" s="1020"/>
      <c r="X4" s="1021"/>
      <c r="Y4" s="1030" t="s">
        <v>12</v>
      </c>
      <c r="Z4" s="1031"/>
      <c r="AA4" s="1032"/>
      <c r="AB4" s="462"/>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5"/>
      <c r="Z9" s="838"/>
      <c r="AA9" s="839"/>
      <c r="AB9" s="1039" t="s">
        <v>11</v>
      </c>
      <c r="AC9" s="1040"/>
      <c r="AD9" s="1041"/>
      <c r="AE9" s="1045" t="s">
        <v>356</v>
      </c>
      <c r="AF9" s="1045"/>
      <c r="AG9" s="1045"/>
      <c r="AH9" s="1045"/>
      <c r="AI9" s="1045" t="s">
        <v>362</v>
      </c>
      <c r="AJ9" s="1045"/>
      <c r="AK9" s="1045"/>
      <c r="AL9" s="1045"/>
      <c r="AM9" s="1045" t="s">
        <v>466</v>
      </c>
      <c r="AN9" s="1045"/>
      <c r="AO9" s="1045"/>
      <c r="AP9" s="558"/>
      <c r="AQ9" s="152" t="s">
        <v>354</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2"/>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5"/>
      <c r="Z16" s="838"/>
      <c r="AA16" s="839"/>
      <c r="AB16" s="1039" t="s">
        <v>11</v>
      </c>
      <c r="AC16" s="1040"/>
      <c r="AD16" s="1041"/>
      <c r="AE16" s="1045" t="s">
        <v>356</v>
      </c>
      <c r="AF16" s="1045"/>
      <c r="AG16" s="1045"/>
      <c r="AH16" s="1045"/>
      <c r="AI16" s="1045" t="s">
        <v>362</v>
      </c>
      <c r="AJ16" s="1045"/>
      <c r="AK16" s="1045"/>
      <c r="AL16" s="1045"/>
      <c r="AM16" s="1045" t="s">
        <v>466</v>
      </c>
      <c r="AN16" s="1045"/>
      <c r="AO16" s="1045"/>
      <c r="AP16" s="558"/>
      <c r="AQ16" s="152" t="s">
        <v>354</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2"/>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5"/>
      <c r="Z23" s="838"/>
      <c r="AA23" s="839"/>
      <c r="AB23" s="1039" t="s">
        <v>11</v>
      </c>
      <c r="AC23" s="1040"/>
      <c r="AD23" s="1041"/>
      <c r="AE23" s="1045" t="s">
        <v>356</v>
      </c>
      <c r="AF23" s="1045"/>
      <c r="AG23" s="1045"/>
      <c r="AH23" s="1045"/>
      <c r="AI23" s="1045" t="s">
        <v>362</v>
      </c>
      <c r="AJ23" s="1045"/>
      <c r="AK23" s="1045"/>
      <c r="AL23" s="1045"/>
      <c r="AM23" s="1045" t="s">
        <v>466</v>
      </c>
      <c r="AN23" s="1045"/>
      <c r="AO23" s="1045"/>
      <c r="AP23" s="558"/>
      <c r="AQ23" s="152" t="s">
        <v>354</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2"/>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5"/>
      <c r="Z30" s="838"/>
      <c r="AA30" s="839"/>
      <c r="AB30" s="1039" t="s">
        <v>11</v>
      </c>
      <c r="AC30" s="1040"/>
      <c r="AD30" s="1041"/>
      <c r="AE30" s="1045" t="s">
        <v>356</v>
      </c>
      <c r="AF30" s="1045"/>
      <c r="AG30" s="1045"/>
      <c r="AH30" s="1045"/>
      <c r="AI30" s="1045" t="s">
        <v>362</v>
      </c>
      <c r="AJ30" s="1045"/>
      <c r="AK30" s="1045"/>
      <c r="AL30" s="1045"/>
      <c r="AM30" s="1045" t="s">
        <v>466</v>
      </c>
      <c r="AN30" s="1045"/>
      <c r="AO30" s="1045"/>
      <c r="AP30" s="558"/>
      <c r="AQ30" s="152" t="s">
        <v>354</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2"/>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5"/>
      <c r="Z37" s="838"/>
      <c r="AA37" s="839"/>
      <c r="AB37" s="1039" t="s">
        <v>11</v>
      </c>
      <c r="AC37" s="1040"/>
      <c r="AD37" s="1041"/>
      <c r="AE37" s="1045" t="s">
        <v>356</v>
      </c>
      <c r="AF37" s="1045"/>
      <c r="AG37" s="1045"/>
      <c r="AH37" s="1045"/>
      <c r="AI37" s="1045" t="s">
        <v>362</v>
      </c>
      <c r="AJ37" s="1045"/>
      <c r="AK37" s="1045"/>
      <c r="AL37" s="1045"/>
      <c r="AM37" s="1045" t="s">
        <v>466</v>
      </c>
      <c r="AN37" s="1045"/>
      <c r="AO37" s="1045"/>
      <c r="AP37" s="558"/>
      <c r="AQ37" s="152" t="s">
        <v>354</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2"/>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5"/>
      <c r="Z44" s="838"/>
      <c r="AA44" s="839"/>
      <c r="AB44" s="1039" t="s">
        <v>11</v>
      </c>
      <c r="AC44" s="1040"/>
      <c r="AD44" s="1041"/>
      <c r="AE44" s="1045" t="s">
        <v>356</v>
      </c>
      <c r="AF44" s="1045"/>
      <c r="AG44" s="1045"/>
      <c r="AH44" s="1045"/>
      <c r="AI44" s="1045" t="s">
        <v>362</v>
      </c>
      <c r="AJ44" s="1045"/>
      <c r="AK44" s="1045"/>
      <c r="AL44" s="1045"/>
      <c r="AM44" s="1045" t="s">
        <v>466</v>
      </c>
      <c r="AN44" s="1045"/>
      <c r="AO44" s="1045"/>
      <c r="AP44" s="558"/>
      <c r="AQ44" s="152" t="s">
        <v>354</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2"/>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5"/>
      <c r="Z51" s="838"/>
      <c r="AA51" s="839"/>
      <c r="AB51" s="558" t="s">
        <v>11</v>
      </c>
      <c r="AC51" s="1040"/>
      <c r="AD51" s="1041"/>
      <c r="AE51" s="1045" t="s">
        <v>356</v>
      </c>
      <c r="AF51" s="1045"/>
      <c r="AG51" s="1045"/>
      <c r="AH51" s="1045"/>
      <c r="AI51" s="1045" t="s">
        <v>362</v>
      </c>
      <c r="AJ51" s="1045"/>
      <c r="AK51" s="1045"/>
      <c r="AL51" s="1045"/>
      <c r="AM51" s="1045" t="s">
        <v>466</v>
      </c>
      <c r="AN51" s="1045"/>
      <c r="AO51" s="1045"/>
      <c r="AP51" s="558"/>
      <c r="AQ51" s="152" t="s">
        <v>354</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2"/>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5"/>
      <c r="Z58" s="838"/>
      <c r="AA58" s="839"/>
      <c r="AB58" s="1039" t="s">
        <v>11</v>
      </c>
      <c r="AC58" s="1040"/>
      <c r="AD58" s="1041"/>
      <c r="AE58" s="1045" t="s">
        <v>356</v>
      </c>
      <c r="AF58" s="1045"/>
      <c r="AG58" s="1045"/>
      <c r="AH58" s="1045"/>
      <c r="AI58" s="1045" t="s">
        <v>362</v>
      </c>
      <c r="AJ58" s="1045"/>
      <c r="AK58" s="1045"/>
      <c r="AL58" s="1045"/>
      <c r="AM58" s="1045" t="s">
        <v>466</v>
      </c>
      <c r="AN58" s="1045"/>
      <c r="AO58" s="1045"/>
      <c r="AP58" s="558"/>
      <c r="AQ58" s="152" t="s">
        <v>354</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2"/>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5"/>
      <c r="Z65" s="838"/>
      <c r="AA65" s="839"/>
      <c r="AB65" s="1039" t="s">
        <v>11</v>
      </c>
      <c r="AC65" s="1040"/>
      <c r="AD65" s="1041"/>
      <c r="AE65" s="1045" t="s">
        <v>356</v>
      </c>
      <c r="AF65" s="1045"/>
      <c r="AG65" s="1045"/>
      <c r="AH65" s="1045"/>
      <c r="AI65" s="1045" t="s">
        <v>362</v>
      </c>
      <c r="AJ65" s="1045"/>
      <c r="AK65" s="1045"/>
      <c r="AL65" s="1045"/>
      <c r="AM65" s="1045" t="s">
        <v>466</v>
      </c>
      <c r="AN65" s="1045"/>
      <c r="AO65" s="1045"/>
      <c r="AP65" s="558"/>
      <c r="AQ65" s="152" t="s">
        <v>354</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2"/>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8"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2" t="s">
        <v>507</v>
      </c>
      <c r="H2" s="603"/>
      <c r="I2" s="603"/>
      <c r="J2" s="603"/>
      <c r="K2" s="603"/>
      <c r="L2" s="603"/>
      <c r="M2" s="603"/>
      <c r="N2" s="603"/>
      <c r="O2" s="603"/>
      <c r="P2" s="603"/>
      <c r="Q2" s="603"/>
      <c r="R2" s="603"/>
      <c r="S2" s="603"/>
      <c r="T2" s="603"/>
      <c r="U2" s="603"/>
      <c r="V2" s="603"/>
      <c r="W2" s="603"/>
      <c r="X2" s="603"/>
      <c r="Y2" s="603"/>
      <c r="Z2" s="603"/>
      <c r="AA2" s="603"/>
      <c r="AB2" s="604"/>
      <c r="AC2" s="602" t="s">
        <v>509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89"/>
      <c r="Z4" s="390"/>
      <c r="AA4" s="390"/>
      <c r="AB4" s="814"/>
      <c r="AC4" s="679"/>
      <c r="AD4" s="680"/>
      <c r="AE4" s="680"/>
      <c r="AF4" s="680"/>
      <c r="AG4" s="681"/>
      <c r="AH4" s="673"/>
      <c r="AI4" s="674"/>
      <c r="AJ4" s="674"/>
      <c r="AK4" s="674"/>
      <c r="AL4" s="674"/>
      <c r="AM4" s="674"/>
      <c r="AN4" s="674"/>
      <c r="AO4" s="674"/>
      <c r="AP4" s="674"/>
      <c r="AQ4" s="674"/>
      <c r="AR4" s="674"/>
      <c r="AS4" s="674"/>
      <c r="AT4" s="675"/>
      <c r="AU4" s="389"/>
      <c r="AV4" s="390"/>
      <c r="AW4" s="390"/>
      <c r="AX4" s="391"/>
    </row>
    <row r="5" spans="1:50" ht="24.75" customHeight="1" x14ac:dyDescent="0.15">
      <c r="A5" s="1058"/>
      <c r="B5" s="1059"/>
      <c r="C5" s="1059"/>
      <c r="D5" s="1059"/>
      <c r="E5" s="1059"/>
      <c r="F5" s="106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8"/>
      <c r="B6" s="1059"/>
      <c r="C6" s="1059"/>
      <c r="D6" s="1059"/>
      <c r="E6" s="1059"/>
      <c r="F6" s="106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8"/>
      <c r="B7" s="1059"/>
      <c r="C7" s="1059"/>
      <c r="D7" s="1059"/>
      <c r="E7" s="1059"/>
      <c r="F7" s="106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602" t="s">
        <v>400</v>
      </c>
      <c r="H15" s="603"/>
      <c r="I15" s="603"/>
      <c r="J15" s="603"/>
      <c r="K15" s="603"/>
      <c r="L15" s="603"/>
      <c r="M15" s="603"/>
      <c r="N15" s="603"/>
      <c r="O15" s="603"/>
      <c r="P15" s="603"/>
      <c r="Q15" s="603"/>
      <c r="R15" s="603"/>
      <c r="S15" s="603"/>
      <c r="T15" s="603"/>
      <c r="U15" s="603"/>
      <c r="V15" s="603"/>
      <c r="W15" s="603"/>
      <c r="X15" s="603"/>
      <c r="Y15" s="603"/>
      <c r="Z15" s="603"/>
      <c r="AA15" s="603"/>
      <c r="AB15" s="604"/>
      <c r="AC15" s="602" t="s">
        <v>401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89"/>
      <c r="Z17" s="390"/>
      <c r="AA17" s="390"/>
      <c r="AB17" s="814"/>
      <c r="AC17" s="679"/>
      <c r="AD17" s="680"/>
      <c r="AE17" s="680"/>
      <c r="AF17" s="680"/>
      <c r="AG17" s="681"/>
      <c r="AH17" s="673"/>
      <c r="AI17" s="674"/>
      <c r="AJ17" s="674"/>
      <c r="AK17" s="674"/>
      <c r="AL17" s="674"/>
      <c r="AM17" s="674"/>
      <c r="AN17" s="674"/>
      <c r="AO17" s="674"/>
      <c r="AP17" s="674"/>
      <c r="AQ17" s="674"/>
      <c r="AR17" s="674"/>
      <c r="AS17" s="674"/>
      <c r="AT17" s="675"/>
      <c r="AU17" s="389"/>
      <c r="AV17" s="390"/>
      <c r="AW17" s="390"/>
      <c r="AX17" s="391"/>
    </row>
    <row r="18" spans="1:50" ht="24.75" customHeight="1" x14ac:dyDescent="0.15">
      <c r="A18" s="1058"/>
      <c r="B18" s="1059"/>
      <c r="C18" s="1059"/>
      <c r="D18" s="1059"/>
      <c r="E18" s="1059"/>
      <c r="F18" s="106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8"/>
      <c r="B19" s="1059"/>
      <c r="C19" s="1059"/>
      <c r="D19" s="1059"/>
      <c r="E19" s="1059"/>
      <c r="F19" s="106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8"/>
      <c r="B20" s="1059"/>
      <c r="C20" s="1059"/>
      <c r="D20" s="1059"/>
      <c r="E20" s="1059"/>
      <c r="F20" s="106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8"/>
      <c r="B21" s="1059"/>
      <c r="C21" s="1059"/>
      <c r="D21" s="1059"/>
      <c r="E21" s="1059"/>
      <c r="F21" s="106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8"/>
      <c r="B22" s="1059"/>
      <c r="C22" s="1059"/>
      <c r="D22" s="1059"/>
      <c r="E22" s="1059"/>
      <c r="F22" s="106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8"/>
      <c r="B23" s="1059"/>
      <c r="C23" s="1059"/>
      <c r="D23" s="1059"/>
      <c r="E23" s="1059"/>
      <c r="F23" s="106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602" t="s">
        <v>399</v>
      </c>
      <c r="H28" s="603"/>
      <c r="I28" s="603"/>
      <c r="J28" s="603"/>
      <c r="K28" s="603"/>
      <c r="L28" s="603"/>
      <c r="M28" s="603"/>
      <c r="N28" s="603"/>
      <c r="O28" s="603"/>
      <c r="P28" s="603"/>
      <c r="Q28" s="603"/>
      <c r="R28" s="603"/>
      <c r="S28" s="603"/>
      <c r="T28" s="603"/>
      <c r="U28" s="603"/>
      <c r="V28" s="603"/>
      <c r="W28" s="603"/>
      <c r="X28" s="603"/>
      <c r="Y28" s="603"/>
      <c r="Z28" s="603"/>
      <c r="AA28" s="603"/>
      <c r="AB28" s="604"/>
      <c r="AC28" s="602" t="s">
        <v>402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89"/>
      <c r="Z30" s="390"/>
      <c r="AA30" s="390"/>
      <c r="AB30" s="814"/>
      <c r="AC30" s="679"/>
      <c r="AD30" s="680"/>
      <c r="AE30" s="680"/>
      <c r="AF30" s="680"/>
      <c r="AG30" s="681"/>
      <c r="AH30" s="673"/>
      <c r="AI30" s="674"/>
      <c r="AJ30" s="674"/>
      <c r="AK30" s="674"/>
      <c r="AL30" s="674"/>
      <c r="AM30" s="674"/>
      <c r="AN30" s="674"/>
      <c r="AO30" s="674"/>
      <c r="AP30" s="674"/>
      <c r="AQ30" s="674"/>
      <c r="AR30" s="674"/>
      <c r="AS30" s="674"/>
      <c r="AT30" s="675"/>
      <c r="AU30" s="389"/>
      <c r="AV30" s="390"/>
      <c r="AW30" s="390"/>
      <c r="AX30" s="391"/>
    </row>
    <row r="31" spans="1:50" ht="24.75" customHeight="1" x14ac:dyDescent="0.15">
      <c r="A31" s="1058"/>
      <c r="B31" s="1059"/>
      <c r="C31" s="1059"/>
      <c r="D31" s="1059"/>
      <c r="E31" s="1059"/>
      <c r="F31" s="106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602" t="s">
        <v>449</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89"/>
      <c r="Z43" s="390"/>
      <c r="AA43" s="390"/>
      <c r="AB43" s="814"/>
      <c r="AC43" s="679"/>
      <c r="AD43" s="680"/>
      <c r="AE43" s="680"/>
      <c r="AF43" s="680"/>
      <c r="AG43" s="681"/>
      <c r="AH43" s="673"/>
      <c r="AI43" s="674"/>
      <c r="AJ43" s="674"/>
      <c r="AK43" s="674"/>
      <c r="AL43" s="674"/>
      <c r="AM43" s="674"/>
      <c r="AN43" s="674"/>
      <c r="AO43" s="674"/>
      <c r="AP43" s="674"/>
      <c r="AQ43" s="674"/>
      <c r="AR43" s="674"/>
      <c r="AS43" s="674"/>
      <c r="AT43" s="675"/>
      <c r="AU43" s="389"/>
      <c r="AV43" s="390"/>
      <c r="AW43" s="390"/>
      <c r="AX43" s="391"/>
    </row>
    <row r="44" spans="1:50" ht="24.75" customHeight="1" x14ac:dyDescent="0.15">
      <c r="A44" s="1058"/>
      <c r="B44" s="1059"/>
      <c r="C44" s="1059"/>
      <c r="D44" s="1059"/>
      <c r="E44" s="1059"/>
      <c r="F44" s="106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8"/>
      <c r="B45" s="1059"/>
      <c r="C45" s="1059"/>
      <c r="D45" s="1059"/>
      <c r="E45" s="1059"/>
      <c r="F45" s="106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8"/>
      <c r="B46" s="1059"/>
      <c r="C46" s="1059"/>
      <c r="D46" s="1059"/>
      <c r="E46" s="1059"/>
      <c r="F46" s="106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8"/>
      <c r="B47" s="1059"/>
      <c r="C47" s="1059"/>
      <c r="D47" s="1059"/>
      <c r="E47" s="1059"/>
      <c r="F47" s="106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8"/>
      <c r="B48" s="1059"/>
      <c r="C48" s="1059"/>
      <c r="D48" s="1059"/>
      <c r="E48" s="1059"/>
      <c r="F48" s="106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8"/>
      <c r="B49" s="1059"/>
      <c r="C49" s="1059"/>
      <c r="D49" s="1059"/>
      <c r="E49" s="1059"/>
      <c r="F49" s="106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8"/>
      <c r="B50" s="1059"/>
      <c r="C50" s="1059"/>
      <c r="D50" s="1059"/>
      <c r="E50" s="1059"/>
      <c r="F50" s="106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403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89"/>
      <c r="Z57" s="390"/>
      <c r="AA57" s="390"/>
      <c r="AB57" s="814"/>
      <c r="AC57" s="679"/>
      <c r="AD57" s="680"/>
      <c r="AE57" s="680"/>
      <c r="AF57" s="680"/>
      <c r="AG57" s="681"/>
      <c r="AH57" s="673"/>
      <c r="AI57" s="674"/>
      <c r="AJ57" s="674"/>
      <c r="AK57" s="674"/>
      <c r="AL57" s="674"/>
      <c r="AM57" s="674"/>
      <c r="AN57" s="674"/>
      <c r="AO57" s="674"/>
      <c r="AP57" s="674"/>
      <c r="AQ57" s="674"/>
      <c r="AR57" s="674"/>
      <c r="AS57" s="674"/>
      <c r="AT57" s="675"/>
      <c r="AU57" s="389"/>
      <c r="AV57" s="390"/>
      <c r="AW57" s="390"/>
      <c r="AX57" s="391"/>
    </row>
    <row r="58" spans="1:50" ht="24.75" customHeight="1" x14ac:dyDescent="0.15">
      <c r="A58" s="1058"/>
      <c r="B58" s="1059"/>
      <c r="C58" s="1059"/>
      <c r="D58" s="1059"/>
      <c r="E58" s="1059"/>
      <c r="F58" s="106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8"/>
      <c r="B59" s="1059"/>
      <c r="C59" s="1059"/>
      <c r="D59" s="1059"/>
      <c r="E59" s="1059"/>
      <c r="F59" s="106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8"/>
      <c r="B60" s="1059"/>
      <c r="C60" s="1059"/>
      <c r="D60" s="1059"/>
      <c r="E60" s="1059"/>
      <c r="F60" s="106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8"/>
      <c r="B61" s="1059"/>
      <c r="C61" s="1059"/>
      <c r="D61" s="1059"/>
      <c r="E61" s="1059"/>
      <c r="F61" s="106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602" t="s">
        <v>404</v>
      </c>
      <c r="H68" s="603"/>
      <c r="I68" s="603"/>
      <c r="J68" s="603"/>
      <c r="K68" s="603"/>
      <c r="L68" s="603"/>
      <c r="M68" s="603"/>
      <c r="N68" s="603"/>
      <c r="O68" s="603"/>
      <c r="P68" s="603"/>
      <c r="Q68" s="603"/>
      <c r="R68" s="603"/>
      <c r="S68" s="603"/>
      <c r="T68" s="603"/>
      <c r="U68" s="603"/>
      <c r="V68" s="603"/>
      <c r="W68" s="603"/>
      <c r="X68" s="603"/>
      <c r="Y68" s="603"/>
      <c r="Z68" s="603"/>
      <c r="AA68" s="603"/>
      <c r="AB68" s="604"/>
      <c r="AC68" s="602" t="s">
        <v>405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89"/>
      <c r="Z70" s="390"/>
      <c r="AA70" s="390"/>
      <c r="AB70" s="814"/>
      <c r="AC70" s="679"/>
      <c r="AD70" s="680"/>
      <c r="AE70" s="680"/>
      <c r="AF70" s="680"/>
      <c r="AG70" s="681"/>
      <c r="AH70" s="673"/>
      <c r="AI70" s="674"/>
      <c r="AJ70" s="674"/>
      <c r="AK70" s="674"/>
      <c r="AL70" s="674"/>
      <c r="AM70" s="674"/>
      <c r="AN70" s="674"/>
      <c r="AO70" s="674"/>
      <c r="AP70" s="674"/>
      <c r="AQ70" s="674"/>
      <c r="AR70" s="674"/>
      <c r="AS70" s="674"/>
      <c r="AT70" s="675"/>
      <c r="AU70" s="389"/>
      <c r="AV70" s="390"/>
      <c r="AW70" s="390"/>
      <c r="AX70" s="391"/>
    </row>
    <row r="71" spans="1:50" ht="24.75" customHeight="1" x14ac:dyDescent="0.15">
      <c r="A71" s="1058"/>
      <c r="B71" s="1059"/>
      <c r="C71" s="1059"/>
      <c r="D71" s="1059"/>
      <c r="E71" s="1059"/>
      <c r="F71" s="106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8"/>
      <c r="B72" s="1059"/>
      <c r="C72" s="1059"/>
      <c r="D72" s="1059"/>
      <c r="E72" s="1059"/>
      <c r="F72" s="106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8"/>
      <c r="B73" s="1059"/>
      <c r="C73" s="1059"/>
      <c r="D73" s="1059"/>
      <c r="E73" s="1059"/>
      <c r="F73" s="106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8"/>
      <c r="B74" s="1059"/>
      <c r="C74" s="1059"/>
      <c r="D74" s="1059"/>
      <c r="E74" s="1059"/>
      <c r="F74" s="106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602" t="s">
        <v>406</v>
      </c>
      <c r="H81" s="603"/>
      <c r="I81" s="603"/>
      <c r="J81" s="603"/>
      <c r="K81" s="603"/>
      <c r="L81" s="603"/>
      <c r="M81" s="603"/>
      <c r="N81" s="603"/>
      <c r="O81" s="603"/>
      <c r="P81" s="603"/>
      <c r="Q81" s="603"/>
      <c r="R81" s="603"/>
      <c r="S81" s="603"/>
      <c r="T81" s="603"/>
      <c r="U81" s="603"/>
      <c r="V81" s="603"/>
      <c r="W81" s="603"/>
      <c r="X81" s="603"/>
      <c r="Y81" s="603"/>
      <c r="Z81" s="603"/>
      <c r="AA81" s="603"/>
      <c r="AB81" s="604"/>
      <c r="AC81" s="602" t="s">
        <v>407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89"/>
      <c r="Z83" s="390"/>
      <c r="AA83" s="390"/>
      <c r="AB83" s="814"/>
      <c r="AC83" s="679"/>
      <c r="AD83" s="680"/>
      <c r="AE83" s="680"/>
      <c r="AF83" s="680"/>
      <c r="AG83" s="681"/>
      <c r="AH83" s="673"/>
      <c r="AI83" s="674"/>
      <c r="AJ83" s="674"/>
      <c r="AK83" s="674"/>
      <c r="AL83" s="674"/>
      <c r="AM83" s="674"/>
      <c r="AN83" s="674"/>
      <c r="AO83" s="674"/>
      <c r="AP83" s="674"/>
      <c r="AQ83" s="674"/>
      <c r="AR83" s="674"/>
      <c r="AS83" s="674"/>
      <c r="AT83" s="675"/>
      <c r="AU83" s="389"/>
      <c r="AV83" s="390"/>
      <c r="AW83" s="390"/>
      <c r="AX83" s="391"/>
    </row>
    <row r="84" spans="1:50" ht="24.75" customHeight="1" x14ac:dyDescent="0.15">
      <c r="A84" s="1058"/>
      <c r="B84" s="1059"/>
      <c r="C84" s="1059"/>
      <c r="D84" s="1059"/>
      <c r="E84" s="1059"/>
      <c r="F84" s="106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8"/>
      <c r="B85" s="1059"/>
      <c r="C85" s="1059"/>
      <c r="D85" s="1059"/>
      <c r="E85" s="1059"/>
      <c r="F85" s="106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8"/>
      <c r="B86" s="1059"/>
      <c r="C86" s="1059"/>
      <c r="D86" s="1059"/>
      <c r="E86" s="1059"/>
      <c r="F86" s="106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8"/>
      <c r="B87" s="1059"/>
      <c r="C87" s="1059"/>
      <c r="D87" s="1059"/>
      <c r="E87" s="1059"/>
      <c r="F87" s="106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602" t="s">
        <v>408</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89"/>
      <c r="Z96" s="390"/>
      <c r="AA96" s="390"/>
      <c r="AB96" s="814"/>
      <c r="AC96" s="679"/>
      <c r="AD96" s="680"/>
      <c r="AE96" s="680"/>
      <c r="AF96" s="680"/>
      <c r="AG96" s="681"/>
      <c r="AH96" s="673"/>
      <c r="AI96" s="674"/>
      <c r="AJ96" s="674"/>
      <c r="AK96" s="674"/>
      <c r="AL96" s="674"/>
      <c r="AM96" s="674"/>
      <c r="AN96" s="674"/>
      <c r="AO96" s="674"/>
      <c r="AP96" s="674"/>
      <c r="AQ96" s="674"/>
      <c r="AR96" s="674"/>
      <c r="AS96" s="674"/>
      <c r="AT96" s="675"/>
      <c r="AU96" s="389"/>
      <c r="AV96" s="390"/>
      <c r="AW96" s="390"/>
      <c r="AX96" s="391"/>
    </row>
    <row r="97" spans="1:50" ht="24.75"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409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89"/>
      <c r="Z110" s="390"/>
      <c r="AA110" s="390"/>
      <c r="AB110" s="814"/>
      <c r="AC110" s="679"/>
      <c r="AD110" s="680"/>
      <c r="AE110" s="680"/>
      <c r="AF110" s="680"/>
      <c r="AG110" s="681"/>
      <c r="AH110" s="673"/>
      <c r="AI110" s="674"/>
      <c r="AJ110" s="674"/>
      <c r="AK110" s="674"/>
      <c r="AL110" s="674"/>
      <c r="AM110" s="674"/>
      <c r="AN110" s="674"/>
      <c r="AO110" s="674"/>
      <c r="AP110" s="674"/>
      <c r="AQ110" s="674"/>
      <c r="AR110" s="674"/>
      <c r="AS110" s="674"/>
      <c r="AT110" s="675"/>
      <c r="AU110" s="389"/>
      <c r="AV110" s="390"/>
      <c r="AW110" s="390"/>
      <c r="AX110" s="391"/>
    </row>
    <row r="111" spans="1:50" ht="24.75"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602" t="s">
        <v>410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89"/>
      <c r="Z123" s="390"/>
      <c r="AA123" s="390"/>
      <c r="AB123" s="814"/>
      <c r="AC123" s="679"/>
      <c r="AD123" s="680"/>
      <c r="AE123" s="680"/>
      <c r="AF123" s="680"/>
      <c r="AG123" s="681"/>
      <c r="AH123" s="673"/>
      <c r="AI123" s="674"/>
      <c r="AJ123" s="674"/>
      <c r="AK123" s="674"/>
      <c r="AL123" s="674"/>
      <c r="AM123" s="674"/>
      <c r="AN123" s="674"/>
      <c r="AO123" s="674"/>
      <c r="AP123" s="674"/>
      <c r="AQ123" s="674"/>
      <c r="AR123" s="674"/>
      <c r="AS123" s="674"/>
      <c r="AT123" s="675"/>
      <c r="AU123" s="389"/>
      <c r="AV123" s="390"/>
      <c r="AW123" s="390"/>
      <c r="AX123" s="391"/>
    </row>
    <row r="124" spans="1:50" ht="24.75"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602" t="s">
        <v>412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89"/>
      <c r="Z136" s="390"/>
      <c r="AA136" s="390"/>
      <c r="AB136" s="814"/>
      <c r="AC136" s="679"/>
      <c r="AD136" s="680"/>
      <c r="AE136" s="680"/>
      <c r="AF136" s="680"/>
      <c r="AG136" s="681"/>
      <c r="AH136" s="673"/>
      <c r="AI136" s="674"/>
      <c r="AJ136" s="674"/>
      <c r="AK136" s="674"/>
      <c r="AL136" s="674"/>
      <c r="AM136" s="674"/>
      <c r="AN136" s="674"/>
      <c r="AO136" s="674"/>
      <c r="AP136" s="674"/>
      <c r="AQ136" s="674"/>
      <c r="AR136" s="674"/>
      <c r="AS136" s="674"/>
      <c r="AT136" s="675"/>
      <c r="AU136" s="389"/>
      <c r="AV136" s="390"/>
      <c r="AW136" s="390"/>
      <c r="AX136" s="391"/>
    </row>
    <row r="137" spans="1:50" ht="24.75"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602" t="s">
        <v>414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89"/>
      <c r="Z149" s="390"/>
      <c r="AA149" s="390"/>
      <c r="AB149" s="814"/>
      <c r="AC149" s="679"/>
      <c r="AD149" s="680"/>
      <c r="AE149" s="680"/>
      <c r="AF149" s="680"/>
      <c r="AG149" s="681"/>
      <c r="AH149" s="673"/>
      <c r="AI149" s="674"/>
      <c r="AJ149" s="674"/>
      <c r="AK149" s="674"/>
      <c r="AL149" s="674"/>
      <c r="AM149" s="674"/>
      <c r="AN149" s="674"/>
      <c r="AO149" s="674"/>
      <c r="AP149" s="674"/>
      <c r="AQ149" s="674"/>
      <c r="AR149" s="674"/>
      <c r="AS149" s="674"/>
      <c r="AT149" s="675"/>
      <c r="AU149" s="389"/>
      <c r="AV149" s="390"/>
      <c r="AW149" s="390"/>
      <c r="AX149" s="391"/>
    </row>
    <row r="150" spans="1:50" ht="24.75"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89"/>
      <c r="Z163" s="390"/>
      <c r="AA163" s="390"/>
      <c r="AB163" s="814"/>
      <c r="AC163" s="679"/>
      <c r="AD163" s="680"/>
      <c r="AE163" s="680"/>
      <c r="AF163" s="680"/>
      <c r="AG163" s="681"/>
      <c r="AH163" s="673"/>
      <c r="AI163" s="674"/>
      <c r="AJ163" s="674"/>
      <c r="AK163" s="674"/>
      <c r="AL163" s="674"/>
      <c r="AM163" s="674"/>
      <c r="AN163" s="674"/>
      <c r="AO163" s="674"/>
      <c r="AP163" s="674"/>
      <c r="AQ163" s="674"/>
      <c r="AR163" s="674"/>
      <c r="AS163" s="674"/>
      <c r="AT163" s="675"/>
      <c r="AU163" s="389"/>
      <c r="AV163" s="390"/>
      <c r="AW163" s="390"/>
      <c r="AX163" s="391"/>
    </row>
    <row r="164" spans="1:50" ht="24.75"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602" t="s">
        <v>416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89"/>
      <c r="Z176" s="390"/>
      <c r="AA176" s="390"/>
      <c r="AB176" s="814"/>
      <c r="AC176" s="679"/>
      <c r="AD176" s="680"/>
      <c r="AE176" s="680"/>
      <c r="AF176" s="680"/>
      <c r="AG176" s="681"/>
      <c r="AH176" s="673"/>
      <c r="AI176" s="674"/>
      <c r="AJ176" s="674"/>
      <c r="AK176" s="674"/>
      <c r="AL176" s="674"/>
      <c r="AM176" s="674"/>
      <c r="AN176" s="674"/>
      <c r="AO176" s="674"/>
      <c r="AP176" s="674"/>
      <c r="AQ176" s="674"/>
      <c r="AR176" s="674"/>
      <c r="AS176" s="674"/>
      <c r="AT176" s="675"/>
      <c r="AU176" s="389"/>
      <c r="AV176" s="390"/>
      <c r="AW176" s="390"/>
      <c r="AX176" s="391"/>
    </row>
    <row r="177" spans="1:50" ht="24.75"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602" t="s">
        <v>419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418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89"/>
      <c r="Z189" s="390"/>
      <c r="AA189" s="390"/>
      <c r="AB189" s="814"/>
      <c r="AC189" s="679"/>
      <c r="AD189" s="680"/>
      <c r="AE189" s="680"/>
      <c r="AF189" s="680"/>
      <c r="AG189" s="681"/>
      <c r="AH189" s="673"/>
      <c r="AI189" s="674"/>
      <c r="AJ189" s="674"/>
      <c r="AK189" s="674"/>
      <c r="AL189" s="674"/>
      <c r="AM189" s="674"/>
      <c r="AN189" s="674"/>
      <c r="AO189" s="674"/>
      <c r="AP189" s="674"/>
      <c r="AQ189" s="674"/>
      <c r="AR189" s="674"/>
      <c r="AS189" s="674"/>
      <c r="AT189" s="675"/>
      <c r="AU189" s="389"/>
      <c r="AV189" s="390"/>
      <c r="AW189" s="390"/>
      <c r="AX189" s="391"/>
    </row>
    <row r="190" spans="1:50" ht="24.75"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602" t="s">
        <v>420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89"/>
      <c r="Z202" s="390"/>
      <c r="AA202" s="390"/>
      <c r="AB202" s="814"/>
      <c r="AC202" s="679"/>
      <c r="AD202" s="680"/>
      <c r="AE202" s="680"/>
      <c r="AF202" s="680"/>
      <c r="AG202" s="681"/>
      <c r="AH202" s="673"/>
      <c r="AI202" s="674"/>
      <c r="AJ202" s="674"/>
      <c r="AK202" s="674"/>
      <c r="AL202" s="674"/>
      <c r="AM202" s="674"/>
      <c r="AN202" s="674"/>
      <c r="AO202" s="674"/>
      <c r="AP202" s="674"/>
      <c r="AQ202" s="674"/>
      <c r="AR202" s="674"/>
      <c r="AS202" s="674"/>
      <c r="AT202" s="675"/>
      <c r="AU202" s="389"/>
      <c r="AV202" s="390"/>
      <c r="AW202" s="390"/>
      <c r="AX202" s="391"/>
    </row>
    <row r="203" spans="1:50" ht="24.75"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89"/>
      <c r="Z216" s="390"/>
      <c r="AA216" s="390"/>
      <c r="AB216" s="814"/>
      <c r="AC216" s="679"/>
      <c r="AD216" s="680"/>
      <c r="AE216" s="680"/>
      <c r="AF216" s="680"/>
      <c r="AG216" s="681"/>
      <c r="AH216" s="673"/>
      <c r="AI216" s="674"/>
      <c r="AJ216" s="674"/>
      <c r="AK216" s="674"/>
      <c r="AL216" s="674"/>
      <c r="AM216" s="674"/>
      <c r="AN216" s="674"/>
      <c r="AO216" s="674"/>
      <c r="AP216" s="674"/>
      <c r="AQ216" s="674"/>
      <c r="AR216" s="674"/>
      <c r="AS216" s="674"/>
      <c r="AT216" s="675"/>
      <c r="AU216" s="389"/>
      <c r="AV216" s="390"/>
      <c r="AW216" s="390"/>
      <c r="AX216" s="391"/>
    </row>
    <row r="217" spans="1:50" ht="24.75"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602" t="s">
        <v>422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89"/>
      <c r="Z229" s="390"/>
      <c r="AA229" s="390"/>
      <c r="AB229" s="814"/>
      <c r="AC229" s="679"/>
      <c r="AD229" s="680"/>
      <c r="AE229" s="680"/>
      <c r="AF229" s="680"/>
      <c r="AG229" s="681"/>
      <c r="AH229" s="673"/>
      <c r="AI229" s="674"/>
      <c r="AJ229" s="674"/>
      <c r="AK229" s="674"/>
      <c r="AL229" s="674"/>
      <c r="AM229" s="674"/>
      <c r="AN229" s="674"/>
      <c r="AO229" s="674"/>
      <c r="AP229" s="674"/>
      <c r="AQ229" s="674"/>
      <c r="AR229" s="674"/>
      <c r="AS229" s="674"/>
      <c r="AT229" s="675"/>
      <c r="AU229" s="389"/>
      <c r="AV229" s="390"/>
      <c r="AW229" s="390"/>
      <c r="AX229" s="391"/>
    </row>
    <row r="230" spans="1:50" ht="24.75"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602" t="s">
        <v>424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89"/>
      <c r="Z242" s="390"/>
      <c r="AA242" s="390"/>
      <c r="AB242" s="814"/>
      <c r="AC242" s="679"/>
      <c r="AD242" s="680"/>
      <c r="AE242" s="680"/>
      <c r="AF242" s="680"/>
      <c r="AG242" s="681"/>
      <c r="AH242" s="673"/>
      <c r="AI242" s="674"/>
      <c r="AJ242" s="674"/>
      <c r="AK242" s="674"/>
      <c r="AL242" s="674"/>
      <c r="AM242" s="674"/>
      <c r="AN242" s="674"/>
      <c r="AO242" s="674"/>
      <c r="AP242" s="674"/>
      <c r="AQ242" s="674"/>
      <c r="AR242" s="674"/>
      <c r="AS242" s="674"/>
      <c r="AT242" s="675"/>
      <c r="AU242" s="389"/>
      <c r="AV242" s="390"/>
      <c r="AW242" s="390"/>
      <c r="AX242" s="391"/>
    </row>
    <row r="243" spans="1:50" ht="24.75"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602" t="s">
        <v>426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89"/>
      <c r="Z255" s="390"/>
      <c r="AA255" s="390"/>
      <c r="AB255" s="814"/>
      <c r="AC255" s="679"/>
      <c r="AD255" s="680"/>
      <c r="AE255" s="680"/>
      <c r="AF255" s="680"/>
      <c r="AG255" s="681"/>
      <c r="AH255" s="673"/>
      <c r="AI255" s="674"/>
      <c r="AJ255" s="674"/>
      <c r="AK255" s="674"/>
      <c r="AL255" s="674"/>
      <c r="AM255" s="674"/>
      <c r="AN255" s="674"/>
      <c r="AO255" s="674"/>
      <c r="AP255" s="674"/>
      <c r="AQ255" s="674"/>
      <c r="AR255" s="674"/>
      <c r="AS255" s="674"/>
      <c r="AT255" s="675"/>
      <c r="AU255" s="389"/>
      <c r="AV255" s="390"/>
      <c r="AW255" s="390"/>
      <c r="AX255" s="391"/>
    </row>
    <row r="256" spans="1:50" ht="24.75"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2018-08-20T12:57:02Z</cp:lastPrinted>
  <dcterms:created xsi:type="dcterms:W3CDTF">2012-03-13T00:50:25Z</dcterms:created>
  <dcterms:modified xsi:type="dcterms:W3CDTF">2018-08-20T12:57:05Z</dcterms:modified>
</cp:coreProperties>
</file>