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TRPQ\Desktop\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<sst xmlns="http://schemas.openxmlformats.org/spreadsheetml/2006/main" count="2924" uniqueCount="648">
  <si>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</si>
  <si>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</si>
  <si>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</si>
  <si>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</si>
  <si>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</si>
  <si>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</si>
  <si>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</si>
  <si>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</si>
  <si>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</si>
  <si>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</si>
  <si>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</si>
  <si>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</si>
  <si>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</si>
  <si>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</si>
  <si>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</si>
  <si>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</si>
  <si>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</si>
  <si>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</si>
  <si>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</si>
  <si>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</si>
  <si>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</si>
  <si>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</si>
  <si>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</si>
  <si>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</si>
  <si>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</si>
  <si>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</si>
  <si>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</si>
  <si>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</si>
  <si>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</si>
  <si>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</si>
  <si>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</si>
  <si>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</si>
  <si>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</si>
  <si>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</si>
  <si>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</si>
  <si>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</si>
  <si>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</si>
  <si>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</si>
  <si>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</si>
  <si>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</si>
  <si>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</si>
  <si>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</si>
  <si>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</si>
  <si>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</si>
  <si>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</si>
  <si>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</si>
  <si>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</si>
  <si>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</si>
  <si>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</si>
  <si>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</si>
  <si>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</si>
  <si>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</si>
  <si>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</si>
  <si>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</si>
  <si>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</si>
  <si>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</si>
  <si>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</si>
  <si>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</si>
  <si>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</si>
  <si>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</si>
  <si>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</si>
  <si>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</si>
  <si>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</si>
  <si>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</si>
  <si>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</si>
  <si>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</si>
  <si>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</si>
  <si>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</si>
  <si>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</si>
  <si>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</si>
  <si>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</si>
  <si>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</si>
  <si>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</si>
  <si>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</si>
  <si>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</si>
  <si>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</si>
  <si>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</si>
  <si>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</si>
  <si>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</si>
  <si>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</si>
  <si>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</si>
  <si>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</si>
  <si>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</si>
  <si>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</si>
  <si>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</si>
  <si>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</si>
  <si>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</si>
  <si>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</si>
  <si>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</si>
  <si>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</si>
  <si>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</si>
  <si>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</si>
  <si>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</si>
  <si>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</si>
  <si>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</si>
  <si>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</si>
  <si>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</si>
  <si>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</si>
  <si>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</si>
  <si>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</si>
  <si>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</si>
  <si>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</si>
  <si>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</si>
  <si>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</si>
  <si>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</si>
  <si>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</si>
  <si>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</si>
  <si>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</si>
  <si>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</si>
  <si>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</si>
  <si>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</si>
  <si>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</si>
  <si>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</si>
  <si>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</si>
  <si>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</si>
  <si>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</si>
  <si>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</si>
  <si>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</si>
  <si>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</si>
  <si>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</si>
  <si>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</si>
  <si>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</si>
  <si>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</si>
  <si>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</si>
  <si>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</si>
  <si>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</si>
  <si>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</si>
  <si>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</si>
  <si>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</si>
  <si>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</si>
  <si>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</si>
  <si>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</si>
  <si>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</si>
  <si>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</si>
  <si>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</si>
  <si>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</si>
  <si>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</si>
  <si>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</si>
  <si>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</si>
  <si>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</si>
  <si>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</si>
  <si>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</si>
  <si>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</si>
  <si>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</si>
  <si>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</si>
  <si>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</si>
  <si>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</si>
  <si>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</si>
  <si>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</si>
  <si>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</si>
  <si>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</si>
  <si>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</si>
  <si>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</si>
  <si>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</si>
  <si>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</si>
  <si>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</si>
  <si>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</si>
  <si>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</si>
  <si>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</si>
  <si>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</si>
  <si>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</si>
  <si>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</si>
  <si>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</si>
  <si>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</si>
  <si>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</si>
  <si>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</si>
  <si>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</si>
  <si>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</si>
  <si>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</si>
  <si>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</si>
  <si>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</si>
  <si>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</si>
  <si>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</si>
  <si>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</si>
  <si>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</si>
  <si>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</si>
  <si>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</si>
  <si>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</si>
  <si>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</si>
  <si>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</si>
  <si>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</si>
  <si>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</si>
  <si>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</si>
  <si>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</si>
  <si>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</si>
  <si>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</si>
  <si>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</si>
  <si>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</si>
  <si>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</si>
  <si>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</si>
  <si>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</si>
  <si>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</si>
  <si>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</si>
  <si>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</si>
  <si>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</si>
  <si>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</si>
  <si>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</si>
  <si>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</si>
  <si>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</si>
  <si>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</si>
  <si>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</si>
  <si>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</si>
  <si>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</si>
  <si>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</si>
  <si>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</si>
  <si>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</si>
  <si>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</si>
  <si>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</si>
  <si>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</si>
  <si>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</si>
  <si>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</si>
  <si>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</si>
  <si>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</si>
  <si>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</si>
  <si>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</si>
  <si>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</si>
  <si>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</si>
  <si>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</si>
  <si>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</si>
  <si>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</si>
  <si>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</si>
  <si>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</si>
  <si>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</si>
  <si>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</si>
  <si>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</si>
  <si>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</si>
  <si>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</si>
  <si>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</si>
  <si>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</si>
  <si>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</si>
  <si>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</si>
  <si>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</si>
  <si>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</si>
  <si>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</si>
  <si>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</si>
  <si>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</si>
  <si>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</si>
  <si>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</si>
  <si>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</si>
  <si>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</si>
  <si>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</si>
  <si>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</si>
  <si>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</si>
  <si>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</si>
  <si>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</si>
  <si>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</si>
  <si>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</si>
  <si>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</si>
  <si>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</si>
  <si>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</si>
  <si>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</si>
  <si>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</si>
  <si>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</si>
  <si>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</si>
  <si>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</si>
  <si>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</si>
  <si>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</si>
  <si>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</si>
  <si>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</si>
  <si>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</si>
  <si>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</si>
  <si>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</si>
  <si>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</si>
  <si>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</si>
  <si>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</si>
  <si>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</si>
  <si>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</si>
  <si>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</si>
  <si>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</si>
  <si>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</si>
  <si>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</si>
  <si>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</si>
  <si>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</si>
  <si>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</si>
  <si>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</si>
  <si>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</si>
  <si>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</si>
  <si>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</si>
  <si>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</si>
  <si>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</si>
  <si>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</si>
  <si>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</si>
  <si>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</si>
  <si>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</si>
  <si>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</si>
  <si>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</si>
  <si>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</si>
  <si>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</si>
  <si>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</si>
  <si>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</si>
  <si>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</si>
  <si>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</si>
  <si>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</si>
  <si>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</si>
  <si>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</si>
  <si>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</si>
  <si>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</si>
  <si>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</si>
  <si>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</si>
  <si>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</si>
  <si>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</si>
  <si>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</si>
  <si>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</si>
  <si>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</si>
  <si>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</si>
  <si>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</si>
  <si>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</si>
  <si>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</si>
  <si>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</si>
  <si>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</si>
  <si>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</si>
  <si>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</si>
  <si>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</si>
  <si>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</si>
  <si>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</si>
  <si>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</si>
  <si>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</si>
  <si>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</si>
  <si>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</si>
  <si>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</si>
  <si>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</si>
  <si>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</si>
  <si>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</si>
  <si>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</si>
  <si>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</si>
  <si>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</si>
  <si>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</si>
  <si>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</si>
  <si>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</si>
  <si>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</si>
  <si>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</si>
  <si>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</si>
  <si>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</si>
  <si>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</si>
  <si>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</si>
  <si>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</si>
  <si>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</si>
  <si>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</si>
  <si>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</si>
  <si>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</si>
  <si>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</si>
  <si>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</si>
  <si>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</si>
  <si>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</si>
  <si>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</si>
  <si>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</si>
  <si>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</si>
  <si>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</si>
  <si>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</si>
  <si>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</si>
  <si>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</si>
  <si>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</si>
  <si>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</si>
  <si>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</si>
  <si>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</si>
  <si>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</si>
  <si>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</si>
  <si>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</si>
  <si>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</si>
  <si>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</si>
  <si>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</si>
  <si>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</si>
  <si>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</si>
  <si>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</si>
  <si>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</si>
  <si>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</si>
  <si>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</si>
  <si>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</si>
  <si>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</si>
  <si>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</si>
  <si>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</si>
  <si>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</si>
  <si>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</si>
  <si>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</si>
  <si>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</si>
  <si>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</si>
  <si>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</si>
  <si>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</si>
  <si>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</si>
  <si>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</si>
  <si>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</si>
  <si>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</si>
  <si>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</si>
  <si>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</si>
  <si>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</si>
  <si>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</si>
  <si>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</si>
  <si>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</si>
  <si>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</si>
  <si>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</si>
  <si>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</si>
  <si>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</si>
  <si>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</si>
  <si>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</si>
  <si>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</si>
  <si>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</si>
  <si>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</si>
  <si>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</si>
  <si>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</si>
  <si>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</si>
  <si>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</si>
  <si>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</si>
  <si>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</si>
  <si>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</si>
  <si>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</si>
  <si>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</si>
  <si>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</si>
  <si>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</si>
  <si>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</si>
  <si>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</si>
  <si>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</si>
  <si>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</si>
  <si>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</si>
  <si>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</si>
  <si>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</si>
  <si>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</si>
  <si>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</si>
  <si>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</si>
  <si>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</si>
  <si>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</si>
  <si>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</si>
  <si>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</si>
  <si>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</si>
  <si>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</si>
  <si>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</si>
  <si>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</si>
  <si>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</si>
  <si>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</si>
  <si>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</si>
  <si>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</si>
  <si>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</si>
  <si>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</si>
  <si>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</si>
  <si>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</si>
  <si>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</si>
  <si>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</si>
  <si>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</si>
  <si>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</si>
  <si>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</si>
  <si>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</si>
  <si>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</si>
  <si>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</si>
  <si>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</si>
  <si>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</si>
  <si>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</si>
  <si>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</si>
  <si>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</si>
  <si>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</si>
  <si>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</si>
  <si>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</si>
  <si>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</si>
  <si>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</si>
  <si>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</si>
  <si>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</si>
  <si>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</si>
  <si>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</si>
  <si>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</si>
  <si>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</si>
  <si>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</si>
  <si>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</si>
  <si>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</si>
  <si>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</si>
  <si>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</si>
  <si>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</si>
  <si>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</si>
  <si>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</si>
  <si>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</si>
  <si>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</si>
  <si>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</si>
  <si>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</si>
  <si>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</si>
  <si>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</si>
  <si>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</si>
  <si>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</si>
  <si>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</si>
  <si>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</si>
  <si>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</si>
  <si>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</si>
  <si>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</si>
  <si>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</si>
  <si>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</si>
  <si>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</si>
  <si>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</si>
  <si>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</si>
  <si>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</si>
  <si>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</si>
  <si>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</si>
  <si>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</si>
  <si>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</si>
  <si>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</si>
  <si>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</si>
  <si>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</si>
  <si>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</si>
  <si>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</si>
  <si>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</si>
  <si>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</si>
  <si>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</si>
  <si>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</si>
  <si>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</si>
  <si>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</si>
  <si>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</si>
  <si>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</si>
  <si>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</si>
  <si>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</si>
  <si>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</si>
  <si>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</si>
  <si>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</si>
  <si>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</si>
  <si>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</si>
  <si>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</si>
  <si>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</si>
  <si>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</si>
  <si>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</si>
  <si>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</si>
  <si>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</si>
  <si>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</si>
  <si>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</si>
  <si>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</si>
  <si>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</si>
  <si>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</si>
  <si>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</si>
  <si>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</si>
  <si>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</si>
  <si>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</si>
  <si>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</si>
  <si>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</si>
  <si>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</si>
  <si>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</si>
  <si>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</si>
  <si>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</si>
  <si>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</si>
  <si>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</si>
  <si>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</si>
  <si>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</si>
  <si>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</si>
  <si>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</si>
  <si>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</si>
  <si>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</si>
  <si>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</si>
  <si>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</si>
  <si>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</si>
  <si>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</si>
  <si>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</si>
  <si>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</si>
  <si>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</si>
  <si>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</si>
  <si>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</si>
  <si>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</si>
  <si>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</si>
  <si>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技能者育成資金貸付に必要な経費</t>
    <phoneticPr fontId="5"/>
  </si>
  <si>
    <t>厚生労働省</t>
    <phoneticPr fontId="5"/>
  </si>
  <si>
    <t>特別支援室</t>
    <phoneticPr fontId="5"/>
  </si>
  <si>
    <t>人材開発統括官</t>
    <phoneticPr fontId="5"/>
  </si>
  <si>
    <t>特別支援室長　佐藤　広道</t>
    <rPh sb="7" eb="9">
      <t>サトウ</t>
    </rPh>
    <rPh sb="10" eb="12">
      <t>ヒロミチ</t>
    </rPh>
    <phoneticPr fontId="5"/>
  </si>
  <si>
    <t>○</t>
  </si>
  <si>
    <t>-</t>
    <phoneticPr fontId="5"/>
  </si>
  <si>
    <t>訓練生の経済的な負担の軽減を図り、職業訓練を受けることを容易にする。</t>
    <phoneticPr fontId="5"/>
  </si>
  <si>
    <t>離職者訓練（施設内訓練）修了者の訓練終了後３か月時点の就職率80％</t>
    <phoneticPr fontId="5"/>
  </si>
  <si>
    <t>融資者数</t>
    <phoneticPr fontId="5"/>
  </si>
  <si>
    <t>融資者数</t>
    <phoneticPr fontId="5"/>
  </si>
  <si>
    <t>-</t>
    <phoneticPr fontId="5"/>
  </si>
  <si>
    <t>-</t>
    <phoneticPr fontId="5"/>
  </si>
  <si>
    <t>有</t>
  </si>
  <si>
    <t>‐</t>
  </si>
  <si>
    <t>-</t>
    <phoneticPr fontId="5"/>
  </si>
  <si>
    <t>貸付者が死亡又は重度障害により労働不能等により返済不能が発生した場合に対し保証を行う経費として計上しているものである。</t>
    <phoneticPr fontId="5"/>
  </si>
  <si>
    <t>貸付者が死亡又は重度障害による労働不能等により返済不能が発生した場合に信用保証を行う経費として計上しているものである。</t>
    <phoneticPr fontId="5"/>
  </si>
  <si>
    <t>返済不能債権を精査し、信用保証に係るコストの見直しを行っている。</t>
    <rPh sb="0" eb="2">
      <t>ヘンサイ</t>
    </rPh>
    <rPh sb="2" eb="4">
      <t>フノウ</t>
    </rPh>
    <rPh sb="4" eb="6">
      <t>サイケン</t>
    </rPh>
    <rPh sb="7" eb="9">
      <t>セイサ</t>
    </rPh>
    <rPh sb="16" eb="17">
      <t>カカ</t>
    </rPh>
    <rPh sb="22" eb="24">
      <t>ミナオ</t>
    </rPh>
    <rPh sb="26" eb="27">
      <t>オコナ</t>
    </rPh>
    <phoneticPr fontId="5"/>
  </si>
  <si>
    <t>783</t>
    <phoneticPr fontId="5"/>
  </si>
  <si>
    <t>707</t>
    <phoneticPr fontId="5"/>
  </si>
  <si>
    <t>623</t>
    <phoneticPr fontId="5"/>
  </si>
  <si>
    <t>589</t>
    <phoneticPr fontId="5"/>
  </si>
  <si>
    <t>595</t>
    <phoneticPr fontId="5"/>
  </si>
  <si>
    <t>600</t>
    <phoneticPr fontId="5"/>
  </si>
  <si>
    <t>595</t>
    <phoneticPr fontId="5"/>
  </si>
  <si>
    <t>A.事務費</t>
    <phoneticPr fontId="5"/>
  </si>
  <si>
    <t>B.日本労働者信用基金協会</t>
    <phoneticPr fontId="5"/>
  </si>
  <si>
    <t>事業費</t>
    <rPh sb="0" eb="3">
      <t>ジギョウヒ</t>
    </rPh>
    <phoneticPr fontId="5"/>
  </si>
  <si>
    <t>回収作業員の配置等</t>
    <rPh sb="0" eb="2">
      <t>カイシュウ</t>
    </rPh>
    <rPh sb="2" eb="5">
      <t>サギョウイン</t>
    </rPh>
    <rPh sb="6" eb="8">
      <t>ハイチ</t>
    </rPh>
    <rPh sb="8" eb="9">
      <t>トウ</t>
    </rPh>
    <phoneticPr fontId="5"/>
  </si>
  <si>
    <t>回収システムの運用（みずほ情報総研（株））</t>
    <rPh sb="0" eb="2">
      <t>カイシュウ</t>
    </rPh>
    <rPh sb="7" eb="9">
      <t>ウンヨウ</t>
    </rPh>
    <phoneticPr fontId="5"/>
  </si>
  <si>
    <t>雇用開発支援事業費等補助金</t>
    <rPh sb="0" eb="2">
      <t>コヨウ</t>
    </rPh>
    <rPh sb="2" eb="4">
      <t>カイハツ</t>
    </rPh>
    <rPh sb="4" eb="6">
      <t>シエン</t>
    </rPh>
    <rPh sb="6" eb="8">
      <t>ジギョウ</t>
    </rPh>
    <rPh sb="8" eb="9">
      <t>ヒ</t>
    </rPh>
    <rPh sb="9" eb="10">
      <t>トウ</t>
    </rPh>
    <rPh sb="10" eb="13">
      <t>ホジョキン</t>
    </rPh>
    <phoneticPr fontId="5"/>
  </si>
  <si>
    <t>技能者育成資金の貸付</t>
    <rPh sb="0" eb="3">
      <t>ギノウシャ</t>
    </rPh>
    <rPh sb="3" eb="5">
      <t>イクセイ</t>
    </rPh>
    <rPh sb="5" eb="7">
      <t>シキン</t>
    </rPh>
    <rPh sb="8" eb="10">
      <t>カシツケ</t>
    </rPh>
    <phoneticPr fontId="5"/>
  </si>
  <si>
    <t>みずほ情報総研（株）</t>
    <rPh sb="3" eb="5">
      <t>ジョウホウ</t>
    </rPh>
    <rPh sb="5" eb="7">
      <t>ソウケン</t>
    </rPh>
    <rPh sb="8" eb="9">
      <t>カブ</t>
    </rPh>
    <phoneticPr fontId="5"/>
  </si>
  <si>
    <t>技能者育成資金債権回収システム運用支援業務</t>
    <rPh sb="0" eb="3">
      <t>ギノウシャ</t>
    </rPh>
    <rPh sb="3" eb="5">
      <t>イクセイ</t>
    </rPh>
    <rPh sb="5" eb="7">
      <t>シキン</t>
    </rPh>
    <rPh sb="7" eb="9">
      <t>サイケン</t>
    </rPh>
    <rPh sb="9" eb="11">
      <t>カイシュウ</t>
    </rPh>
    <rPh sb="15" eb="17">
      <t>ウンヨウ</t>
    </rPh>
    <rPh sb="17" eb="19">
      <t>シエン</t>
    </rPh>
    <rPh sb="19" eb="21">
      <t>ギョウム</t>
    </rPh>
    <phoneticPr fontId="5"/>
  </si>
  <si>
    <t>事務補佐Ａ</t>
    <rPh sb="0" eb="2">
      <t>ジム</t>
    </rPh>
    <rPh sb="2" eb="4">
      <t>ホサ</t>
    </rPh>
    <phoneticPr fontId="5"/>
  </si>
  <si>
    <t>賃金</t>
    <rPh sb="0" eb="2">
      <t>チンギン</t>
    </rPh>
    <phoneticPr fontId="5"/>
  </si>
  <si>
    <t>事務補佐Ｂ</t>
    <rPh sb="0" eb="2">
      <t>ジム</t>
    </rPh>
    <rPh sb="2" eb="4">
      <t>ホサ</t>
    </rPh>
    <phoneticPr fontId="5"/>
  </si>
  <si>
    <t>事務補佐Ｃ</t>
    <rPh sb="0" eb="2">
      <t>ジム</t>
    </rPh>
    <rPh sb="2" eb="4">
      <t>ホサ</t>
    </rPh>
    <phoneticPr fontId="5"/>
  </si>
  <si>
    <t>-</t>
    <phoneticPr fontId="5"/>
  </si>
  <si>
    <t>庁費</t>
    <phoneticPr fontId="5"/>
  </si>
  <si>
    <t>生涯職業能力開発事業等委託費</t>
    <rPh sb="0" eb="2">
      <t>ショウガイ</t>
    </rPh>
    <rPh sb="2" eb="4">
      <t>ショクギョウ</t>
    </rPh>
    <rPh sb="4" eb="6">
      <t>ノウリョク</t>
    </rPh>
    <rPh sb="6" eb="8">
      <t>カイハツ</t>
    </rPh>
    <rPh sb="8" eb="11">
      <t>ジギョウナド</t>
    </rPh>
    <rPh sb="11" eb="13">
      <t>イタク</t>
    </rPh>
    <rPh sb="13" eb="14">
      <t>ヒ</t>
    </rPh>
    <phoneticPr fontId="5"/>
  </si>
  <si>
    <t>雇用開発支援事業費等補助金</t>
    <phoneticPr fontId="5"/>
  </si>
  <si>
    <t>情報処理業務庁費</t>
    <phoneticPr fontId="5"/>
  </si>
  <si>
    <t>-</t>
    <phoneticPr fontId="5"/>
  </si>
  <si>
    <t>単位当たりコスト＝X／Y
X:「貸付経費額」
Y：「融資者数」　　　　　　</t>
    <phoneticPr fontId="5"/>
  </si>
  <si>
    <t>‐</t>
    <phoneticPr fontId="5"/>
  </si>
  <si>
    <t>‐</t>
    <phoneticPr fontId="5"/>
  </si>
  <si>
    <t>-</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</si>
  <si>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訓練生の経済的な負担の軽減を図り、職業訓練を受けることを容易にすることで、職業能力の開発に資する。</t>
    <phoneticPr fontId="5"/>
  </si>
  <si>
    <t>日本労働者信用基金協会</t>
    <phoneticPr fontId="5"/>
  </si>
  <si>
    <t>技能者育成資金融資に対する信用保証</t>
    <phoneticPr fontId="5"/>
  </si>
  <si>
    <t>補助金等交付</t>
    <phoneticPr fontId="5"/>
  </si>
  <si>
    <t>引き続き実績に基づく推計を踏まえた予算の要求を行うとともに、効率的な執行に努めて参りたい。</t>
    <phoneticPr fontId="5"/>
  </si>
  <si>
    <t>％</t>
    <phoneticPr fontId="5"/>
  </si>
  <si>
    <t>％</t>
    <phoneticPr fontId="5"/>
  </si>
  <si>
    <t>％</t>
    <phoneticPr fontId="5"/>
  </si>
  <si>
    <t>円</t>
    <rPh sb="0" eb="1">
      <t>エン</t>
    </rPh>
    <phoneticPr fontId="5"/>
  </si>
  <si>
    <t>2,309,900円/2,409人</t>
    <phoneticPr fontId="5"/>
  </si>
  <si>
    <t>旧独立行政法人雇用・能力開発機構が廃止され、労働金庫が融資を行うこととなったが、労働金庫の信用保証は（一社）日本労働者信用基金協会以外は行うことができず、競争を許さないものであることから、引き続き同協会に補助することが必要である。</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</si>
  <si>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けに係る保証を行う一般社団法人又は一般財団法人に対して、当該保証に要する経費の一部補助を行う必要がある。（雇用保険法施行規則第138条第５号）</t>
    <phoneticPr fontId="5"/>
  </si>
  <si>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多様な職業能力開発の機会を確保するという政策目的達成に向けて、優先度の高い事業である。</t>
    <phoneticPr fontId="5"/>
  </si>
  <si>
    <t>3,753,028/2,785人</t>
    <rPh sb="15" eb="16">
      <t>ニン</t>
    </rPh>
    <phoneticPr fontId="5"/>
  </si>
  <si>
    <t>1,212,039円/2,657人</t>
    <rPh sb="9" eb="10">
      <t>エン</t>
    </rPh>
    <rPh sb="16" eb="17">
      <t>ニン</t>
    </rPh>
    <phoneticPr fontId="5"/>
  </si>
  <si>
    <t>雇用保険法第63条第１項第８号
雇用保険法施行規則第138条第５号</t>
    <phoneticPr fontId="5"/>
  </si>
  <si>
    <t>成績が優秀であり、かつ、経済的な理由により公共職業訓練を受講することが困難な訓練生に対し、経済的な負担の軽減を図り職業訓練を受けることを容易にするため旧（独）雇用・能力開発機構（以下「機構」という。）が訓練を受けるために必要な資金を有利子で貸し付けていたが、機構の廃止に伴い、平成23年度より労働金庫が必要な資金を有利子、無担保で融資を行い、国がその債務保証を行うとともに、機構において貸付けていた債権の回収を行う。</t>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</si>
  <si>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</si>
  <si>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</si>
  <si>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</si>
  <si>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</si>
  <si>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</si>
  <si>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</si>
  <si>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</si>
  <si>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</si>
  <si>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</si>
  <si>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</si>
  <si>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</si>
  <si>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</si>
  <si>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Ｘ/Ｙ</t>
    <phoneticPr fontId="5"/>
  </si>
  <si>
    <t>人</t>
    <rPh sb="0" eb="1">
      <t>ヒト</t>
    </rPh>
    <phoneticPr fontId="5"/>
  </si>
  <si>
    <t>離職者訓練（施設内訓練）修了者の訓練終了後３か月時点の就職率（就職者数/訓練修了者数）</t>
    <phoneticPr fontId="5"/>
  </si>
  <si>
    <t>活動実績を踏まえ、活動見込の見直しを行っている。</t>
    <rPh sb="0" eb="2">
      <t>カツドウ</t>
    </rPh>
    <rPh sb="2" eb="4">
      <t>ジッセキ</t>
    </rPh>
    <rPh sb="5" eb="6">
      <t>フ</t>
    </rPh>
    <rPh sb="9" eb="11">
      <t>カツドウ</t>
    </rPh>
    <rPh sb="11" eb="13">
      <t>ミコミ</t>
    </rPh>
    <rPh sb="14" eb="16">
      <t>ミナオ</t>
    </rPh>
    <rPh sb="18" eb="19">
      <t>オコナ</t>
    </rPh>
    <phoneticPr fontId="5"/>
  </si>
  <si>
    <t>19,227,000円/2,913人</t>
    <rPh sb="10" eb="11">
      <t>エン</t>
    </rPh>
    <rPh sb="17" eb="18">
      <t>ニン</t>
    </rPh>
    <phoneticPr fontId="5"/>
  </si>
  <si>
    <t>-</t>
    <phoneticPr fontId="5"/>
  </si>
  <si>
    <t>多様な職業能力開発の機会を確保すること（Ⅵ-１）</t>
    <phoneticPr fontId="5"/>
  </si>
  <si>
    <t>多様な職業能力開発の機会を確保し、生産性の向上に向けた人材育成を強化すること（Ⅵ-1-1）</t>
    <phoneticPr fontId="5"/>
  </si>
  <si>
    <t>技能者育成資金債権回収システム運用支援業務の一般競争（最低価格）による１社応札については、入札公示時期を前年度より早める等の見直しを行った。
技能者育成資金融資に対する信用保証については、旧独立行政法人雇用・能力開発機構が廃止され、労働金庫が融資を行うこととなったが、労働金庫の信用保証は（一社）日本労働者信用基金協会以外は行うことができず、競争を許さないものであることから、同協会に補助している。</t>
    <rPh sb="22" eb="24">
      <t>イッパン</t>
    </rPh>
    <rPh sb="24" eb="26">
      <t>キョウソウ</t>
    </rPh>
    <rPh sb="27" eb="29">
      <t>サイテイ</t>
    </rPh>
    <rPh sb="29" eb="31">
      <t>カカク</t>
    </rPh>
    <phoneticPr fontId="5"/>
  </si>
  <si>
    <t>-</t>
    <phoneticPr fontId="5"/>
  </si>
  <si>
    <t>-</t>
    <phoneticPr fontId="5"/>
  </si>
  <si>
    <t>-</t>
    <phoneticPr fontId="5"/>
  </si>
  <si>
    <t>-</t>
    <phoneticPr fontId="5"/>
  </si>
  <si>
    <t>貸付者が死亡又は重度障害による労働不能等によって返済不能となった債権が予定を下回ったこと。</t>
    <rPh sb="24" eb="26">
      <t>ヘンサイ</t>
    </rPh>
    <rPh sb="26" eb="28">
      <t>フノウ</t>
    </rPh>
    <rPh sb="32" eb="34">
      <t>サイケン</t>
    </rPh>
    <rPh sb="35" eb="37">
      <t>ヨテイ</t>
    </rPh>
    <rPh sb="38" eb="40">
      <t>シタマワ</t>
    </rPh>
    <phoneticPr fontId="5"/>
  </si>
  <si>
    <t>成果実績は目標を達成している。</t>
    <rPh sb="0" eb="2">
      <t>セイカ</t>
    </rPh>
    <rPh sb="2" eb="4">
      <t>ジッセキ</t>
    </rPh>
    <rPh sb="5" eb="7">
      <t>モクヒョウ</t>
    </rPh>
    <rPh sb="8" eb="10">
      <t>タッセイ</t>
    </rPh>
    <phoneticPr fontId="5"/>
  </si>
  <si>
    <t>執行等改善</t>
  </si>
  <si>
    <t>技能者育成資金は、成績が優秀であり、かつ、経済的な理由により公共職業訓練を受講することが困難な者に対し、経済的な負担の軽減を図り職業訓練を受けることを容易にするため、全国の労働金庫により訓練生に対する貸付制度を行うものであり、貸付者が死亡又は重度障害による労働不能等により返済不能が発生した債務に対し保証を行うものであることから、これ以上の予算の削減は困難であるが、引き続き効率的な執行に努めて参りたい。</t>
    <phoneticPr fontId="5"/>
  </si>
  <si>
    <t>外部有識者の所見を踏まえ、適切な推計を実施するためにも活動指標の見直しを検討し、真に必要な予算の確保を行うこと。</t>
    <phoneticPr fontId="5"/>
  </si>
  <si>
    <t>平成29年度の実績を把握し、点検を行った。不用が発生した原因は貸付者が死亡又は重度障害による労働不能等によって返済不能となった債権が予定を下回ったことであり、執行率（不用額）を踏まえて適正な予算額となるよう引き続き努めていく。また、平成30年度予算が大幅に増加している要因はOSのサポート期間終了に伴うシステム改修の実施であり、事業内容に変更はないため、引き続き現行の活動指標により点検を行っていく。</t>
    <rPh sb="21" eb="23">
      <t>フヨウ</t>
    </rPh>
    <rPh sb="24" eb="26">
      <t>ハッセイ</t>
    </rPh>
    <rPh sb="28" eb="30">
      <t>ゲンイン</t>
    </rPh>
    <rPh sb="79" eb="81">
      <t>シッコウ</t>
    </rPh>
    <rPh sb="81" eb="82">
      <t>リツ</t>
    </rPh>
    <rPh sb="83" eb="85">
      <t>フヨウ</t>
    </rPh>
    <rPh sb="85" eb="86">
      <t>ガク</t>
    </rPh>
    <rPh sb="88" eb="89">
      <t>フ</t>
    </rPh>
    <rPh sb="92" eb="94">
      <t>テキセイ</t>
    </rPh>
    <rPh sb="95" eb="98">
      <t>ヨサンガク</t>
    </rPh>
    <rPh sb="103" eb="104">
      <t>ヒ</t>
    </rPh>
    <rPh sb="105" eb="106">
      <t>ツヅ</t>
    </rPh>
    <rPh sb="107" eb="108">
      <t>ツト</t>
    </rPh>
    <rPh sb="120" eb="122">
      <t>ネンド</t>
    </rPh>
    <rPh sb="134" eb="136">
      <t>ヨウイン</t>
    </rPh>
    <rPh sb="144" eb="146">
      <t>キカン</t>
    </rPh>
    <rPh sb="146" eb="148">
      <t>シュウリョウ</t>
    </rPh>
    <rPh sb="149" eb="150">
      <t>トモナ</t>
    </rPh>
    <rPh sb="155" eb="157">
      <t>カイシュウ</t>
    </rPh>
    <rPh sb="158" eb="160">
      <t>ジッシ</t>
    </rPh>
    <rPh sb="164" eb="166">
      <t>ジギョウ</t>
    </rPh>
    <rPh sb="166" eb="168">
      <t>ナイヨウ</t>
    </rPh>
    <rPh sb="169" eb="171">
      <t>ヘンコウ</t>
    </rPh>
    <rPh sb="177" eb="178">
      <t>ヒ</t>
    </rPh>
    <rPh sb="179" eb="180">
      <t>ツヅ</t>
    </rPh>
    <rPh sb="181" eb="183">
      <t>ゲンコウ</t>
    </rPh>
    <rPh sb="184" eb="186">
      <t>カツドウ</t>
    </rPh>
    <rPh sb="186" eb="188">
      <t>シヒョウ</t>
    </rPh>
    <rPh sb="191" eb="193">
      <t>テンケン</t>
    </rPh>
    <rPh sb="194" eb="195">
      <t>オコナ</t>
    </rPh>
    <phoneticPr fontId="5"/>
  </si>
  <si>
    <t>・H29年度の執行状況、アウトカムが点検されていない。実績を把握し、点検を行うこと。
・H28年度以前において不用額が継続して発生していること、H29年の実績も踏まえ不用が発生した要因を把握し、適切な予算額に見直すこと。加えて、H30予算が大幅に増加している一方、活動指標等に増額となる要因が見当たらないことから、増額理由と必要に応じ増額に対応する活動指標の追加設定の有無も点検し記述すること。（栗原　美津枝）</t>
    <phoneticPr fontId="5"/>
  </si>
  <si>
    <t>OSのサポート期間終了に伴うシステム改修の完了に伴う減</t>
    <rPh sb="21" eb="23">
      <t>カンリョウ</t>
    </rPh>
    <rPh sb="24" eb="25">
      <t>トモナ</t>
    </rPh>
    <rPh sb="26" eb="2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</si>
</sst>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169333</xdr:colOff>
      <xdr:row>740</xdr:row>
      <xdr:rowOff>285750</xdr:rowOff>
    </xdr:from>
    <xdr:to>
      <xdr:col>33</xdr:col>
      <xdr:colOff>182750</xdr:colOff>
      <xdr:row>742</xdr:row>
      <xdr:rowOff>339805</xdr:rowOff>
    </xdr:to>
    <xdr:sp macro="" textlink="">
      <xdr:nvSpPr>
        <xdr:cNvPr id="4" name="正方形/長方形 3"/>
        <xdr:cNvSpPr/>
      </xdr:nvSpPr>
      <xdr:spPr>
        <a:xfrm>
          <a:off x="2969683" y="43805475"/>
          <a:ext cx="3813892" cy="7589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２６百万円</a:t>
          </a:r>
        </a:p>
      </xdr:txBody>
    </xdr:sp>
    <xdr:clientData/>
  </xdr:twoCellAnchor>
  <xdr:twoCellAnchor>
    <xdr:from>
      <xdr:col>15</xdr:col>
      <xdr:colOff>158750</xdr:colOff>
      <xdr:row>743</xdr:row>
      <xdr:rowOff>190500</xdr:rowOff>
    </xdr:from>
    <xdr:to>
      <xdr:col>33</xdr:col>
      <xdr:colOff>28310</xdr:colOff>
      <xdr:row>745</xdr:row>
      <xdr:rowOff>33111</xdr:rowOff>
    </xdr:to>
    <xdr:sp macro="" textlink="">
      <xdr:nvSpPr>
        <xdr:cNvPr id="5" name="大かっこ 4"/>
        <xdr:cNvSpPr/>
      </xdr:nvSpPr>
      <xdr:spPr>
        <a:xfrm>
          <a:off x="3159125" y="44767500"/>
          <a:ext cx="3470010" cy="5474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施策の企画・立案・予算要求・補助</a:t>
          </a:r>
          <a:endParaRPr kumimoji="1" lang="en-US" altLang="ja-JP" sz="1100"/>
        </a:p>
      </xdr:txBody>
    </xdr:sp>
    <xdr:clientData/>
  </xdr:twoCellAnchor>
  <xdr:twoCellAnchor>
    <xdr:from>
      <xdr:col>30</xdr:col>
      <xdr:colOff>169333</xdr:colOff>
      <xdr:row>746</xdr:row>
      <xdr:rowOff>158750</xdr:rowOff>
    </xdr:from>
    <xdr:to>
      <xdr:col>48</xdr:col>
      <xdr:colOff>112806</xdr:colOff>
      <xdr:row>751</xdr:row>
      <xdr:rowOff>23533</xdr:rowOff>
    </xdr:to>
    <xdr:grpSp>
      <xdr:nvGrpSpPr>
        <xdr:cNvPr id="6" name="グループ化 20"/>
        <xdr:cNvGrpSpPr>
          <a:grpSpLocks/>
        </xdr:cNvGrpSpPr>
      </xdr:nvGrpSpPr>
      <xdr:grpSpPr bwMode="auto">
        <a:xfrm>
          <a:off x="6170083" y="41602025"/>
          <a:ext cx="3543923" cy="1626908"/>
          <a:chOff x="5962824" y="34029650"/>
          <a:chExt cx="3438351" cy="1609725"/>
        </a:xfrm>
      </xdr:grpSpPr>
      <xdr:sp macro="" textlink="">
        <xdr:nvSpPr>
          <xdr:cNvPr id="7" name="正方形/長方形 6"/>
          <xdr:cNvSpPr/>
        </xdr:nvSpPr>
        <xdr:spPr bwMode="auto">
          <a:xfrm>
            <a:off x="5982585" y="34029650"/>
            <a:ext cx="3319787" cy="8095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事務費（厚生労働省）</a:t>
            </a:r>
            <a:endParaRPr kumimoji="1" lang="en-US" altLang="ja-JP" sz="1400">
              <a:solidFill>
                <a:schemeClr val="tx1"/>
              </a:solidFill>
            </a:endParaRPr>
          </a:p>
          <a:p>
            <a:pPr algn="ctr"/>
            <a:r>
              <a:rPr kumimoji="1" lang="ja-JP" altLang="en-US" sz="1400">
                <a:solidFill>
                  <a:schemeClr val="tx1"/>
                </a:solidFill>
              </a:rPr>
              <a:t>２２百万円</a:t>
            </a:r>
          </a:p>
        </xdr:txBody>
      </xdr:sp>
      <xdr:sp macro="" textlink="">
        <xdr:nvSpPr>
          <xdr:cNvPr id="8" name="大かっこ 7"/>
          <xdr:cNvSpPr/>
        </xdr:nvSpPr>
        <xdr:spPr bwMode="auto">
          <a:xfrm>
            <a:off x="5962824" y="35083973"/>
            <a:ext cx="3438351" cy="55540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回収システム運用経費</a:t>
            </a:r>
            <a:endParaRPr kumimoji="1" lang="en-US" altLang="ja-JP" sz="1100"/>
          </a:p>
          <a:p>
            <a:pPr algn="ctr"/>
            <a:r>
              <a:rPr kumimoji="1" lang="ja-JP" altLang="en-US" sz="1100"/>
              <a:t>回収作業員の配置等　　</a:t>
            </a:r>
          </a:p>
        </xdr:txBody>
      </xdr:sp>
    </xdr:grpSp>
    <xdr:clientData/>
  </xdr:twoCellAnchor>
  <xdr:twoCellAnchor>
    <xdr:from>
      <xdr:col>23</xdr:col>
      <xdr:colOff>63498</xdr:colOff>
      <xdr:row>745</xdr:row>
      <xdr:rowOff>211667</xdr:rowOff>
    </xdr:from>
    <xdr:to>
      <xdr:col>30</xdr:col>
      <xdr:colOff>179916</xdr:colOff>
      <xdr:row>755</xdr:row>
      <xdr:rowOff>42830</xdr:rowOff>
    </xdr:to>
    <xdr:sp macro="" textlink="">
      <xdr:nvSpPr>
        <xdr:cNvPr id="9" name="屈折矢印 8"/>
        <xdr:cNvSpPr/>
      </xdr:nvSpPr>
      <xdr:spPr>
        <a:xfrm rot="5400000">
          <a:off x="3744663" y="46412927"/>
          <a:ext cx="3355413" cy="1516593"/>
        </a:xfrm>
        <a:prstGeom prst="bentUpArrow">
          <a:avLst>
            <a:gd name="adj1" fmla="val 3234"/>
            <a:gd name="adj2" fmla="val 16145"/>
            <a:gd name="adj3" fmla="val 1281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95250</xdr:colOff>
      <xdr:row>747</xdr:row>
      <xdr:rowOff>42334</xdr:rowOff>
    </xdr:from>
    <xdr:to>
      <xdr:col>30</xdr:col>
      <xdr:colOff>165038</xdr:colOff>
      <xdr:row>748</xdr:row>
      <xdr:rowOff>74084</xdr:rowOff>
    </xdr:to>
    <xdr:sp macro="" textlink="">
      <xdr:nvSpPr>
        <xdr:cNvPr id="10" name="右矢印 9"/>
        <xdr:cNvSpPr/>
      </xdr:nvSpPr>
      <xdr:spPr bwMode="auto">
        <a:xfrm>
          <a:off x="4695825" y="46029034"/>
          <a:ext cx="1469963" cy="384175"/>
        </a:xfrm>
        <a:prstGeom prst="rightArrow">
          <a:avLst>
            <a:gd name="adj1" fmla="val 11902"/>
            <a:gd name="adj2" fmla="val 5158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116417</xdr:colOff>
      <xdr:row>752</xdr:row>
      <xdr:rowOff>95250</xdr:rowOff>
    </xdr:from>
    <xdr:to>
      <xdr:col>34</xdr:col>
      <xdr:colOff>133217</xdr:colOff>
      <xdr:row>753</xdr:row>
      <xdr:rowOff>38101</xdr:rowOff>
    </xdr:to>
    <xdr:sp macro="" textlink="">
      <xdr:nvSpPr>
        <xdr:cNvPr id="11" name="大かっこ 10"/>
        <xdr:cNvSpPr/>
      </xdr:nvSpPr>
      <xdr:spPr bwMode="auto">
        <a:xfrm>
          <a:off x="6117167" y="47844075"/>
          <a:ext cx="816900" cy="2952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　助</a:t>
          </a:r>
        </a:p>
      </xdr:txBody>
    </xdr:sp>
    <xdr:clientData/>
  </xdr:twoCellAnchor>
  <xdr:twoCellAnchor>
    <xdr:from>
      <xdr:col>31</xdr:col>
      <xdr:colOff>1</xdr:colOff>
      <xdr:row>753</xdr:row>
      <xdr:rowOff>95250</xdr:rowOff>
    </xdr:from>
    <xdr:to>
      <xdr:col>48</xdr:col>
      <xdr:colOff>127888</xdr:colOff>
      <xdr:row>755</xdr:row>
      <xdr:rowOff>85724</xdr:rowOff>
    </xdr:to>
    <xdr:sp macro="" textlink="">
      <xdr:nvSpPr>
        <xdr:cNvPr id="12" name="正方形/長方形 11"/>
        <xdr:cNvSpPr/>
      </xdr:nvSpPr>
      <xdr:spPr bwMode="auto">
        <a:xfrm>
          <a:off x="6200776" y="48196500"/>
          <a:ext cx="3528312" cy="6953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　日本労働信用基金協会　４百万円</a:t>
          </a:r>
        </a:p>
      </xdr:txBody>
    </xdr:sp>
    <xdr:clientData/>
  </xdr:twoCellAnchor>
  <xdr:twoCellAnchor>
    <xdr:from>
      <xdr:col>31</xdr:col>
      <xdr:colOff>0</xdr:colOff>
      <xdr:row>756</xdr:row>
      <xdr:rowOff>0</xdr:rowOff>
    </xdr:from>
    <xdr:to>
      <xdr:col>47</xdr:col>
      <xdr:colOff>98525</xdr:colOff>
      <xdr:row>756</xdr:row>
      <xdr:rowOff>527049</xdr:rowOff>
    </xdr:to>
    <xdr:sp macro="" textlink="">
      <xdr:nvSpPr>
        <xdr:cNvPr id="13" name="大かっこ 12"/>
        <xdr:cNvSpPr/>
      </xdr:nvSpPr>
      <xdr:spPr bwMode="auto">
        <a:xfrm>
          <a:off x="6200775" y="49158525"/>
          <a:ext cx="3298925" cy="5270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技能者育成資金融資に対する信用保証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Normal="75" zoomScaleSheetLayoutView="100" zoomScalePageLayoutView="85" workbookViewId="0">
      <selection activeCell="AR18" sqref="AR18:AX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609</v>
      </c>
      <c r="AT2" s="961"/>
      <c r="AU2" s="961"/>
      <c r="AV2" s="52" t="str">
        <f>IF(AW2="", "", "-")</f>
        <v/>
      </c>
      <c r="AW2" s="929"/>
      <c r="AX2" s="929"/>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186</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551</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613</v>
      </c>
      <c r="H7" s="501"/>
      <c r="I7" s="501"/>
      <c r="J7" s="501"/>
      <c r="K7" s="501"/>
      <c r="L7" s="501"/>
      <c r="M7" s="501"/>
      <c r="N7" s="501"/>
      <c r="O7" s="501"/>
      <c r="P7" s="501"/>
      <c r="Q7" s="501"/>
      <c r="R7" s="501"/>
      <c r="S7" s="501"/>
      <c r="T7" s="501"/>
      <c r="U7" s="501"/>
      <c r="V7" s="501"/>
      <c r="W7" s="501"/>
      <c r="X7" s="502"/>
      <c r="Y7" s="940" t="s">
        <v>547</v>
      </c>
      <c r="Z7" s="445"/>
      <c r="AA7" s="445"/>
      <c r="AB7" s="445"/>
      <c r="AC7" s="445"/>
      <c r="AD7" s="941"/>
      <c r="AE7" s="930" t="s">
        <v>555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7" t="s">
        <v>389</v>
      </c>
      <c r="B8" s="498"/>
      <c r="C8" s="498"/>
      <c r="D8" s="498"/>
      <c r="E8" s="498"/>
      <c r="F8" s="499"/>
      <c r="G8" s="962" t="str">
        <f>入力規則等!A26</f>
        <v>-</v>
      </c>
      <c r="H8" s="725"/>
      <c r="I8" s="725"/>
      <c r="J8" s="725"/>
      <c r="K8" s="725"/>
      <c r="L8" s="725"/>
      <c r="M8" s="725"/>
      <c r="N8" s="725"/>
      <c r="O8" s="725"/>
      <c r="P8" s="725"/>
      <c r="Q8" s="725"/>
      <c r="R8" s="725"/>
      <c r="S8" s="725"/>
      <c r="T8" s="725"/>
      <c r="U8" s="725"/>
      <c r="V8" s="725"/>
      <c r="W8" s="725"/>
      <c r="X8" s="963"/>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4" t="s">
        <v>24</v>
      </c>
      <c r="B12" s="965"/>
      <c r="C12" s="965"/>
      <c r="D12" s="965"/>
      <c r="E12" s="965"/>
      <c r="F12" s="966"/>
      <c r="G12" s="765"/>
      <c r="H12" s="766"/>
      <c r="I12" s="766"/>
      <c r="J12" s="766"/>
      <c r="K12" s="766"/>
      <c r="L12" s="766"/>
      <c r="M12" s="766"/>
      <c r="N12" s="766"/>
      <c r="O12" s="766"/>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64</v>
      </c>
      <c r="Q13" s="663"/>
      <c r="R13" s="663"/>
      <c r="S13" s="663"/>
      <c r="T13" s="663"/>
      <c r="U13" s="663"/>
      <c r="V13" s="664"/>
      <c r="W13" s="662">
        <v>43</v>
      </c>
      <c r="X13" s="663"/>
      <c r="Y13" s="663"/>
      <c r="Z13" s="663"/>
      <c r="AA13" s="663"/>
      <c r="AB13" s="663"/>
      <c r="AC13" s="664"/>
      <c r="AD13" s="662">
        <v>33</v>
      </c>
      <c r="AE13" s="663"/>
      <c r="AF13" s="663"/>
      <c r="AG13" s="663"/>
      <c r="AH13" s="663"/>
      <c r="AI13" s="663"/>
      <c r="AJ13" s="664"/>
      <c r="AK13" s="662">
        <v>84</v>
      </c>
      <c r="AL13" s="663"/>
      <c r="AM13" s="663"/>
      <c r="AN13" s="663"/>
      <c r="AO13" s="663"/>
      <c r="AP13" s="663"/>
      <c r="AQ13" s="664"/>
      <c r="AR13" s="937">
        <v>51</v>
      </c>
      <c r="AS13" s="938"/>
      <c r="AT13" s="938"/>
      <c r="AU13" s="938"/>
      <c r="AV13" s="938"/>
      <c r="AW13" s="938"/>
      <c r="AX13" s="939"/>
    </row>
    <row r="14" spans="1:50" ht="21" customHeight="1" x14ac:dyDescent="0.15">
      <c r="A14" s="619"/>
      <c r="B14" s="620"/>
      <c r="C14" s="620"/>
      <c r="D14" s="620"/>
      <c r="E14" s="620"/>
      <c r="F14" s="621"/>
      <c r="G14" s="730"/>
      <c r="H14" s="731"/>
      <c r="I14" s="716" t="s">
        <v>8</v>
      </c>
      <c r="J14" s="767"/>
      <c r="K14" s="767"/>
      <c r="L14" s="767"/>
      <c r="M14" s="767"/>
      <c r="N14" s="767"/>
      <c r="O14" s="768"/>
      <c r="P14" s="662" t="s">
        <v>588</v>
      </c>
      <c r="Q14" s="663"/>
      <c r="R14" s="663"/>
      <c r="S14" s="663"/>
      <c r="T14" s="663"/>
      <c r="U14" s="663"/>
      <c r="V14" s="664"/>
      <c r="W14" s="662" t="s">
        <v>588</v>
      </c>
      <c r="X14" s="663"/>
      <c r="Y14" s="663"/>
      <c r="Z14" s="663"/>
      <c r="AA14" s="663"/>
      <c r="AB14" s="663"/>
      <c r="AC14" s="664"/>
      <c r="AD14" s="662" t="s">
        <v>588</v>
      </c>
      <c r="AE14" s="663"/>
      <c r="AF14" s="663"/>
      <c r="AG14" s="663"/>
      <c r="AH14" s="663"/>
      <c r="AI14" s="663"/>
      <c r="AJ14" s="664"/>
      <c r="AK14" s="662" t="s">
        <v>588</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588</v>
      </c>
      <c r="Q15" s="663"/>
      <c r="R15" s="663"/>
      <c r="S15" s="663"/>
      <c r="T15" s="663"/>
      <c r="U15" s="663"/>
      <c r="V15" s="664"/>
      <c r="W15" s="662" t="s">
        <v>588</v>
      </c>
      <c r="X15" s="663"/>
      <c r="Y15" s="663"/>
      <c r="Z15" s="663"/>
      <c r="AA15" s="663"/>
      <c r="AB15" s="663"/>
      <c r="AC15" s="664"/>
      <c r="AD15" s="662" t="s">
        <v>588</v>
      </c>
      <c r="AE15" s="663"/>
      <c r="AF15" s="663"/>
      <c r="AG15" s="663"/>
      <c r="AH15" s="663"/>
      <c r="AI15" s="663"/>
      <c r="AJ15" s="664"/>
      <c r="AK15" s="662" t="s">
        <v>588</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588</v>
      </c>
      <c r="Q16" s="663"/>
      <c r="R16" s="663"/>
      <c r="S16" s="663"/>
      <c r="T16" s="663"/>
      <c r="U16" s="663"/>
      <c r="V16" s="664"/>
      <c r="W16" s="662" t="s">
        <v>588</v>
      </c>
      <c r="X16" s="663"/>
      <c r="Y16" s="663"/>
      <c r="Z16" s="663"/>
      <c r="AA16" s="663"/>
      <c r="AB16" s="663"/>
      <c r="AC16" s="664"/>
      <c r="AD16" s="662" t="s">
        <v>588</v>
      </c>
      <c r="AE16" s="663"/>
      <c r="AF16" s="663"/>
      <c r="AG16" s="663"/>
      <c r="AH16" s="663"/>
      <c r="AI16" s="663"/>
      <c r="AJ16" s="664"/>
      <c r="AK16" s="662" t="s">
        <v>588</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588</v>
      </c>
      <c r="Q17" s="663"/>
      <c r="R17" s="663"/>
      <c r="S17" s="663"/>
      <c r="T17" s="663"/>
      <c r="U17" s="663"/>
      <c r="V17" s="664"/>
      <c r="W17" s="662" t="s">
        <v>588</v>
      </c>
      <c r="X17" s="663"/>
      <c r="Y17" s="663"/>
      <c r="Z17" s="663"/>
      <c r="AA17" s="663"/>
      <c r="AB17" s="663"/>
      <c r="AC17" s="664"/>
      <c r="AD17" s="662" t="s">
        <v>588</v>
      </c>
      <c r="AE17" s="663"/>
      <c r="AF17" s="663"/>
      <c r="AG17" s="663"/>
      <c r="AH17" s="663"/>
      <c r="AI17" s="663"/>
      <c r="AJ17" s="664"/>
      <c r="AK17" s="662" t="s">
        <v>588</v>
      </c>
      <c r="AL17" s="663"/>
      <c r="AM17" s="663"/>
      <c r="AN17" s="663"/>
      <c r="AO17" s="663"/>
      <c r="AP17" s="663"/>
      <c r="AQ17" s="664"/>
      <c r="AR17" s="935"/>
      <c r="AS17" s="935"/>
      <c r="AT17" s="935"/>
      <c r="AU17" s="935"/>
      <c r="AV17" s="935"/>
      <c r="AW17" s="935"/>
      <c r="AX17" s="936"/>
    </row>
    <row r="18" spans="1:50" ht="24.75" customHeight="1" x14ac:dyDescent="0.15">
      <c r="A18" s="619"/>
      <c r="B18" s="620"/>
      <c r="C18" s="620"/>
      <c r="D18" s="620"/>
      <c r="E18" s="620"/>
      <c r="F18" s="621"/>
      <c r="G18" s="732"/>
      <c r="H18" s="733"/>
      <c r="I18" s="721" t="s">
        <v>20</v>
      </c>
      <c r="J18" s="722"/>
      <c r="K18" s="722"/>
      <c r="L18" s="722"/>
      <c r="M18" s="722"/>
      <c r="N18" s="722"/>
      <c r="O18" s="723"/>
      <c r="P18" s="880">
        <f>SUM(P13:V17)</f>
        <v>64</v>
      </c>
      <c r="Q18" s="881"/>
      <c r="R18" s="881"/>
      <c r="S18" s="881"/>
      <c r="T18" s="881"/>
      <c r="U18" s="881"/>
      <c r="V18" s="882"/>
      <c r="W18" s="880">
        <f>SUM(W13:AC17)</f>
        <v>43</v>
      </c>
      <c r="X18" s="881"/>
      <c r="Y18" s="881"/>
      <c r="Z18" s="881"/>
      <c r="AA18" s="881"/>
      <c r="AB18" s="881"/>
      <c r="AC18" s="882"/>
      <c r="AD18" s="880">
        <f>SUM(AD13:AJ17)</f>
        <v>33</v>
      </c>
      <c r="AE18" s="881"/>
      <c r="AF18" s="881"/>
      <c r="AG18" s="881"/>
      <c r="AH18" s="881"/>
      <c r="AI18" s="881"/>
      <c r="AJ18" s="882"/>
      <c r="AK18" s="880">
        <f>SUM(AK13:AQ17)</f>
        <v>84</v>
      </c>
      <c r="AL18" s="881"/>
      <c r="AM18" s="881"/>
      <c r="AN18" s="881"/>
      <c r="AO18" s="881"/>
      <c r="AP18" s="881"/>
      <c r="AQ18" s="882"/>
      <c r="AR18" s="880">
        <f>SUM(AR13:AX17)</f>
        <v>51</v>
      </c>
      <c r="AS18" s="881"/>
      <c r="AT18" s="881"/>
      <c r="AU18" s="881"/>
      <c r="AV18" s="881"/>
      <c r="AW18" s="881"/>
      <c r="AX18" s="883"/>
    </row>
    <row r="19" spans="1:50" ht="24.75" customHeight="1" x14ac:dyDescent="0.15">
      <c r="A19" s="619"/>
      <c r="B19" s="620"/>
      <c r="C19" s="620"/>
      <c r="D19" s="620"/>
      <c r="E19" s="620"/>
      <c r="F19" s="621"/>
      <c r="G19" s="878" t="s">
        <v>9</v>
      </c>
      <c r="H19" s="879"/>
      <c r="I19" s="879"/>
      <c r="J19" s="879"/>
      <c r="K19" s="879"/>
      <c r="L19" s="879"/>
      <c r="M19" s="879"/>
      <c r="N19" s="879"/>
      <c r="O19" s="879"/>
      <c r="P19" s="662">
        <v>24</v>
      </c>
      <c r="Q19" s="663"/>
      <c r="R19" s="663"/>
      <c r="S19" s="663"/>
      <c r="T19" s="663"/>
      <c r="U19" s="663"/>
      <c r="V19" s="664"/>
      <c r="W19" s="662">
        <v>22</v>
      </c>
      <c r="X19" s="663"/>
      <c r="Y19" s="663"/>
      <c r="Z19" s="663"/>
      <c r="AA19" s="663"/>
      <c r="AB19" s="663"/>
      <c r="AC19" s="664"/>
      <c r="AD19" s="662">
        <v>26</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78" t="s">
        <v>10</v>
      </c>
      <c r="H20" s="879"/>
      <c r="I20" s="879"/>
      <c r="J20" s="879"/>
      <c r="K20" s="879"/>
      <c r="L20" s="879"/>
      <c r="M20" s="879"/>
      <c r="N20" s="879"/>
      <c r="O20" s="879"/>
      <c r="P20" s="311">
        <f>IF(P18=0, "-", SUM(P19)/P18)</f>
        <v>0.375</v>
      </c>
      <c r="Q20" s="311"/>
      <c r="R20" s="311"/>
      <c r="S20" s="311"/>
      <c r="T20" s="311"/>
      <c r="U20" s="311"/>
      <c r="V20" s="311"/>
      <c r="W20" s="311">
        <f t="shared" ref="W20" si="0">IF(W18=0, "-", SUM(W19)/W18)</f>
        <v>0.51162790697674421</v>
      </c>
      <c r="X20" s="311"/>
      <c r="Y20" s="311"/>
      <c r="Z20" s="311"/>
      <c r="AA20" s="311"/>
      <c r="AB20" s="311"/>
      <c r="AC20" s="311"/>
      <c r="AD20" s="311">
        <f t="shared" ref="AD20" si="1">IF(AD18=0, "-", SUM(AD19)/AD18)</f>
        <v>0.78787878787878785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4"/>
      <c r="B21" s="855"/>
      <c r="C21" s="855"/>
      <c r="D21" s="855"/>
      <c r="E21" s="855"/>
      <c r="F21" s="967"/>
      <c r="G21" s="309" t="s">
        <v>497</v>
      </c>
      <c r="H21" s="310"/>
      <c r="I21" s="310"/>
      <c r="J21" s="310"/>
      <c r="K21" s="310"/>
      <c r="L21" s="310"/>
      <c r="M21" s="310"/>
      <c r="N21" s="310"/>
      <c r="O21" s="310"/>
      <c r="P21" s="311">
        <f>IF(P19=0, "-", SUM(P19)/SUM(P13,P14))</f>
        <v>0.375</v>
      </c>
      <c r="Q21" s="311"/>
      <c r="R21" s="311"/>
      <c r="S21" s="311"/>
      <c r="T21" s="311"/>
      <c r="U21" s="311"/>
      <c r="V21" s="311"/>
      <c r="W21" s="311">
        <f t="shared" ref="W21" si="2">IF(W19=0, "-", SUM(W19)/SUM(W13,W14))</f>
        <v>0.51162790697674421</v>
      </c>
      <c r="X21" s="311"/>
      <c r="Y21" s="311"/>
      <c r="Z21" s="311"/>
      <c r="AA21" s="311"/>
      <c r="AB21" s="311"/>
      <c r="AC21" s="311"/>
      <c r="AD21" s="311">
        <f t="shared" ref="AD21" si="3">IF(AD19=0, "-", SUM(AD19)/SUM(AD13,AD14))</f>
        <v>0.78787878787878785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5" t="s">
        <v>539</v>
      </c>
      <c r="B22" s="986"/>
      <c r="C22" s="986"/>
      <c r="D22" s="986"/>
      <c r="E22" s="986"/>
      <c r="F22" s="987"/>
      <c r="G22" s="972" t="s">
        <v>474</v>
      </c>
      <c r="H22" s="215"/>
      <c r="I22" s="215"/>
      <c r="J22" s="215"/>
      <c r="K22" s="215"/>
      <c r="L22" s="215"/>
      <c r="M22" s="215"/>
      <c r="N22" s="215"/>
      <c r="O22" s="216"/>
      <c r="P22" s="957" t="s">
        <v>537</v>
      </c>
      <c r="Q22" s="215"/>
      <c r="R22" s="215"/>
      <c r="S22" s="215"/>
      <c r="T22" s="215"/>
      <c r="U22" s="215"/>
      <c r="V22" s="216"/>
      <c r="W22" s="957" t="s">
        <v>538</v>
      </c>
      <c r="X22" s="215"/>
      <c r="Y22" s="215"/>
      <c r="Z22" s="215"/>
      <c r="AA22" s="215"/>
      <c r="AB22" s="215"/>
      <c r="AC22" s="216"/>
      <c r="AD22" s="957" t="s">
        <v>473</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15">
      <c r="A23" s="988"/>
      <c r="B23" s="989"/>
      <c r="C23" s="989"/>
      <c r="D23" s="989"/>
      <c r="E23" s="989"/>
      <c r="F23" s="990"/>
      <c r="G23" s="973" t="s">
        <v>590</v>
      </c>
      <c r="H23" s="974"/>
      <c r="I23" s="974"/>
      <c r="J23" s="974"/>
      <c r="K23" s="974"/>
      <c r="L23" s="974"/>
      <c r="M23" s="974"/>
      <c r="N23" s="974"/>
      <c r="O23" s="975"/>
      <c r="P23" s="937">
        <v>45.3</v>
      </c>
      <c r="Q23" s="938"/>
      <c r="R23" s="938"/>
      <c r="S23" s="938"/>
      <c r="T23" s="938"/>
      <c r="U23" s="938"/>
      <c r="V23" s="958"/>
      <c r="W23" s="937">
        <v>10.8</v>
      </c>
      <c r="X23" s="938"/>
      <c r="Y23" s="938"/>
      <c r="Z23" s="938"/>
      <c r="AA23" s="938"/>
      <c r="AB23" s="938"/>
      <c r="AC23" s="958"/>
      <c r="AD23" s="995" t="s">
        <v>647</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589</v>
      </c>
      <c r="H24" s="977"/>
      <c r="I24" s="977"/>
      <c r="J24" s="977"/>
      <c r="K24" s="977"/>
      <c r="L24" s="977"/>
      <c r="M24" s="977"/>
      <c r="N24" s="977"/>
      <c r="O24" s="978"/>
      <c r="P24" s="662">
        <v>19.3</v>
      </c>
      <c r="Q24" s="663"/>
      <c r="R24" s="663"/>
      <c r="S24" s="663"/>
      <c r="T24" s="663"/>
      <c r="U24" s="663"/>
      <c r="V24" s="664"/>
      <c r="W24" s="662">
        <v>20</v>
      </c>
      <c r="X24" s="663"/>
      <c r="Y24" s="663"/>
      <c r="Z24" s="663"/>
      <c r="AA24" s="663"/>
      <c r="AB24" s="663"/>
      <c r="AC24" s="66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591</v>
      </c>
      <c r="H25" s="977"/>
      <c r="I25" s="977"/>
      <c r="J25" s="977"/>
      <c r="K25" s="977"/>
      <c r="L25" s="977"/>
      <c r="M25" s="977"/>
      <c r="N25" s="977"/>
      <c r="O25" s="978"/>
      <c r="P25" s="662">
        <v>19.2</v>
      </c>
      <c r="Q25" s="663"/>
      <c r="R25" s="663"/>
      <c r="S25" s="663"/>
      <c r="T25" s="663"/>
      <c r="U25" s="663"/>
      <c r="V25" s="664"/>
      <c r="W25" s="662">
        <v>19</v>
      </c>
      <c r="X25" s="663"/>
      <c r="Y25" s="663"/>
      <c r="Z25" s="663"/>
      <c r="AA25" s="663"/>
      <c r="AB25" s="663"/>
      <c r="AC25" s="66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592</v>
      </c>
      <c r="H26" s="977"/>
      <c r="I26" s="977"/>
      <c r="J26" s="977"/>
      <c r="K26" s="977"/>
      <c r="L26" s="977"/>
      <c r="M26" s="977"/>
      <c r="N26" s="977"/>
      <c r="O26" s="978"/>
      <c r="P26" s="662">
        <v>0.2</v>
      </c>
      <c r="Q26" s="663"/>
      <c r="R26" s="663"/>
      <c r="S26" s="663"/>
      <c r="T26" s="663"/>
      <c r="U26" s="663"/>
      <c r="V26" s="664"/>
      <c r="W26" s="662">
        <v>1.7</v>
      </c>
      <c r="X26" s="663"/>
      <c r="Y26" s="663"/>
      <c r="Z26" s="663"/>
      <c r="AA26" s="663"/>
      <c r="AB26" s="663"/>
      <c r="AC26" s="66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62"/>
      <c r="Q27" s="663"/>
      <c r="R27" s="663"/>
      <c r="S27" s="663"/>
      <c r="T27" s="663"/>
      <c r="U27" s="663"/>
      <c r="V27" s="664"/>
      <c r="W27" s="662"/>
      <c r="X27" s="663"/>
      <c r="Y27" s="663"/>
      <c r="Z27" s="663"/>
      <c r="AA27" s="663"/>
      <c r="AB27" s="663"/>
      <c r="AC27" s="66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478</v>
      </c>
      <c r="H28" s="980"/>
      <c r="I28" s="980"/>
      <c r="J28" s="980"/>
      <c r="K28" s="980"/>
      <c r="L28" s="980"/>
      <c r="M28" s="980"/>
      <c r="N28" s="980"/>
      <c r="O28" s="981"/>
      <c r="P28" s="880">
        <f>P29-SUM(P23:P27)</f>
        <v>0</v>
      </c>
      <c r="Q28" s="881"/>
      <c r="R28" s="881"/>
      <c r="S28" s="881"/>
      <c r="T28" s="881"/>
      <c r="U28" s="881"/>
      <c r="V28" s="882"/>
      <c r="W28" s="880">
        <f>W29-SUM(W23:W27)</f>
        <v>-0.5</v>
      </c>
      <c r="X28" s="881"/>
      <c r="Y28" s="881"/>
      <c r="Z28" s="881"/>
      <c r="AA28" s="881"/>
      <c r="AB28" s="881"/>
      <c r="AC28" s="88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475</v>
      </c>
      <c r="H29" s="983"/>
      <c r="I29" s="983"/>
      <c r="J29" s="983"/>
      <c r="K29" s="983"/>
      <c r="L29" s="983"/>
      <c r="M29" s="983"/>
      <c r="N29" s="983"/>
      <c r="O29" s="984"/>
      <c r="P29" s="954">
        <f>AK13</f>
        <v>84</v>
      </c>
      <c r="Q29" s="955"/>
      <c r="R29" s="955"/>
      <c r="S29" s="955"/>
      <c r="T29" s="955"/>
      <c r="U29" s="955"/>
      <c r="V29" s="956"/>
      <c r="W29" s="954">
        <f>AR13</f>
        <v>51</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94" t="s">
        <v>491</v>
      </c>
      <c r="B30" s="895"/>
      <c r="C30" s="895"/>
      <c r="D30" s="895"/>
      <c r="E30" s="895"/>
      <c r="F30" s="896"/>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33" t="s">
        <v>472</v>
      </c>
      <c r="AN30" s="933"/>
      <c r="AO30" s="933"/>
      <c r="AP30" s="863"/>
      <c r="AQ30" s="772" t="s">
        <v>355</v>
      </c>
      <c r="AR30" s="773"/>
      <c r="AS30" s="773"/>
      <c r="AT30" s="774"/>
      <c r="AU30" s="779" t="s">
        <v>253</v>
      </c>
      <c r="AV30" s="779"/>
      <c r="AW30" s="779"/>
      <c r="AX30" s="93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623</v>
      </c>
      <c r="AR31" s="193"/>
      <c r="AS31" s="126" t="s">
        <v>356</v>
      </c>
      <c r="AT31" s="127"/>
      <c r="AU31" s="192">
        <v>30</v>
      </c>
      <c r="AV31" s="192"/>
      <c r="AW31" s="400" t="s">
        <v>300</v>
      </c>
      <c r="AX31" s="401"/>
    </row>
    <row r="32" spans="1:50" ht="23.25" customHeight="1" x14ac:dyDescent="0.15">
      <c r="A32" s="405"/>
      <c r="B32" s="403"/>
      <c r="C32" s="403"/>
      <c r="D32" s="403"/>
      <c r="E32" s="403"/>
      <c r="F32" s="404"/>
      <c r="G32" s="566" t="s">
        <v>557</v>
      </c>
      <c r="H32" s="567"/>
      <c r="I32" s="567"/>
      <c r="J32" s="567"/>
      <c r="K32" s="567"/>
      <c r="L32" s="567"/>
      <c r="M32" s="567"/>
      <c r="N32" s="567"/>
      <c r="O32" s="568"/>
      <c r="P32" s="98" t="s">
        <v>629</v>
      </c>
      <c r="Q32" s="98"/>
      <c r="R32" s="98"/>
      <c r="S32" s="98"/>
      <c r="T32" s="98"/>
      <c r="U32" s="98"/>
      <c r="V32" s="98"/>
      <c r="W32" s="98"/>
      <c r="X32" s="99"/>
      <c r="Y32" s="473" t="s">
        <v>12</v>
      </c>
      <c r="Z32" s="533"/>
      <c r="AA32" s="534"/>
      <c r="AB32" s="463" t="s">
        <v>603</v>
      </c>
      <c r="AC32" s="463"/>
      <c r="AD32" s="463"/>
      <c r="AE32" s="211">
        <v>81.2</v>
      </c>
      <c r="AF32" s="212"/>
      <c r="AG32" s="212"/>
      <c r="AH32" s="212"/>
      <c r="AI32" s="211">
        <v>81.599999999999994</v>
      </c>
      <c r="AJ32" s="212"/>
      <c r="AK32" s="212"/>
      <c r="AL32" s="213"/>
      <c r="AM32" s="211">
        <v>83.4</v>
      </c>
      <c r="AN32" s="212"/>
      <c r="AO32" s="212"/>
      <c r="AP32" s="212"/>
      <c r="AQ32" s="317" t="s">
        <v>623</v>
      </c>
      <c r="AR32" s="200"/>
      <c r="AS32" s="200"/>
      <c r="AT32" s="318"/>
      <c r="AU32" s="212" t="s">
        <v>588</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604</v>
      </c>
      <c r="AC33" s="525"/>
      <c r="AD33" s="525"/>
      <c r="AE33" s="211">
        <v>80</v>
      </c>
      <c r="AF33" s="212"/>
      <c r="AG33" s="212"/>
      <c r="AH33" s="212"/>
      <c r="AI33" s="211">
        <v>80</v>
      </c>
      <c r="AJ33" s="212"/>
      <c r="AK33" s="212"/>
      <c r="AL33" s="212"/>
      <c r="AM33" s="211">
        <v>80</v>
      </c>
      <c r="AN33" s="212"/>
      <c r="AO33" s="212"/>
      <c r="AP33" s="212"/>
      <c r="AQ33" s="317" t="s">
        <v>626</v>
      </c>
      <c r="AR33" s="200"/>
      <c r="AS33" s="200"/>
      <c r="AT33" s="318"/>
      <c r="AU33" s="212">
        <v>80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101.5</v>
      </c>
      <c r="AF34" s="212"/>
      <c r="AG34" s="212"/>
      <c r="AH34" s="212"/>
      <c r="AI34" s="211">
        <v>102</v>
      </c>
      <c r="AJ34" s="212"/>
      <c r="AK34" s="212"/>
      <c r="AL34" s="213"/>
      <c r="AM34" s="211">
        <v>104</v>
      </c>
      <c r="AN34" s="212"/>
      <c r="AO34" s="212"/>
      <c r="AP34" s="212"/>
      <c r="AQ34" s="317" t="s">
        <v>626</v>
      </c>
      <c r="AR34" s="200"/>
      <c r="AS34" s="200"/>
      <c r="AT34" s="318"/>
      <c r="AU34" s="212" t="s">
        <v>593</v>
      </c>
      <c r="AV34" s="212"/>
      <c r="AW34" s="212"/>
      <c r="AX34" s="214"/>
    </row>
    <row r="35" spans="1:50" ht="23.25" customHeight="1" x14ac:dyDescent="0.15">
      <c r="A35" s="219" t="s">
        <v>527</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28"/>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t="s">
        <v>558</v>
      </c>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v>2409</v>
      </c>
      <c r="AF39" s="212"/>
      <c r="AG39" s="212"/>
      <c r="AH39" s="212"/>
      <c r="AI39" s="211">
        <v>2657</v>
      </c>
      <c r="AJ39" s="212"/>
      <c r="AK39" s="212"/>
      <c r="AL39" s="212"/>
      <c r="AM39" s="211"/>
      <c r="AN39" s="212"/>
      <c r="AO39" s="212"/>
      <c r="AP39" s="212"/>
      <c r="AQ39" s="317"/>
      <c r="AR39" s="200"/>
      <c r="AS39" s="200"/>
      <c r="AT39" s="318"/>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2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2" t="s">
        <v>253</v>
      </c>
      <c r="AV51" s="942"/>
      <c r="AW51" s="942"/>
      <c r="AX51" s="94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2" t="s">
        <v>253</v>
      </c>
      <c r="AV58" s="942"/>
      <c r="AW58" s="942"/>
      <c r="AX58" s="94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2"/>
      <c r="AF77" s="893"/>
      <c r="AG77" s="893"/>
      <c r="AH77" s="893"/>
      <c r="AI77" s="892"/>
      <c r="AJ77" s="893"/>
      <c r="AK77" s="893"/>
      <c r="AL77" s="893"/>
      <c r="AM77" s="892"/>
      <c r="AN77" s="893"/>
      <c r="AO77" s="893"/>
      <c r="AP77" s="893"/>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68"/>
    </row>
    <row r="80" spans="1:50" ht="18.75" hidden="1" customHeight="1" x14ac:dyDescent="0.15">
      <c r="A80" s="866"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row>
    <row r="83" spans="1:60" ht="22.5" hidden="1" customHeight="1" x14ac:dyDescent="0.15">
      <c r="A83" s="867"/>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row>
    <row r="84" spans="1:60" ht="19.5" hidden="1" customHeight="1" x14ac:dyDescent="0.15">
      <c r="A84" s="867"/>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7"/>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7"/>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67"/>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7"/>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7"/>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67"/>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7"/>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540</v>
      </c>
      <c r="AV100" s="314"/>
      <c r="AW100" s="314"/>
      <c r="AX100" s="316"/>
    </row>
    <row r="101" spans="1:60" ht="23.25" customHeight="1" x14ac:dyDescent="0.15">
      <c r="A101" s="424"/>
      <c r="B101" s="425"/>
      <c r="C101" s="425"/>
      <c r="D101" s="425"/>
      <c r="E101" s="425"/>
      <c r="F101" s="426"/>
      <c r="G101" s="98" t="s">
        <v>559</v>
      </c>
      <c r="H101" s="98"/>
      <c r="I101" s="98"/>
      <c r="J101" s="98"/>
      <c r="K101" s="98"/>
      <c r="L101" s="98"/>
      <c r="M101" s="98"/>
      <c r="N101" s="98"/>
      <c r="O101" s="98"/>
      <c r="P101" s="98"/>
      <c r="Q101" s="98"/>
      <c r="R101" s="98"/>
      <c r="S101" s="98"/>
      <c r="T101" s="98"/>
      <c r="U101" s="98"/>
      <c r="V101" s="98"/>
      <c r="W101" s="98"/>
      <c r="X101" s="99"/>
      <c r="Y101" s="544" t="s">
        <v>55</v>
      </c>
      <c r="Z101" s="545"/>
      <c r="AA101" s="546"/>
      <c r="AB101" s="463" t="s">
        <v>628</v>
      </c>
      <c r="AC101" s="463"/>
      <c r="AD101" s="463"/>
      <c r="AE101" s="211">
        <v>2409</v>
      </c>
      <c r="AF101" s="212"/>
      <c r="AG101" s="212"/>
      <c r="AH101" s="213"/>
      <c r="AI101" s="211">
        <v>2657</v>
      </c>
      <c r="AJ101" s="212"/>
      <c r="AK101" s="212"/>
      <c r="AL101" s="213"/>
      <c r="AM101" s="211">
        <v>2785</v>
      </c>
      <c r="AN101" s="212"/>
      <c r="AO101" s="212"/>
      <c r="AP101" s="213"/>
      <c r="AQ101" s="211" t="s">
        <v>632</v>
      </c>
      <c r="AR101" s="212"/>
      <c r="AS101" s="212"/>
      <c r="AT101" s="213"/>
      <c r="AU101" s="317" t="s">
        <v>466</v>
      </c>
      <c r="AV101" s="200"/>
      <c r="AW101" s="200"/>
      <c r="AX101" s="318"/>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605</v>
      </c>
      <c r="AC102" s="463"/>
      <c r="AD102" s="463"/>
      <c r="AE102" s="420" t="s">
        <v>597</v>
      </c>
      <c r="AF102" s="420"/>
      <c r="AG102" s="420"/>
      <c r="AH102" s="420"/>
      <c r="AI102" s="420" t="s">
        <v>597</v>
      </c>
      <c r="AJ102" s="420"/>
      <c r="AK102" s="420"/>
      <c r="AL102" s="420"/>
      <c r="AM102" s="420">
        <v>2907</v>
      </c>
      <c r="AN102" s="420"/>
      <c r="AO102" s="420"/>
      <c r="AP102" s="420"/>
      <c r="AQ102" s="266">
        <v>2913</v>
      </c>
      <c r="AR102" s="267"/>
      <c r="AS102" s="267"/>
      <c r="AT102" s="312"/>
      <c r="AU102" s="317" t="s">
        <v>466</v>
      </c>
      <c r="AV102" s="200"/>
      <c r="AW102" s="200"/>
      <c r="AX102" s="318"/>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9"/>
      <c r="AU103" s="277" t="s">
        <v>540</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9"/>
      <c r="AU106" s="277" t="s">
        <v>540</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9"/>
      <c r="AU109" s="277" t="s">
        <v>540</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9"/>
      <c r="AU112" s="277" t="s">
        <v>540</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541</v>
      </c>
      <c r="AR115" s="597"/>
      <c r="AS115" s="597"/>
      <c r="AT115" s="597"/>
      <c r="AU115" s="597"/>
      <c r="AV115" s="597"/>
      <c r="AW115" s="597"/>
      <c r="AX115" s="598"/>
    </row>
    <row r="116" spans="1:50" ht="23.25" customHeight="1" x14ac:dyDescent="0.15">
      <c r="A116" s="441"/>
      <c r="B116" s="442"/>
      <c r="C116" s="442"/>
      <c r="D116" s="442"/>
      <c r="E116" s="442"/>
      <c r="F116" s="443"/>
      <c r="G116" s="395" t="s">
        <v>594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606</v>
      </c>
      <c r="AC116" s="465"/>
      <c r="AD116" s="466"/>
      <c r="AE116" s="420">
        <v>959</v>
      </c>
      <c r="AF116" s="420"/>
      <c r="AG116" s="420"/>
      <c r="AH116" s="420"/>
      <c r="AI116" s="420">
        <v>456</v>
      </c>
      <c r="AJ116" s="420"/>
      <c r="AK116" s="420"/>
      <c r="AL116" s="420"/>
      <c r="AM116" s="420">
        <v>1348</v>
      </c>
      <c r="AN116" s="420"/>
      <c r="AO116" s="420"/>
      <c r="AP116" s="420"/>
      <c r="AQ116" s="211">
        <v>6600</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627</v>
      </c>
      <c r="AC117" s="475"/>
      <c r="AD117" s="476"/>
      <c r="AE117" s="553" t="s">
        <v>607</v>
      </c>
      <c r="AF117" s="553"/>
      <c r="AG117" s="553"/>
      <c r="AH117" s="553"/>
      <c r="AI117" s="553" t="s">
        <v>612</v>
      </c>
      <c r="AJ117" s="553"/>
      <c r="AK117" s="553"/>
      <c r="AL117" s="553"/>
      <c r="AM117" s="553" t="s">
        <v>611</v>
      </c>
      <c r="AN117" s="553"/>
      <c r="AO117" s="553"/>
      <c r="AP117" s="553"/>
      <c r="AQ117" s="553" t="s">
        <v>631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541</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541</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541</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5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1"/>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7" t="s">
        <v>357</v>
      </c>
      <c r="AF127" s="418"/>
      <c r="AG127" s="418"/>
      <c r="AH127" s="419"/>
      <c r="AI127" s="417" t="s">
        <v>363</v>
      </c>
      <c r="AJ127" s="418"/>
      <c r="AK127" s="418"/>
      <c r="AL127" s="419"/>
      <c r="AM127" s="417" t="s">
        <v>472</v>
      </c>
      <c r="AN127" s="418"/>
      <c r="AO127" s="418"/>
      <c r="AP127" s="419"/>
      <c r="AQ127" s="596" t="s">
        <v>541</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555</v>
      </c>
      <c r="AV133" s="193"/>
      <c r="AW133" s="126" t="s">
        <v>300</v>
      </c>
      <c r="AX133" s="188"/>
    </row>
    <row r="134" spans="1:50" ht="22.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947" t="s">
        <v>560</v>
      </c>
      <c r="AC134" s="948"/>
      <c r="AD134" s="949"/>
      <c r="AE134" s="199" t="s">
        <v>561</v>
      </c>
      <c r="AF134" s="200"/>
      <c r="AG134" s="200"/>
      <c r="AH134" s="200"/>
      <c r="AI134" s="199" t="s">
        <v>561</v>
      </c>
      <c r="AJ134" s="200"/>
      <c r="AK134" s="200"/>
      <c r="AL134" s="200"/>
      <c r="AM134" s="199" t="s">
        <v>555</v>
      </c>
      <c r="AN134" s="200"/>
      <c r="AO134" s="200"/>
      <c r="AP134" s="200"/>
      <c r="AQ134" s="199" t="s">
        <v>561</v>
      </c>
      <c r="AR134" s="200"/>
      <c r="AS134" s="200"/>
      <c r="AT134" s="200"/>
      <c r="AU134" s="199" t="s">
        <v>555</v>
      </c>
      <c r="AV134" s="200"/>
      <c r="AW134" s="200"/>
      <c r="AX134" s="201"/>
    </row>
    <row r="135" spans="1:50" ht="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555</v>
      </c>
      <c r="AJ135" s="200"/>
      <c r="AK135" s="200"/>
      <c r="AL135" s="200"/>
      <c r="AM135" s="199" t="s">
        <v>561</v>
      </c>
      <c r="AN135" s="200"/>
      <c r="AO135" s="200"/>
      <c r="AP135" s="200"/>
      <c r="AQ135" s="199" t="s">
        <v>561</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2"/>
      <c r="E430" s="167" t="s">
        <v>388</v>
      </c>
      <c r="F430" s="168"/>
      <c r="G430" s="903" t="s">
        <v>384</v>
      </c>
      <c r="H430" s="116"/>
      <c r="I430" s="116"/>
      <c r="J430" s="904" t="s">
        <v>618</v>
      </c>
      <c r="K430" s="905"/>
      <c r="L430" s="905"/>
      <c r="M430" s="905"/>
      <c r="N430" s="905"/>
      <c r="O430" s="905"/>
      <c r="P430" s="905"/>
      <c r="Q430" s="905"/>
      <c r="R430" s="905"/>
      <c r="S430" s="905"/>
      <c r="T430" s="906"/>
      <c r="U430" s="593" t="s">
        <v>618</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95" t="s">
        <v>618</v>
      </c>
      <c r="AR432" s="193"/>
      <c r="AS432" s="126" t="s">
        <v>356</v>
      </c>
      <c r="AT432" s="127"/>
      <c r="AU432" s="193" t="s">
        <v>618</v>
      </c>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619</v>
      </c>
      <c r="AC433" s="206"/>
      <c r="AD433" s="206"/>
      <c r="AE433" s="317" t="s">
        <v>620</v>
      </c>
      <c r="AF433" s="200"/>
      <c r="AG433" s="200"/>
      <c r="AH433" s="200"/>
      <c r="AI433" s="317" t="s">
        <v>621</v>
      </c>
      <c r="AJ433" s="200"/>
      <c r="AK433" s="200"/>
      <c r="AL433" s="200"/>
      <c r="AM433" s="317" t="s">
        <v>622</v>
      </c>
      <c r="AN433" s="200"/>
      <c r="AO433" s="200"/>
      <c r="AP433" s="318"/>
      <c r="AQ433" s="317" t="s">
        <v>618</v>
      </c>
      <c r="AR433" s="200"/>
      <c r="AS433" s="200"/>
      <c r="AT433" s="318"/>
      <c r="AU433" s="200" t="s">
        <v>619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618</v>
      </c>
      <c r="AC434" s="198"/>
      <c r="AD434" s="198"/>
      <c r="AE434" s="317" t="s">
        <v>618</v>
      </c>
      <c r="AF434" s="200"/>
      <c r="AG434" s="200"/>
      <c r="AH434" s="318"/>
      <c r="AI434" s="317" t="s">
        <v>622</v>
      </c>
      <c r="AJ434" s="200"/>
      <c r="AK434" s="200"/>
      <c r="AL434" s="200"/>
      <c r="AM434" s="317" t="s">
        <v>623</v>
      </c>
      <c r="AN434" s="200"/>
      <c r="AO434" s="200"/>
      <c r="AP434" s="318"/>
      <c r="AQ434" s="317" t="s">
        <v>623</v>
      </c>
      <c r="AR434" s="200"/>
      <c r="AS434" s="200"/>
      <c r="AT434" s="318"/>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17" t="s">
        <v>623</v>
      </c>
      <c r="AF435" s="200"/>
      <c r="AG435" s="200"/>
      <c r="AH435" s="318"/>
      <c r="AI435" s="317" t="s">
        <v>624</v>
      </c>
      <c r="AJ435" s="200"/>
      <c r="AK435" s="200"/>
      <c r="AL435" s="200"/>
      <c r="AM435" s="317" t="s">
        <v>623</v>
      </c>
      <c r="AN435" s="200"/>
      <c r="AO435" s="200"/>
      <c r="AP435" s="318"/>
      <c r="AQ435" s="317" t="s">
        <v>623</v>
      </c>
      <c r="AR435" s="200"/>
      <c r="AS435" s="200"/>
      <c r="AT435" s="318"/>
      <c r="AU435" s="200" t="s">
        <v>623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95" t="s">
        <v>626</v>
      </c>
      <c r="AR457" s="193"/>
      <c r="AS457" s="126" t="s">
        <v>356</v>
      </c>
      <c r="AT457" s="127"/>
      <c r="AU457" s="193" t="s">
        <v>625</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17" t="s">
        <v>625</v>
      </c>
      <c r="AF458" s="200"/>
      <c r="AG458" s="200"/>
      <c r="AH458" s="200"/>
      <c r="AI458" s="317" t="s">
        <v>626</v>
      </c>
      <c r="AJ458" s="200"/>
      <c r="AK458" s="200"/>
      <c r="AL458" s="200"/>
      <c r="AM458" s="317" t="s">
        <v>625</v>
      </c>
      <c r="AN458" s="200"/>
      <c r="AO458" s="200"/>
      <c r="AP458" s="318"/>
      <c r="AQ458" s="317" t="s">
        <v>625</v>
      </c>
      <c r="AR458" s="200"/>
      <c r="AS458" s="200"/>
      <c r="AT458" s="318"/>
      <c r="AU458" s="200" t="s">
        <v>624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626</v>
      </c>
      <c r="AC459" s="198"/>
      <c r="AD459" s="198"/>
      <c r="AE459" s="317" t="s">
        <v>626</v>
      </c>
      <c r="AF459" s="200"/>
      <c r="AG459" s="200"/>
      <c r="AH459" s="318"/>
      <c r="AI459" s="317" t="s">
        <v>625</v>
      </c>
      <c r="AJ459" s="200"/>
      <c r="AK459" s="200"/>
      <c r="AL459" s="200"/>
      <c r="AM459" s="317" t="s">
        <v>623</v>
      </c>
      <c r="AN459" s="200"/>
      <c r="AO459" s="200"/>
      <c r="AP459" s="318"/>
      <c r="AQ459" s="317" t="s">
        <v>625</v>
      </c>
      <c r="AR459" s="200"/>
      <c r="AS459" s="200"/>
      <c r="AT459" s="318"/>
      <c r="AU459" s="200" t="s">
        <v>626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17" t="s">
        <v>625</v>
      </c>
      <c r="AF460" s="200"/>
      <c r="AG460" s="200"/>
      <c r="AH460" s="318"/>
      <c r="AI460" s="317" t="s">
        <v>623</v>
      </c>
      <c r="AJ460" s="200"/>
      <c r="AK460" s="200"/>
      <c r="AL460" s="200"/>
      <c r="AM460" s="317" t="s">
        <v>625</v>
      </c>
      <c r="AN460" s="200"/>
      <c r="AO460" s="200"/>
      <c r="AP460" s="318"/>
      <c r="AQ460" s="317" t="s">
        <v>626</v>
      </c>
      <c r="AR460" s="200"/>
      <c r="AS460" s="200"/>
      <c r="AT460" s="318"/>
      <c r="AU460" s="200" t="s">
        <v>625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 customHeight="1" x14ac:dyDescent="0.15">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116.25"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7" t="s">
        <v>609</v>
      </c>
      <c r="AH702" s="388"/>
      <c r="AI702" s="388"/>
      <c r="AJ702" s="388"/>
      <c r="AK702" s="388"/>
      <c r="AL702" s="388"/>
      <c r="AM702" s="388"/>
      <c r="AN702" s="388"/>
      <c r="AO702" s="388"/>
      <c r="AP702" s="388"/>
      <c r="AQ702" s="388"/>
      <c r="AR702" s="388"/>
      <c r="AS702" s="388"/>
      <c r="AT702" s="388"/>
      <c r="AU702" s="388"/>
      <c r="AV702" s="388"/>
      <c r="AW702" s="388"/>
      <c r="AX702" s="389"/>
    </row>
    <row r="703" spans="1:50" ht="66" customHeight="1" x14ac:dyDescent="0.15">
      <c r="A703" s="874"/>
      <c r="B703" s="875"/>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3" t="s">
        <v>554</v>
      </c>
      <c r="AE703" s="324"/>
      <c r="AF703" s="324"/>
      <c r="AG703" s="94" t="s">
        <v>608</v>
      </c>
      <c r="AH703" s="95"/>
      <c r="AI703" s="95"/>
      <c r="AJ703" s="95"/>
      <c r="AK703" s="95"/>
      <c r="AL703" s="95"/>
      <c r="AM703" s="95"/>
      <c r="AN703" s="95"/>
      <c r="AO703" s="95"/>
      <c r="AP703" s="95"/>
      <c r="AQ703" s="95"/>
      <c r="AR703" s="95"/>
      <c r="AS703" s="95"/>
      <c r="AT703" s="95"/>
      <c r="AU703" s="95"/>
      <c r="AV703" s="95"/>
      <c r="AW703" s="95"/>
      <c r="AX703" s="96"/>
    </row>
    <row r="704" spans="1:50" ht="88.5" customHeight="1" x14ac:dyDescent="0.15">
      <c r="A704" s="876"/>
      <c r="B704" s="877"/>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47.25"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554</v>
      </c>
      <c r="AE705" s="720"/>
      <c r="AF705" s="720"/>
      <c r="AG705" s="118" t="s">
        <v>635</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7"/>
      <c r="B706" s="648"/>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562</v>
      </c>
      <c r="AE706" s="324"/>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562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563</v>
      </c>
      <c r="AE708" s="610"/>
      <c r="AF708" s="610"/>
      <c r="AG708" s="747" t="s">
        <v>564</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3" t="s">
        <v>554</v>
      </c>
      <c r="AE709" s="324"/>
      <c r="AF709" s="324"/>
      <c r="AG709" s="94" t="s">
        <v>565</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3" t="s">
        <v>563</v>
      </c>
      <c r="AE710" s="324"/>
      <c r="AF710" s="324"/>
      <c r="AG710" s="94" t="s">
        <v>564</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3" t="s">
        <v>554</v>
      </c>
      <c r="AE711" s="324"/>
      <c r="AF711" s="324"/>
      <c r="AG711" s="94" t="s">
        <v>566</v>
      </c>
      <c r="AH711" s="95"/>
      <c r="AI711" s="95"/>
      <c r="AJ711" s="95"/>
      <c r="AK711" s="95"/>
      <c r="AL711" s="95"/>
      <c r="AM711" s="95"/>
      <c r="AN711" s="95"/>
      <c r="AO711" s="95"/>
      <c r="AP711" s="95"/>
      <c r="AQ711" s="95"/>
      <c r="AR711" s="95"/>
      <c r="AS711" s="95"/>
      <c r="AT711" s="95"/>
      <c r="AU711" s="95"/>
      <c r="AV711" s="95"/>
      <c r="AW711" s="95"/>
      <c r="AX711" s="96"/>
    </row>
    <row r="712" spans="1:50" ht="42.7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554</v>
      </c>
      <c r="AE712" s="788"/>
      <c r="AF712" s="788"/>
      <c r="AG712" s="815" t="s">
        <v>640</v>
      </c>
      <c r="AH712" s="816"/>
      <c r="AI712" s="816"/>
      <c r="AJ712" s="816"/>
      <c r="AK712" s="816"/>
      <c r="AL712" s="816"/>
      <c r="AM712" s="816"/>
      <c r="AN712" s="816"/>
      <c r="AO712" s="816"/>
      <c r="AP712" s="816"/>
      <c r="AQ712" s="816"/>
      <c r="AR712" s="816"/>
      <c r="AS712" s="816"/>
      <c r="AT712" s="816"/>
      <c r="AU712" s="816"/>
      <c r="AV712" s="816"/>
      <c r="AW712" s="816"/>
      <c r="AX712" s="817"/>
    </row>
    <row r="713" spans="1:50" ht="22.5" customHeight="1" x14ac:dyDescent="0.15">
      <c r="A713" s="647"/>
      <c r="B713" s="649"/>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3" t="s">
        <v>563</v>
      </c>
      <c r="AE713" s="324"/>
      <c r="AF713" s="668"/>
      <c r="AG713" s="94" t="s">
        <v>564</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554</v>
      </c>
      <c r="AE714" s="813"/>
      <c r="AF714" s="814"/>
      <c r="AG714" s="741" t="s">
        <v>567</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554</v>
      </c>
      <c r="AE715" s="610"/>
      <c r="AF715" s="661"/>
      <c r="AG715" s="747" t="s">
        <v>641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563</v>
      </c>
      <c r="AE716" s="632"/>
      <c r="AF716" s="632"/>
      <c r="AG716" s="94" t="s">
        <v>564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3" t="s">
        <v>554</v>
      </c>
      <c r="AE717" s="324"/>
      <c r="AF717" s="324"/>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3" t="s">
        <v>563</v>
      </c>
      <c r="AE718" s="324"/>
      <c r="AF718" s="324"/>
      <c r="AG718" s="120" t="s">
        <v>564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563</v>
      </c>
      <c r="AE719" s="610"/>
      <c r="AF719" s="610"/>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t="s">
        <v>484</v>
      </c>
      <c r="H721" s="281"/>
      <c r="I721" s="83" t="str">
        <f>IF(OR(G721="　", G721=""), "", "-")</f>
        <v/>
      </c>
      <c r="J721" s="284"/>
      <c r="K721" s="284"/>
      <c r="L721" s="83" t="str">
        <f>IF(M721="","","-")</f>
        <v/>
      </c>
      <c r="M721" s="84"/>
      <c r="N721" s="297" t="s">
        <v>596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 customHeight="1" x14ac:dyDescent="0.15">
      <c r="A726" s="645" t="s">
        <v>48</v>
      </c>
      <c r="B726" s="807"/>
      <c r="C726" s="820" t="s">
        <v>53</v>
      </c>
      <c r="D726" s="842"/>
      <c r="E726" s="842"/>
      <c r="F726" s="843"/>
      <c r="G726" s="579" t="s">
        <v>643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4" customHeight="1" thickBot="1" x14ac:dyDescent="0.2">
      <c r="A727" s="808"/>
      <c r="B727" s="809"/>
      <c r="C727" s="753" t="s">
        <v>57</v>
      </c>
      <c r="D727" s="754"/>
      <c r="E727" s="754"/>
      <c r="F727" s="755"/>
      <c r="G727" s="577" t="s">
        <v>602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70.900000000000006" customHeight="1" thickBot="1" x14ac:dyDescent="0.2">
      <c r="A729" s="639" t="s">
        <v>646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30.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0.75" customHeight="1" thickBot="1" x14ac:dyDescent="0.2">
      <c r="A731" s="804" t="s">
        <v>256</v>
      </c>
      <c r="B731" s="805"/>
      <c r="C731" s="805"/>
      <c r="D731" s="805"/>
      <c r="E731" s="806"/>
      <c r="F731" s="734" t="s">
        <v>644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30.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3" customHeight="1" thickBot="1" x14ac:dyDescent="0.2">
      <c r="A733" s="678" t="s">
        <v>642</v>
      </c>
      <c r="B733" s="679"/>
      <c r="C733" s="679"/>
      <c r="D733" s="679"/>
      <c r="E733" s="680"/>
      <c r="F733" s="642" t="s">
        <v>645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30.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7.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3" t="s">
        <v>431</v>
      </c>
      <c r="B737" s="203"/>
      <c r="C737" s="203"/>
      <c r="D737" s="204"/>
      <c r="E737" s="1009" t="s">
        <v>568</v>
      </c>
      <c r="F737" s="1009"/>
      <c r="G737" s="1009"/>
      <c r="H737" s="1009"/>
      <c r="I737" s="1009"/>
      <c r="J737" s="1009"/>
      <c r="K737" s="1009"/>
      <c r="L737" s="1009"/>
      <c r="M737" s="1009"/>
      <c r="N737" s="358" t="s">
        <v>358</v>
      </c>
      <c r="O737" s="358"/>
      <c r="P737" s="358"/>
      <c r="Q737" s="358"/>
      <c r="R737" s="1009" t="s">
        <v>569</v>
      </c>
      <c r="S737" s="1009"/>
      <c r="T737" s="1009"/>
      <c r="U737" s="1009"/>
      <c r="V737" s="1009"/>
      <c r="W737" s="1009"/>
      <c r="X737" s="1009"/>
      <c r="Y737" s="1009"/>
      <c r="Z737" s="1009"/>
      <c r="AA737" s="358" t="s">
        <v>359</v>
      </c>
      <c r="AB737" s="358"/>
      <c r="AC737" s="358"/>
      <c r="AD737" s="358"/>
      <c r="AE737" s="1009" t="s">
        <v>570</v>
      </c>
      <c r="AF737" s="1009"/>
      <c r="AG737" s="1009"/>
      <c r="AH737" s="1009"/>
      <c r="AI737" s="1009"/>
      <c r="AJ737" s="1009"/>
      <c r="AK737" s="1009"/>
      <c r="AL737" s="1009"/>
      <c r="AM737" s="1009"/>
      <c r="AN737" s="358" t="s">
        <v>360</v>
      </c>
      <c r="AO737" s="358"/>
      <c r="AP737" s="358"/>
      <c r="AQ737" s="358"/>
      <c r="AR737" s="1010" t="s">
        <v>571</v>
      </c>
      <c r="AS737" s="1011"/>
      <c r="AT737" s="1011"/>
      <c r="AU737" s="1011"/>
      <c r="AV737" s="1011"/>
      <c r="AW737" s="1011"/>
      <c r="AX737" s="1012"/>
      <c r="AY737" s="89"/>
      <c r="AZ737" s="89"/>
    </row>
    <row r="738" spans="1:52" ht="24.75" customHeight="1" x14ac:dyDescent="0.15">
      <c r="A738" s="1013" t="s">
        <v>361</v>
      </c>
      <c r="B738" s="203"/>
      <c r="C738" s="203"/>
      <c r="D738" s="204"/>
      <c r="E738" s="1009" t="s">
        <v>572</v>
      </c>
      <c r="F738" s="1009"/>
      <c r="G738" s="1009"/>
      <c r="H738" s="1009"/>
      <c r="I738" s="1009"/>
      <c r="J738" s="1009"/>
      <c r="K738" s="1009"/>
      <c r="L738" s="1009"/>
      <c r="M738" s="1009"/>
      <c r="N738" s="358" t="s">
        <v>362</v>
      </c>
      <c r="O738" s="358"/>
      <c r="P738" s="358"/>
      <c r="Q738" s="358"/>
      <c r="R738" s="1009" t="s">
        <v>573</v>
      </c>
      <c r="S738" s="1009"/>
      <c r="T738" s="1009"/>
      <c r="U738" s="1009"/>
      <c r="V738" s="1009"/>
      <c r="W738" s="1009"/>
      <c r="X738" s="1009"/>
      <c r="Y738" s="1009"/>
      <c r="Z738" s="1009"/>
      <c r="AA738" s="358" t="s">
        <v>482</v>
      </c>
      <c r="AB738" s="358"/>
      <c r="AC738" s="358"/>
      <c r="AD738" s="358"/>
      <c r="AE738" s="1009" t="s">
        <v>574</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542</v>
      </c>
      <c r="B739" s="1018"/>
      <c r="C739" s="1018"/>
      <c r="D739" s="1019"/>
      <c r="E739" s="1020" t="s">
        <v>616</v>
      </c>
      <c r="F739" s="1021"/>
      <c r="G739" s="1021"/>
      <c r="H739" s="91" t="str">
        <f>IF(E739="", "", "(")</f>
        <v>(</v>
      </c>
      <c r="I739" s="1004" t="s">
        <v>484</v>
      </c>
      <c r="J739" s="1004"/>
      <c r="K739" s="91" t="str">
        <f>IF(OR(I739="　", I739=""), "", "-")</f>
        <v/>
      </c>
      <c r="L739" s="1005">
        <v>587</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575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576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42" customHeight="1" x14ac:dyDescent="0.15">
      <c r="A781" s="636"/>
      <c r="B781" s="637"/>
      <c r="C781" s="637"/>
      <c r="D781" s="637"/>
      <c r="E781" s="637"/>
      <c r="F781" s="638"/>
      <c r="G781" s="675" t="s">
        <v>577</v>
      </c>
      <c r="H781" s="676"/>
      <c r="I781" s="676"/>
      <c r="J781" s="676"/>
      <c r="K781" s="677"/>
      <c r="L781" s="669" t="s">
        <v>578</v>
      </c>
      <c r="M781" s="670"/>
      <c r="N781" s="670"/>
      <c r="O781" s="670"/>
      <c r="P781" s="670"/>
      <c r="Q781" s="670"/>
      <c r="R781" s="670"/>
      <c r="S781" s="670"/>
      <c r="T781" s="670"/>
      <c r="U781" s="670"/>
      <c r="V781" s="670"/>
      <c r="W781" s="670"/>
      <c r="X781" s="671"/>
      <c r="Y781" s="390">
        <v>13</v>
      </c>
      <c r="Z781" s="391"/>
      <c r="AA781" s="391"/>
      <c r="AB781" s="810"/>
      <c r="AC781" s="675" t="s">
        <v>580</v>
      </c>
      <c r="AD781" s="676"/>
      <c r="AE781" s="676"/>
      <c r="AF781" s="676"/>
      <c r="AG781" s="677"/>
      <c r="AH781" s="669" t="s">
        <v>581</v>
      </c>
      <c r="AI781" s="670"/>
      <c r="AJ781" s="670"/>
      <c r="AK781" s="670"/>
      <c r="AL781" s="670"/>
      <c r="AM781" s="670"/>
      <c r="AN781" s="670"/>
      <c r="AO781" s="670"/>
      <c r="AP781" s="670"/>
      <c r="AQ781" s="670"/>
      <c r="AR781" s="670"/>
      <c r="AS781" s="670"/>
      <c r="AT781" s="671"/>
      <c r="AU781" s="390">
        <v>4</v>
      </c>
      <c r="AV781" s="391"/>
      <c r="AW781" s="391"/>
      <c r="AX781" s="392"/>
    </row>
    <row r="782" spans="1:50" ht="24.75" customHeight="1" x14ac:dyDescent="0.15">
      <c r="A782" s="636"/>
      <c r="B782" s="637"/>
      <c r="C782" s="637"/>
      <c r="D782" s="637"/>
      <c r="E782" s="637"/>
      <c r="F782" s="638"/>
      <c r="G782" s="611" t="s">
        <v>577</v>
      </c>
      <c r="H782" s="612"/>
      <c r="I782" s="612"/>
      <c r="J782" s="612"/>
      <c r="K782" s="613"/>
      <c r="L782" s="603" t="s">
        <v>579</v>
      </c>
      <c r="M782" s="604"/>
      <c r="N782" s="604"/>
      <c r="O782" s="604"/>
      <c r="P782" s="604"/>
      <c r="Q782" s="604"/>
      <c r="R782" s="604"/>
      <c r="S782" s="604"/>
      <c r="T782" s="604"/>
      <c r="U782" s="604"/>
      <c r="V782" s="604"/>
      <c r="W782" s="604"/>
      <c r="X782" s="605"/>
      <c r="Y782" s="606">
        <v>9</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v>
      </c>
      <c r="AV791" s="837"/>
      <c r="AW791" s="837"/>
      <c r="AX791" s="839"/>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0"/>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0"/>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0"/>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582</v>
      </c>
      <c r="D837" s="374"/>
      <c r="E837" s="374"/>
      <c r="F837" s="374"/>
      <c r="G837" s="374"/>
      <c r="H837" s="374"/>
      <c r="I837" s="375"/>
      <c r="J837" s="916">
        <v>9010001027685</v>
      </c>
      <c r="K837" s="917"/>
      <c r="L837" s="917"/>
      <c r="M837" s="917"/>
      <c r="N837" s="917"/>
      <c r="O837" s="918"/>
      <c r="P837" s="922" t="s">
        <v>583</v>
      </c>
      <c r="Q837" s="923"/>
      <c r="R837" s="923"/>
      <c r="S837" s="923"/>
      <c r="T837" s="923"/>
      <c r="U837" s="923"/>
      <c r="V837" s="923"/>
      <c r="W837" s="923"/>
      <c r="X837" s="924"/>
      <c r="Y837" s="344">
        <v>9</v>
      </c>
      <c r="Z837" s="345"/>
      <c r="AA837" s="345"/>
      <c r="AB837" s="346"/>
      <c r="AC837" s="199" t="s">
        <v>519</v>
      </c>
      <c r="AD837" s="908"/>
      <c r="AE837" s="908"/>
      <c r="AF837" s="908"/>
      <c r="AG837" s="909"/>
      <c r="AH837" s="913">
        <v>1</v>
      </c>
      <c r="AI837" s="914"/>
      <c r="AJ837" s="914"/>
      <c r="AK837" s="915"/>
      <c r="AL837" s="350">
        <v>90.7</v>
      </c>
      <c r="AM837" s="351"/>
      <c r="AN837" s="351"/>
      <c r="AO837" s="352"/>
      <c r="AP837" s="919" t="s">
        <v>466</v>
      </c>
      <c r="AQ837" s="920"/>
      <c r="AR837" s="920"/>
      <c r="AS837" s="920"/>
      <c r="AT837" s="920"/>
      <c r="AU837" s="920"/>
      <c r="AV837" s="920"/>
      <c r="AW837" s="920"/>
      <c r="AX837" s="921"/>
    </row>
    <row r="838" spans="1:50" ht="30" customHeight="1" x14ac:dyDescent="0.15">
      <c r="A838" s="372">
        <v>2</v>
      </c>
      <c r="B838" s="372">
        <v>1</v>
      </c>
      <c r="C838" s="354" t="s">
        <v>584</v>
      </c>
      <c r="D838" s="340"/>
      <c r="E838" s="340"/>
      <c r="F838" s="340"/>
      <c r="G838" s="340"/>
      <c r="H838" s="340"/>
      <c r="I838" s="340"/>
      <c r="J838" s="341" t="s">
        <v>466</v>
      </c>
      <c r="K838" s="342"/>
      <c r="L838" s="342"/>
      <c r="M838" s="342"/>
      <c r="N838" s="342"/>
      <c r="O838" s="342"/>
      <c r="P838" s="355" t="s">
        <v>585</v>
      </c>
      <c r="Q838" s="343"/>
      <c r="R838" s="343"/>
      <c r="S838" s="343"/>
      <c r="T838" s="343"/>
      <c r="U838" s="343"/>
      <c r="V838" s="343"/>
      <c r="W838" s="343"/>
      <c r="X838" s="343"/>
      <c r="Y838" s="344"/>
      <c r="Z838" s="345"/>
      <c r="AA838" s="345"/>
      <c r="AB838" s="346"/>
      <c r="AC838" s="356" t="s">
        <v>196</v>
      </c>
      <c r="AD838" s="356"/>
      <c r="AE838" s="356"/>
      <c r="AF838" s="356"/>
      <c r="AG838" s="356"/>
      <c r="AH838" s="365" t="s">
        <v>466</v>
      </c>
      <c r="AI838" s="366"/>
      <c r="AJ838" s="366"/>
      <c r="AK838" s="366"/>
      <c r="AL838" s="350" t="s">
        <v>466</v>
      </c>
      <c r="AM838" s="351"/>
      <c r="AN838" s="351"/>
      <c r="AO838" s="352"/>
      <c r="AP838" s="353" t="s">
        <v>466</v>
      </c>
      <c r="AQ838" s="353"/>
      <c r="AR838" s="353"/>
      <c r="AS838" s="353"/>
      <c r="AT838" s="353"/>
      <c r="AU838" s="353"/>
      <c r="AV838" s="353"/>
      <c r="AW838" s="353"/>
      <c r="AX838" s="353"/>
    </row>
    <row r="839" spans="1:50" ht="30" customHeight="1" x14ac:dyDescent="0.15">
      <c r="A839" s="372">
        <v>3</v>
      </c>
      <c r="B839" s="372">
        <v>1</v>
      </c>
      <c r="C839" s="354" t="s">
        <v>586</v>
      </c>
      <c r="D839" s="340"/>
      <c r="E839" s="340"/>
      <c r="F839" s="340"/>
      <c r="G839" s="340"/>
      <c r="H839" s="340"/>
      <c r="I839" s="340"/>
      <c r="J839" s="341" t="s">
        <v>466</v>
      </c>
      <c r="K839" s="342"/>
      <c r="L839" s="342"/>
      <c r="M839" s="342"/>
      <c r="N839" s="342"/>
      <c r="O839" s="342"/>
      <c r="P839" s="355" t="s">
        <v>585</v>
      </c>
      <c r="Q839" s="343"/>
      <c r="R839" s="343"/>
      <c r="S839" s="343"/>
      <c r="T839" s="343"/>
      <c r="U839" s="343"/>
      <c r="V839" s="343"/>
      <c r="W839" s="343"/>
      <c r="X839" s="343"/>
      <c r="Y839" s="344"/>
      <c r="Z839" s="345"/>
      <c r="AA839" s="345"/>
      <c r="AB839" s="346"/>
      <c r="AC839" s="356" t="s">
        <v>196</v>
      </c>
      <c r="AD839" s="356"/>
      <c r="AE839" s="356"/>
      <c r="AF839" s="356"/>
      <c r="AG839" s="356"/>
      <c r="AH839" s="348" t="s">
        <v>466</v>
      </c>
      <c r="AI839" s="349"/>
      <c r="AJ839" s="349"/>
      <c r="AK839" s="349"/>
      <c r="AL839" s="350" t="s">
        <v>466</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587</v>
      </c>
      <c r="D840" s="340"/>
      <c r="E840" s="340"/>
      <c r="F840" s="340"/>
      <c r="G840" s="340"/>
      <c r="H840" s="340"/>
      <c r="I840" s="340"/>
      <c r="J840" s="341" t="s">
        <v>466</v>
      </c>
      <c r="K840" s="342"/>
      <c r="L840" s="342"/>
      <c r="M840" s="342"/>
      <c r="N840" s="342"/>
      <c r="O840" s="342"/>
      <c r="P840" s="355" t="s">
        <v>585</v>
      </c>
      <c r="Q840" s="343"/>
      <c r="R840" s="343"/>
      <c r="S840" s="343"/>
      <c r="T840" s="343"/>
      <c r="U840" s="343"/>
      <c r="V840" s="343"/>
      <c r="W840" s="343"/>
      <c r="X840" s="343"/>
      <c r="Y840" s="344"/>
      <c r="Z840" s="345"/>
      <c r="AA840" s="345"/>
      <c r="AB840" s="346"/>
      <c r="AC840" s="356" t="s">
        <v>196</v>
      </c>
      <c r="AD840" s="356"/>
      <c r="AE840" s="356"/>
      <c r="AF840" s="356"/>
      <c r="AG840" s="356"/>
      <c r="AH840" s="348" t="s">
        <v>466</v>
      </c>
      <c r="AI840" s="349"/>
      <c r="AJ840" s="349"/>
      <c r="AK840" s="349"/>
      <c r="AL840" s="350" t="s">
        <v>466</v>
      </c>
      <c r="AM840" s="351"/>
      <c r="AN840" s="351"/>
      <c r="AO840" s="352"/>
      <c r="AP840" s="353" t="s">
        <v>466</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599</v>
      </c>
      <c r="D870" s="340"/>
      <c r="E870" s="340"/>
      <c r="F870" s="340"/>
      <c r="G870" s="340"/>
      <c r="H870" s="340"/>
      <c r="I870" s="340"/>
      <c r="J870" s="341">
        <v>1010005018556</v>
      </c>
      <c r="K870" s="342"/>
      <c r="L870" s="342"/>
      <c r="M870" s="342"/>
      <c r="N870" s="342"/>
      <c r="O870" s="342"/>
      <c r="P870" s="355" t="s">
        <v>600</v>
      </c>
      <c r="Q870" s="343"/>
      <c r="R870" s="343"/>
      <c r="S870" s="343"/>
      <c r="T870" s="343"/>
      <c r="U870" s="343"/>
      <c r="V870" s="343"/>
      <c r="W870" s="343"/>
      <c r="X870" s="343"/>
      <c r="Y870" s="344">
        <v>4</v>
      </c>
      <c r="Z870" s="345"/>
      <c r="AA870" s="345"/>
      <c r="AB870" s="346"/>
      <c r="AC870" s="356" t="s">
        <v>601</v>
      </c>
      <c r="AD870" s="364"/>
      <c r="AE870" s="364"/>
      <c r="AF870" s="364"/>
      <c r="AG870" s="364"/>
      <c r="AH870" s="365" t="s">
        <v>466</v>
      </c>
      <c r="AI870" s="366"/>
      <c r="AJ870" s="366"/>
      <c r="AK870" s="366"/>
      <c r="AL870" s="350" t="s">
        <v>466</v>
      </c>
      <c r="AM870" s="351"/>
      <c r="AN870" s="351"/>
      <c r="AO870" s="352"/>
      <c r="AP870" s="353" t="s">
        <v>466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3"/>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637</v>
      </c>
      <c r="K1102" s="342"/>
      <c r="L1102" s="342"/>
      <c r="M1102" s="342"/>
      <c r="N1102" s="342"/>
      <c r="O1102" s="342"/>
      <c r="P1102" s="355" t="s">
        <v>638</v>
      </c>
      <c r="Q1102" s="343"/>
      <c r="R1102" s="343"/>
      <c r="S1102" s="343"/>
      <c r="T1102" s="343"/>
      <c r="U1102" s="343"/>
      <c r="V1102" s="343"/>
      <c r="W1102" s="343"/>
      <c r="X1102" s="343"/>
      <c r="Y1102" s="344" t="s">
        <v>636</v>
      </c>
      <c r="Z1102" s="345"/>
      <c r="AA1102" s="345"/>
      <c r="AB1102" s="346"/>
      <c r="AC1102" s="376"/>
      <c r="AD1102" s="377"/>
      <c r="AE1102" s="377"/>
      <c r="AF1102" s="377"/>
      <c r="AG1102" s="378"/>
      <c r="AH1102" s="348" t="s">
        <v>636</v>
      </c>
      <c r="AI1102" s="349"/>
      <c r="AJ1102" s="349"/>
      <c r="AK1102" s="349"/>
      <c r="AL1102" s="350" t="s">
        <v>639</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617</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7:AP117"/>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051">
      <formula>IF(RIGHT(TEXT(P14,"0.#"),1)=".",FALSE,TRUE)</formula>
    </cfRule>
    <cfRule type="expression" dxfId="2820" priority="14052">
      <formula>IF(RIGHT(TEXT(P14,"0.#"),1)=".",TRUE,FALSE)</formula>
    </cfRule>
  </conditionalFormatting>
  <conditionalFormatting sqref="AE32">
    <cfRule type="expression" dxfId="2819" priority="14041">
      <formula>IF(RIGHT(TEXT(AE32,"0.#"),1)=".",FALSE,TRUE)</formula>
    </cfRule>
    <cfRule type="expression" dxfId="2818" priority="14042">
      <formula>IF(RIGHT(TEXT(AE32,"0.#"),1)=".",TRUE,FALSE)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91">
    <cfRule type="expression" dxfId="2815" priority="13919">
      <formula>IF(RIGHT(TEXT(Y791,"0.#"),1)=".",FALSE,TRUE)</formula>
    </cfRule>
    <cfRule type="expression" dxfId="2814" priority="13920">
      <formula>IF(RIGHT(TEXT(Y791,"0.#"),1)=".",TRUE,FALSE)</formula>
    </cfRule>
  </conditionalFormatting>
  <conditionalFormatting sqref="Y822:Y829 Y820 Y809:Y816 Y807 Y796:Y803 Y794">
    <cfRule type="expression" dxfId="2813" priority="13701">
      <formula>IF(RIGHT(TEXT(Y794,"0.#"),1)=".",FALSE,TRUE)</formula>
    </cfRule>
    <cfRule type="expression" dxfId="2812" priority="13702">
      <formula>IF(RIGHT(TEXT(Y794,"0.#"),1)=".",TRUE,FALSE)</formula>
    </cfRule>
  </conditionalFormatting>
  <conditionalFormatting sqref="P15:V17 AK13:AX13 AR15:AX15">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AQ101">
    <cfRule type="expression" dxfId="2807" priority="13739">
      <formula>IF(RIGHT(TEXT(AE101,"0.#"),1)=".",FALSE,TRUE)</formula>
    </cfRule>
    <cfRule type="expression" dxfId="2806" priority="13740">
      <formula>IF(RIGHT(TEXT(AE101,"0.#"),1)=".",TRUE,FALSE)</formula>
    </cfRule>
  </conditionalFormatting>
  <conditionalFormatting sqref="Y783:Y790">
    <cfRule type="expression" dxfId="2805" priority="13725">
      <formula>IF(RIGHT(TEXT(Y783,"0.#"),1)=".",FALSE,TRUE)</formula>
    </cfRule>
    <cfRule type="expression" dxfId="2804" priority="13726">
      <formula>IF(RIGHT(TEXT(Y783,"0.#"),1)=".",TRUE,FALSE)</formula>
    </cfRule>
  </conditionalFormatting>
  <conditionalFormatting sqref="AU782">
    <cfRule type="expression" dxfId="2803" priority="13723">
      <formula>IF(RIGHT(TEXT(AU782,"0.#"),1)=".",FALSE,TRUE)</formula>
    </cfRule>
    <cfRule type="expression" dxfId="2802" priority="13724">
      <formula>IF(RIGHT(TEXT(AU782,"0.#"),1)=".",TRUE,FALSE)</formula>
    </cfRule>
  </conditionalFormatting>
  <conditionalFormatting sqref="AU791">
    <cfRule type="expression" dxfId="2801" priority="13721">
      <formula>IF(RIGHT(TEXT(AU791,"0.#"),1)=".",FALSE,TRUE)</formula>
    </cfRule>
    <cfRule type="expression" dxfId="2800" priority="13722">
      <formula>IF(RIGHT(TEXT(AU791,"0.#"),1)=".",TRUE,FALSE)</formula>
    </cfRule>
  </conditionalFormatting>
  <conditionalFormatting sqref="AU783:AU790">
    <cfRule type="expression" dxfId="2799" priority="13719">
      <formula>IF(RIGHT(TEXT(AU783,"0.#"),1)=".",FALSE,TRUE)</formula>
    </cfRule>
    <cfRule type="expression" dxfId="2798" priority="13720">
      <formula>IF(RIGHT(TEXT(AU783,"0.#"),1)=".",TRUE,FALSE)</formula>
    </cfRule>
  </conditionalFormatting>
  <conditionalFormatting sqref="Y821 Y808 Y795">
    <cfRule type="expression" dxfId="2797" priority="13705">
      <formula>IF(RIGHT(TEXT(Y795,"0.#"),1)=".",FALSE,TRUE)</formula>
    </cfRule>
    <cfRule type="expression" dxfId="2796" priority="13706">
      <formula>IF(RIGHT(TEXT(Y795,"0.#"),1)=".",TRUE,FALSE)</formula>
    </cfRule>
  </conditionalFormatting>
  <conditionalFormatting sqref="Y830 Y817 Y804">
    <cfRule type="expression" dxfId="2795" priority="13703">
      <formula>IF(RIGHT(TEXT(Y804,"0.#"),1)=".",FALSE,TRUE)</formula>
    </cfRule>
    <cfRule type="expression" dxfId="2794" priority="13704">
      <formula>IF(RIGHT(TEXT(Y804,"0.#"),1)=".",TRUE,FALSE)</formula>
    </cfRule>
  </conditionalFormatting>
  <conditionalFormatting sqref="AU821 AU808 AU795">
    <cfRule type="expression" dxfId="2793" priority="13699">
      <formula>IF(RIGHT(TEXT(AU795,"0.#"),1)=".",FALSE,TRUE)</formula>
    </cfRule>
    <cfRule type="expression" dxfId="2792" priority="13700">
      <formula>IF(RIGHT(TEXT(AU795,"0.#"),1)=".",TRUE,FALSE)</formula>
    </cfRule>
  </conditionalFormatting>
  <conditionalFormatting sqref="AU830 AU817 AU804">
    <cfRule type="expression" dxfId="2791" priority="13697">
      <formula>IF(RIGHT(TEXT(AU804,"0.#"),1)=".",FALSE,TRUE)</formula>
    </cfRule>
    <cfRule type="expression" dxfId="2790" priority="13698">
      <formula>IF(RIGHT(TEXT(AU804,"0.#"),1)=".",TRUE,FALSE)</formula>
    </cfRule>
  </conditionalFormatting>
  <conditionalFormatting sqref="AU822:AU829 AU820 AU809:AU816 AU807 AU796:AU803 AU794">
    <cfRule type="expression" dxfId="2789" priority="13695">
      <formula>IF(RIGHT(TEXT(AU794,"0.#"),1)=".",FALSE,TRUE)</formula>
    </cfRule>
    <cfRule type="expression" dxfId="2788" priority="13696">
      <formula>IF(RIGHT(TEXT(AU794,"0.#"),1)=".",TRUE,FALSE)</formula>
    </cfRule>
  </conditionalFormatting>
  <conditionalFormatting sqref="AM87">
    <cfRule type="expression" dxfId="2787" priority="13349">
      <formula>IF(RIGHT(TEXT(AM87,"0.#"),1)=".",FALSE,TRUE)</formula>
    </cfRule>
    <cfRule type="expression" dxfId="2786" priority="13350">
      <formula>IF(RIGHT(TEXT(AM87,"0.#"),1)=".",TRUE,FALSE)</formula>
    </cfRule>
  </conditionalFormatting>
  <conditionalFormatting sqref="AE55">
    <cfRule type="expression" dxfId="2785" priority="13417">
      <formula>IF(RIGHT(TEXT(AE55,"0.#"),1)=".",FALSE,TRUE)</formula>
    </cfRule>
    <cfRule type="expression" dxfId="2784" priority="13418">
      <formula>IF(RIGHT(TEXT(AE55,"0.#"),1)=".",TRUE,FALSE)</formula>
    </cfRule>
  </conditionalFormatting>
  <conditionalFormatting sqref="AI55">
    <cfRule type="expression" dxfId="2783" priority="13415">
      <formula>IF(RIGHT(TEXT(AI55,"0.#"),1)=".",FALSE,TRUE)</formula>
    </cfRule>
    <cfRule type="expression" dxfId="2782" priority="13416">
      <formula>IF(RIGHT(TEXT(AI55,"0.#"),1)=".",TRUE,FALSE)</formula>
    </cfRule>
  </conditionalFormatting>
  <conditionalFormatting sqref="AM34">
    <cfRule type="expression" dxfId="2781" priority="13495">
      <formula>IF(RIGHT(TEXT(AM34,"0.#"),1)=".",FALSE,TRUE)</formula>
    </cfRule>
    <cfRule type="expression" dxfId="2780" priority="13496">
      <formula>IF(RIGHT(TEXT(AM34,"0.#"),1)=".",TRUE,FALSE)</formula>
    </cfRule>
  </conditionalFormatting>
  <conditionalFormatting sqref="AE33">
    <cfRule type="expression" dxfId="2779" priority="13509">
      <formula>IF(RIGHT(TEXT(AE33,"0.#"),1)=".",FALSE,TRUE)</formula>
    </cfRule>
    <cfRule type="expression" dxfId="2778" priority="13510">
      <formula>IF(RIGHT(TEXT(AE33,"0.#"),1)=".",TRUE,FALSE)</formula>
    </cfRule>
  </conditionalFormatting>
  <conditionalFormatting sqref="AE34">
    <cfRule type="expression" dxfId="2777" priority="13507">
      <formula>IF(RIGHT(TEXT(AE34,"0.#"),1)=".",FALSE,TRUE)</formula>
    </cfRule>
    <cfRule type="expression" dxfId="2776" priority="13508">
      <formula>IF(RIGHT(TEXT(AE34,"0.#"),1)=".",TRUE,FALSE)</formula>
    </cfRule>
  </conditionalFormatting>
  <conditionalFormatting sqref="AI34">
    <cfRule type="expression" dxfId="2775" priority="13505">
      <formula>IF(RIGHT(TEXT(AI34,"0.#"),1)=".",FALSE,TRUE)</formula>
    </cfRule>
    <cfRule type="expression" dxfId="2774" priority="13506">
      <formula>IF(RIGHT(TEXT(AI34,"0.#"),1)=".",TRUE,FALSE)</formula>
    </cfRule>
  </conditionalFormatting>
  <conditionalFormatting sqref="AI33">
    <cfRule type="expression" dxfId="2773" priority="13503">
      <formula>IF(RIGHT(TEXT(AI33,"0.#"),1)=".",FALSE,TRUE)</formula>
    </cfRule>
    <cfRule type="expression" dxfId="2772" priority="13504">
      <formula>IF(RIGHT(TEXT(AI33,"0.#"),1)=".",TRUE,FALSE)</formula>
    </cfRule>
  </conditionalFormatting>
  <conditionalFormatting sqref="AI32">
    <cfRule type="expression" dxfId="2771" priority="13501">
      <formula>IF(RIGHT(TEXT(AI32,"0.#"),1)=".",FALSE,TRUE)</formula>
    </cfRule>
    <cfRule type="expression" dxfId="2770" priority="13502">
      <formula>IF(RIGHT(TEXT(AI32,"0.#"),1)=".",TRUE,FALSE)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Q116">
    <cfRule type="expression" dxfId="2617" priority="13203">
      <formula>IF(RIGHT(TEXT(AQ116,"0.#"),1)=".",FALSE,TRUE)</formula>
    </cfRule>
    <cfRule type="expression" dxfId="2616" priority="13204">
      <formula>IF(RIGHT(TEXT(AQ116,"0.#"),1)=".",TRUE,FALSE)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1:AO866">
    <cfRule type="expression" dxfId="2533" priority="6673">
      <formula>IF(AND(AL841&gt;=0, RIGHT(TEXT(AL841,"0.#"),1)&lt;&gt;"."),TRUE,FALSE)</formula>
    </cfRule>
    <cfRule type="expression" dxfId="2532" priority="6674">
      <formula>IF(AND(AL841&gt;=0, RIGHT(TEXT(AL841,"0.#"),1)="."),TRUE,FALSE)</formula>
    </cfRule>
    <cfRule type="expression" dxfId="2531" priority="6675">
      <formula>IF(AND(AL841&lt;0, RIGHT(TEXT(AL841,"0.#"),1)&lt;&gt;"."),TRUE,FALSE)</formula>
    </cfRule>
    <cfRule type="expression" dxfId="2530" priority="6676">
      <formula>IF(AND(AL841&lt;0, RIGHT(TEXT(AL841,"0.#"),1)="."),TRUE,FALSE)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1:Y866">
    <cfRule type="expression" dxfId="2459" priority="3001">
      <formula>IF(RIGHT(TEXT(Y841,"0.#"),1)=".",FALSE,TRUE)</formula>
    </cfRule>
    <cfRule type="expression" dxfId="2458" priority="3002">
      <formula>IF(RIGHT(TEXT(Y841,"0.#"),1)=".",TRUE,FALSE)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Y899">
    <cfRule type="expression" dxfId="2099" priority="2117">
      <formula>IF(RIGHT(TEXT(Y872,"0.#"),1)=".",FALSE,TRUE)</formula>
    </cfRule>
    <cfRule type="expression" dxfId="2098" priority="2118">
      <formula>IF(RIGHT(TEXT(Y872,"0.#"),1)=".",TRUE,FALSE)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6">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1:AO871">
    <cfRule type="expression" dxfId="1997" priority="2113">
      <formula>IF(AND(AL871&gt;=0, RIGHT(TEXT(AL871,"0.#"),1)&lt;&gt;"."),TRUE,FALSE)</formula>
    </cfRule>
    <cfRule type="expression" dxfId="1996" priority="2114">
      <formula>IF(AND(AL871&gt;=0, RIGHT(TEXT(AL871,"0.#"),1)="."),TRUE,FALSE)</formula>
    </cfRule>
    <cfRule type="expression" dxfId="1995" priority="2115">
      <formula>IF(AND(AL871&lt;0, RIGHT(TEXT(AL871,"0.#"),1)&lt;&gt;"."),TRUE,FALSE)</formula>
    </cfRule>
    <cfRule type="expression" dxfId="1994" priority="2116">
      <formula>IF(AND(AL871&lt;0, RIGHT(TEXT(AL871,"0.#"),1)="."),TRUE,FALSE)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13:AJ13">
    <cfRule type="expression" dxfId="747" priority="49">
      <formula>IF(RIGHT(TEXT(P13,"0.#"),1)=".",FALSE,TRUE)</formula>
    </cfRule>
    <cfRule type="expression" dxfId="746" priority="50">
      <formula>IF(RIGHT(TEXT(P13,"0.#"),1)=".",TRUE,FALSE)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1">
    <cfRule type="expression" dxfId="735" priority="37">
      <formula>IF(RIGHT(TEXT(Y781,"0.#"),1)=".",FALSE,TRUE)</formula>
    </cfRule>
    <cfRule type="expression" dxfId="734" priority="38">
      <formula>IF(RIGHT(TEXT(Y781,"0.#"),1)=".",TRUE,FALSE)</formula>
    </cfRule>
  </conditionalFormatting>
  <conditionalFormatting sqref="AU781">
    <cfRule type="expression" dxfId="733" priority="35">
      <formula>IF(RIGHT(TEXT(AU781,"0.#"),1)=".",FALSE,TRUE)</formula>
    </cfRule>
    <cfRule type="expression" dxfId="732" priority="36">
      <formula>IF(RIGHT(TEXT(AU781,"0.#"),1)=".",TRUE,FALSE)</formula>
    </cfRule>
  </conditionalFormatting>
  <conditionalFormatting sqref="AL837:AO837">
    <cfRule type="expression" dxfId="731" priority="31">
      <formula>IF(AND(AL837&gt;=0, RIGHT(TEXT(AL837,"0.#"),1)&lt;&gt;"."),TRUE,FALSE)</formula>
    </cfRule>
    <cfRule type="expression" dxfId="730" priority="32">
      <formula>IF(AND(AL837&gt;=0, RIGHT(TEXT(AL837,"0.#"),1)="."),TRUE,FALSE)</formula>
    </cfRule>
    <cfRule type="expression" dxfId="729" priority="33">
      <formula>IF(AND(AL837&lt;0, RIGHT(TEXT(AL837,"0.#"),1)&lt;&gt;"."),TRUE,FALSE)</formula>
    </cfRule>
    <cfRule type="expression" dxfId="728" priority="34">
      <formula>IF(AND(AL837&lt;0, RIGHT(TEXT(AL837,"0.#"),1)="."),TRUE,FALSE)</formula>
    </cfRule>
  </conditionalFormatting>
  <conditionalFormatting sqref="Y837">
    <cfRule type="expression" dxfId="727" priority="29">
      <formula>IF(RIGHT(TEXT(Y837,"0.#"),1)=".",FALSE,TRUE)</formula>
    </cfRule>
    <cfRule type="expression" dxfId="726" priority="30">
      <formula>IF(RIGHT(TEXT(Y837,"0.#"),1)=".",TRUE,FALSE)</formula>
    </cfRule>
  </conditionalFormatting>
  <conditionalFormatting sqref="AL838:AO840">
    <cfRule type="expression" dxfId="725" priority="25">
      <formula>IF(AND(AL838&gt;=0, RIGHT(TEXT(AL838,"0.#"),1)&lt;&gt;"."),TRUE,FALSE)</formula>
    </cfRule>
    <cfRule type="expression" dxfId="724" priority="26">
      <formula>IF(AND(AL838&gt;=0, RIGHT(TEXT(AL838,"0.#"),1)="."),TRUE,FALSE)</formula>
    </cfRule>
    <cfRule type="expression" dxfId="723" priority="27">
      <formula>IF(AND(AL838&lt;0, RIGHT(TEXT(AL838,"0.#"),1)&lt;&gt;"."),TRUE,FALSE)</formula>
    </cfRule>
    <cfRule type="expression" dxfId="722" priority="28">
      <formula>IF(AND(AL838&lt;0, RIGHT(TEXT(AL838,"0.#"),1)="."),TRUE,FALSE)</formula>
    </cfRule>
  </conditionalFormatting>
  <conditionalFormatting sqref="Y839:Y840">
    <cfRule type="expression" dxfId="721" priority="23">
      <formula>IF(RIGHT(TEXT(Y839,"0.#"),1)=".",FALSE,TRUE)</formula>
    </cfRule>
    <cfRule type="expression" dxfId="720" priority="24">
      <formula>IF(RIGHT(TEXT(Y839,"0.#"),1)=".",TRUE,FALSE)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W14:AQ14">
    <cfRule type="expression" dxfId="717" priority="19">
      <formula>IF(RIGHT(TEXT(W14,"0.#"),1)=".",FALSE,TRUE)</formula>
    </cfRule>
    <cfRule type="expression" dxfId="716" priority="20">
      <formula>IF(RIGHT(TEXT(W14,"0.#"),1)=".",TRUE,FALSE)</formula>
    </cfRule>
  </conditionalFormatting>
  <conditionalFormatting sqref="W15:AQ17">
    <cfRule type="expression" dxfId="715" priority="17">
      <formula>IF(RIGHT(TEXT(W15,"0.#"),1)=".",FALSE,TRUE)</formula>
    </cfRule>
    <cfRule type="expression" dxfId="714" priority="18">
      <formula>IF(RIGHT(TEXT(W15,"0.#"),1)=".",TRUE,FALSE)</formula>
    </cfRule>
  </conditionalFormatting>
  <conditionalFormatting sqref="P27">
    <cfRule type="expression" dxfId="713" priority="15">
      <formula>IF(RIGHT(TEXT(P27,"0.#"),1)=".",FALSE,TRUE)</formula>
    </cfRule>
    <cfRule type="expression" dxfId="712" priority="16">
      <formula>IF(RIGHT(TEXT(P27,"0.#"),1)=".",TRUE,FALSE)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7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6" zoomScale="115" zoomScaleNormal="115" workbookViewId="0">
      <selection activeCell="K13" sqref="K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8"/>
      <c r="Z2" s="834"/>
      <c r="AA2" s="835"/>
      <c r="AB2" s="1052" t="s">
        <v>11</v>
      </c>
      <c r="AC2" s="1053"/>
      <c r="AD2" s="1054"/>
      <c r="AE2" s="1058" t="s">
        <v>357</v>
      </c>
      <c r="AF2" s="1058"/>
      <c r="AG2" s="1058"/>
      <c r="AH2" s="1058"/>
      <c r="AI2" s="1058" t="s">
        <v>363</v>
      </c>
      <c r="AJ2" s="1058"/>
      <c r="AK2" s="1058"/>
      <c r="AL2" s="1058"/>
      <c r="AM2" s="1058" t="s">
        <v>472</v>
      </c>
      <c r="AN2" s="1058"/>
      <c r="AO2" s="1058"/>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49"/>
      <c r="Z3" s="1050"/>
      <c r="AA3" s="1051"/>
      <c r="AB3" s="1055"/>
      <c r="AC3" s="1056"/>
      <c r="AD3" s="1057"/>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25"/>
      <c r="I4" s="1025"/>
      <c r="J4" s="1025"/>
      <c r="K4" s="1025"/>
      <c r="L4" s="1025"/>
      <c r="M4" s="1025"/>
      <c r="N4" s="1025"/>
      <c r="O4" s="1026"/>
      <c r="P4" s="98"/>
      <c r="Q4" s="1033"/>
      <c r="R4" s="1033"/>
      <c r="S4" s="1033"/>
      <c r="T4" s="1033"/>
      <c r="U4" s="1033"/>
      <c r="V4" s="1033"/>
      <c r="W4" s="1033"/>
      <c r="X4" s="1034"/>
      <c r="Y4" s="1043" t="s">
        <v>12</v>
      </c>
      <c r="Z4" s="1044"/>
      <c r="AA4" s="1045"/>
      <c r="AB4" s="463"/>
      <c r="AC4" s="1047"/>
      <c r="AD4" s="1047"/>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6"/>
      <c r="B5" s="407"/>
      <c r="C5" s="407"/>
      <c r="D5" s="407"/>
      <c r="E5" s="407"/>
      <c r="F5" s="408"/>
      <c r="G5" s="1027"/>
      <c r="H5" s="1028"/>
      <c r="I5" s="1028"/>
      <c r="J5" s="1028"/>
      <c r="K5" s="1028"/>
      <c r="L5" s="1028"/>
      <c r="M5" s="1028"/>
      <c r="N5" s="1028"/>
      <c r="O5" s="1029"/>
      <c r="P5" s="1035"/>
      <c r="Q5" s="1035"/>
      <c r="R5" s="1035"/>
      <c r="S5" s="1035"/>
      <c r="T5" s="1035"/>
      <c r="U5" s="1035"/>
      <c r="V5" s="1035"/>
      <c r="W5" s="1035"/>
      <c r="X5" s="1036"/>
      <c r="Y5" s="417" t="s">
        <v>54</v>
      </c>
      <c r="Z5" s="1040"/>
      <c r="AA5" s="1041"/>
      <c r="AB5" s="525"/>
      <c r="AC5" s="1046"/>
      <c r="AD5" s="1046"/>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6"/>
      <c r="B6" s="407"/>
      <c r="C6" s="407"/>
      <c r="D6" s="407"/>
      <c r="E6" s="407"/>
      <c r="F6" s="408"/>
      <c r="G6" s="1030"/>
      <c r="H6" s="1031"/>
      <c r="I6" s="1031"/>
      <c r="J6" s="1031"/>
      <c r="K6" s="1031"/>
      <c r="L6" s="1031"/>
      <c r="M6" s="1031"/>
      <c r="N6" s="1031"/>
      <c r="O6" s="1032"/>
      <c r="P6" s="1037"/>
      <c r="Q6" s="1037"/>
      <c r="R6" s="1037"/>
      <c r="S6" s="1037"/>
      <c r="T6" s="1037"/>
      <c r="U6" s="1037"/>
      <c r="V6" s="1037"/>
      <c r="W6" s="1037"/>
      <c r="X6" s="1038"/>
      <c r="Y6" s="1039" t="s">
        <v>13</v>
      </c>
      <c r="Z6" s="1040"/>
      <c r="AA6" s="1041"/>
      <c r="AB6" s="599" t="s">
        <v>301</v>
      </c>
      <c r="AC6" s="1042"/>
      <c r="AD6" s="1042"/>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8"/>
      <c r="Z9" s="834"/>
      <c r="AA9" s="835"/>
      <c r="AB9" s="1052" t="s">
        <v>11</v>
      </c>
      <c r="AC9" s="1053"/>
      <c r="AD9" s="1054"/>
      <c r="AE9" s="1058" t="s">
        <v>357</v>
      </c>
      <c r="AF9" s="1058"/>
      <c r="AG9" s="1058"/>
      <c r="AH9" s="1058"/>
      <c r="AI9" s="1058" t="s">
        <v>363</v>
      </c>
      <c r="AJ9" s="1058"/>
      <c r="AK9" s="1058"/>
      <c r="AL9" s="1058"/>
      <c r="AM9" s="1058" t="s">
        <v>472</v>
      </c>
      <c r="AN9" s="1058"/>
      <c r="AO9" s="1058"/>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63"/>
      <c r="AC11" s="1047"/>
      <c r="AD11" s="1047"/>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6"/>
      <c r="B12" s="407"/>
      <c r="C12" s="407"/>
      <c r="D12" s="407"/>
      <c r="E12" s="407"/>
      <c r="F12" s="408"/>
      <c r="G12" s="1027"/>
      <c r="H12" s="1028"/>
      <c r="I12" s="1028"/>
      <c r="J12" s="1028"/>
      <c r="K12" s="1028"/>
      <c r="L12" s="1028"/>
      <c r="M12" s="1028"/>
      <c r="N12" s="1028"/>
      <c r="O12" s="1029"/>
      <c r="P12" s="1035"/>
      <c r="Q12" s="1035"/>
      <c r="R12" s="1035"/>
      <c r="S12" s="1035"/>
      <c r="T12" s="1035"/>
      <c r="U12" s="1035"/>
      <c r="V12" s="1035"/>
      <c r="W12" s="1035"/>
      <c r="X12" s="1036"/>
      <c r="Y12" s="417" t="s">
        <v>54</v>
      </c>
      <c r="Z12" s="1040"/>
      <c r="AA12" s="1041"/>
      <c r="AB12" s="525"/>
      <c r="AC12" s="1046"/>
      <c r="AD12" s="1046"/>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9"/>
      <c r="B13" s="410"/>
      <c r="C13" s="410"/>
      <c r="D13" s="410"/>
      <c r="E13" s="410"/>
      <c r="F13" s="41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9" t="s">
        <v>301</v>
      </c>
      <c r="AC13" s="1042"/>
      <c r="AD13" s="1042"/>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8"/>
      <c r="Z16" s="834"/>
      <c r="AA16" s="835"/>
      <c r="AB16" s="1052" t="s">
        <v>11</v>
      </c>
      <c r="AC16" s="1053"/>
      <c r="AD16" s="1054"/>
      <c r="AE16" s="1058" t="s">
        <v>357</v>
      </c>
      <c r="AF16" s="1058"/>
      <c r="AG16" s="1058"/>
      <c r="AH16" s="1058"/>
      <c r="AI16" s="1058" t="s">
        <v>363</v>
      </c>
      <c r="AJ16" s="1058"/>
      <c r="AK16" s="1058"/>
      <c r="AL16" s="1058"/>
      <c r="AM16" s="1058" t="s">
        <v>472</v>
      </c>
      <c r="AN16" s="1058"/>
      <c r="AO16" s="1058"/>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63"/>
      <c r="AC18" s="1047"/>
      <c r="AD18" s="1047"/>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6"/>
      <c r="B19" s="407"/>
      <c r="C19" s="407"/>
      <c r="D19" s="407"/>
      <c r="E19" s="407"/>
      <c r="F19" s="408"/>
      <c r="G19" s="1027"/>
      <c r="H19" s="1028"/>
      <c r="I19" s="1028"/>
      <c r="J19" s="1028"/>
      <c r="K19" s="1028"/>
      <c r="L19" s="1028"/>
      <c r="M19" s="1028"/>
      <c r="N19" s="1028"/>
      <c r="O19" s="1029"/>
      <c r="P19" s="1035"/>
      <c r="Q19" s="1035"/>
      <c r="R19" s="1035"/>
      <c r="S19" s="1035"/>
      <c r="T19" s="1035"/>
      <c r="U19" s="1035"/>
      <c r="V19" s="1035"/>
      <c r="W19" s="1035"/>
      <c r="X19" s="1036"/>
      <c r="Y19" s="417" t="s">
        <v>54</v>
      </c>
      <c r="Z19" s="1040"/>
      <c r="AA19" s="1041"/>
      <c r="AB19" s="525"/>
      <c r="AC19" s="1046"/>
      <c r="AD19" s="1046"/>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9"/>
      <c r="B20" s="410"/>
      <c r="C20" s="410"/>
      <c r="D20" s="410"/>
      <c r="E20" s="410"/>
      <c r="F20" s="41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9" t="s">
        <v>301</v>
      </c>
      <c r="AC20" s="1042"/>
      <c r="AD20" s="1042"/>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8"/>
      <c r="Z23" s="834"/>
      <c r="AA23" s="835"/>
      <c r="AB23" s="1052" t="s">
        <v>11</v>
      </c>
      <c r="AC23" s="1053"/>
      <c r="AD23" s="1054"/>
      <c r="AE23" s="1058" t="s">
        <v>357</v>
      </c>
      <c r="AF23" s="1058"/>
      <c r="AG23" s="1058"/>
      <c r="AH23" s="1058"/>
      <c r="AI23" s="1058" t="s">
        <v>363</v>
      </c>
      <c r="AJ23" s="1058"/>
      <c r="AK23" s="1058"/>
      <c r="AL23" s="1058"/>
      <c r="AM23" s="1058" t="s">
        <v>472</v>
      </c>
      <c r="AN23" s="1058"/>
      <c r="AO23" s="1058"/>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63"/>
      <c r="AC25" s="1047"/>
      <c r="AD25" s="1047"/>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6"/>
      <c r="B26" s="407"/>
      <c r="C26" s="407"/>
      <c r="D26" s="407"/>
      <c r="E26" s="407"/>
      <c r="F26" s="408"/>
      <c r="G26" s="1027"/>
      <c r="H26" s="1028"/>
      <c r="I26" s="1028"/>
      <c r="J26" s="1028"/>
      <c r="K26" s="1028"/>
      <c r="L26" s="1028"/>
      <c r="M26" s="1028"/>
      <c r="N26" s="1028"/>
      <c r="O26" s="1029"/>
      <c r="P26" s="1035"/>
      <c r="Q26" s="1035"/>
      <c r="R26" s="1035"/>
      <c r="S26" s="1035"/>
      <c r="T26" s="1035"/>
      <c r="U26" s="1035"/>
      <c r="V26" s="1035"/>
      <c r="W26" s="1035"/>
      <c r="X26" s="1036"/>
      <c r="Y26" s="417" t="s">
        <v>54</v>
      </c>
      <c r="Z26" s="1040"/>
      <c r="AA26" s="1041"/>
      <c r="AB26" s="525"/>
      <c r="AC26" s="1046"/>
      <c r="AD26" s="1046"/>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9"/>
      <c r="B27" s="410"/>
      <c r="C27" s="410"/>
      <c r="D27" s="410"/>
      <c r="E27" s="410"/>
      <c r="F27" s="41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9" t="s">
        <v>301</v>
      </c>
      <c r="AC27" s="1042"/>
      <c r="AD27" s="1042"/>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8"/>
      <c r="Z30" s="834"/>
      <c r="AA30" s="835"/>
      <c r="AB30" s="1052" t="s">
        <v>11</v>
      </c>
      <c r="AC30" s="1053"/>
      <c r="AD30" s="1054"/>
      <c r="AE30" s="1058" t="s">
        <v>357</v>
      </c>
      <c r="AF30" s="1058"/>
      <c r="AG30" s="1058"/>
      <c r="AH30" s="1058"/>
      <c r="AI30" s="1058" t="s">
        <v>363</v>
      </c>
      <c r="AJ30" s="1058"/>
      <c r="AK30" s="1058"/>
      <c r="AL30" s="1058"/>
      <c r="AM30" s="1058" t="s">
        <v>472</v>
      </c>
      <c r="AN30" s="1058"/>
      <c r="AO30" s="1058"/>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63"/>
      <c r="AC32" s="1047"/>
      <c r="AD32" s="1047"/>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6"/>
      <c r="B33" s="407"/>
      <c r="C33" s="407"/>
      <c r="D33" s="407"/>
      <c r="E33" s="407"/>
      <c r="F33" s="408"/>
      <c r="G33" s="1027"/>
      <c r="H33" s="1028"/>
      <c r="I33" s="1028"/>
      <c r="J33" s="1028"/>
      <c r="K33" s="1028"/>
      <c r="L33" s="1028"/>
      <c r="M33" s="1028"/>
      <c r="N33" s="1028"/>
      <c r="O33" s="1029"/>
      <c r="P33" s="1035"/>
      <c r="Q33" s="1035"/>
      <c r="R33" s="1035"/>
      <c r="S33" s="1035"/>
      <c r="T33" s="1035"/>
      <c r="U33" s="1035"/>
      <c r="V33" s="1035"/>
      <c r="W33" s="1035"/>
      <c r="X33" s="1036"/>
      <c r="Y33" s="417" t="s">
        <v>54</v>
      </c>
      <c r="Z33" s="1040"/>
      <c r="AA33" s="1041"/>
      <c r="AB33" s="525"/>
      <c r="AC33" s="1046"/>
      <c r="AD33" s="1046"/>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9"/>
      <c r="B34" s="410"/>
      <c r="C34" s="410"/>
      <c r="D34" s="410"/>
      <c r="E34" s="410"/>
      <c r="F34" s="41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9" t="s">
        <v>301</v>
      </c>
      <c r="AC34" s="1042"/>
      <c r="AD34" s="1042"/>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8"/>
      <c r="Z37" s="834"/>
      <c r="AA37" s="835"/>
      <c r="AB37" s="1052" t="s">
        <v>11</v>
      </c>
      <c r="AC37" s="1053"/>
      <c r="AD37" s="1054"/>
      <c r="AE37" s="1058" t="s">
        <v>357</v>
      </c>
      <c r="AF37" s="1058"/>
      <c r="AG37" s="1058"/>
      <c r="AH37" s="1058"/>
      <c r="AI37" s="1058" t="s">
        <v>363</v>
      </c>
      <c r="AJ37" s="1058"/>
      <c r="AK37" s="1058"/>
      <c r="AL37" s="1058"/>
      <c r="AM37" s="1058" t="s">
        <v>472</v>
      </c>
      <c r="AN37" s="1058"/>
      <c r="AO37" s="1058"/>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63"/>
      <c r="AC39" s="1047"/>
      <c r="AD39" s="104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6"/>
      <c r="B40" s="407"/>
      <c r="C40" s="407"/>
      <c r="D40" s="407"/>
      <c r="E40" s="407"/>
      <c r="F40" s="408"/>
      <c r="G40" s="1027"/>
      <c r="H40" s="1028"/>
      <c r="I40" s="1028"/>
      <c r="J40" s="1028"/>
      <c r="K40" s="1028"/>
      <c r="L40" s="1028"/>
      <c r="M40" s="1028"/>
      <c r="N40" s="1028"/>
      <c r="O40" s="1029"/>
      <c r="P40" s="1035"/>
      <c r="Q40" s="1035"/>
      <c r="R40" s="1035"/>
      <c r="S40" s="1035"/>
      <c r="T40" s="1035"/>
      <c r="U40" s="1035"/>
      <c r="V40" s="1035"/>
      <c r="W40" s="1035"/>
      <c r="X40" s="1036"/>
      <c r="Y40" s="417" t="s">
        <v>54</v>
      </c>
      <c r="Z40" s="1040"/>
      <c r="AA40" s="1041"/>
      <c r="AB40" s="525"/>
      <c r="AC40" s="1046"/>
      <c r="AD40" s="1046"/>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9"/>
      <c r="B41" s="410"/>
      <c r="C41" s="410"/>
      <c r="D41" s="410"/>
      <c r="E41" s="410"/>
      <c r="F41" s="41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9" t="s">
        <v>301</v>
      </c>
      <c r="AC41" s="1042"/>
      <c r="AD41" s="104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8"/>
      <c r="Z44" s="834"/>
      <c r="AA44" s="835"/>
      <c r="AB44" s="1052" t="s">
        <v>11</v>
      </c>
      <c r="AC44" s="1053"/>
      <c r="AD44" s="1054"/>
      <c r="AE44" s="1058" t="s">
        <v>357</v>
      </c>
      <c r="AF44" s="1058"/>
      <c r="AG44" s="1058"/>
      <c r="AH44" s="1058"/>
      <c r="AI44" s="1058" t="s">
        <v>363</v>
      </c>
      <c r="AJ44" s="1058"/>
      <c r="AK44" s="1058"/>
      <c r="AL44" s="1058"/>
      <c r="AM44" s="1058" t="s">
        <v>472</v>
      </c>
      <c r="AN44" s="1058"/>
      <c r="AO44" s="1058"/>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63"/>
      <c r="AC46" s="1047"/>
      <c r="AD46" s="104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6"/>
      <c r="B47" s="407"/>
      <c r="C47" s="407"/>
      <c r="D47" s="407"/>
      <c r="E47" s="407"/>
      <c r="F47" s="408"/>
      <c r="G47" s="1027"/>
      <c r="H47" s="1028"/>
      <c r="I47" s="1028"/>
      <c r="J47" s="1028"/>
      <c r="K47" s="1028"/>
      <c r="L47" s="1028"/>
      <c r="M47" s="1028"/>
      <c r="N47" s="1028"/>
      <c r="O47" s="1029"/>
      <c r="P47" s="1035"/>
      <c r="Q47" s="1035"/>
      <c r="R47" s="1035"/>
      <c r="S47" s="1035"/>
      <c r="T47" s="1035"/>
      <c r="U47" s="1035"/>
      <c r="V47" s="1035"/>
      <c r="W47" s="1035"/>
      <c r="X47" s="1036"/>
      <c r="Y47" s="417" t="s">
        <v>54</v>
      </c>
      <c r="Z47" s="1040"/>
      <c r="AA47" s="1041"/>
      <c r="AB47" s="525"/>
      <c r="AC47" s="1046"/>
      <c r="AD47" s="1046"/>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9"/>
      <c r="B48" s="410"/>
      <c r="C48" s="410"/>
      <c r="D48" s="410"/>
      <c r="E48" s="410"/>
      <c r="F48" s="41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9" t="s">
        <v>301</v>
      </c>
      <c r="AC48" s="1042"/>
      <c r="AD48" s="104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8"/>
      <c r="Z51" s="834"/>
      <c r="AA51" s="835"/>
      <c r="AB51" s="559" t="s">
        <v>11</v>
      </c>
      <c r="AC51" s="1053"/>
      <c r="AD51" s="1054"/>
      <c r="AE51" s="1058" t="s">
        <v>357</v>
      </c>
      <c r="AF51" s="1058"/>
      <c r="AG51" s="1058"/>
      <c r="AH51" s="1058"/>
      <c r="AI51" s="1058" t="s">
        <v>363</v>
      </c>
      <c r="AJ51" s="1058"/>
      <c r="AK51" s="1058"/>
      <c r="AL51" s="1058"/>
      <c r="AM51" s="1058" t="s">
        <v>472</v>
      </c>
      <c r="AN51" s="1058"/>
      <c r="AO51" s="1058"/>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63"/>
      <c r="AC53" s="1047"/>
      <c r="AD53" s="104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6"/>
      <c r="B54" s="407"/>
      <c r="C54" s="407"/>
      <c r="D54" s="407"/>
      <c r="E54" s="407"/>
      <c r="F54" s="408"/>
      <c r="G54" s="1027"/>
      <c r="H54" s="1028"/>
      <c r="I54" s="1028"/>
      <c r="J54" s="1028"/>
      <c r="K54" s="1028"/>
      <c r="L54" s="1028"/>
      <c r="M54" s="1028"/>
      <c r="N54" s="1028"/>
      <c r="O54" s="1029"/>
      <c r="P54" s="1035"/>
      <c r="Q54" s="1035"/>
      <c r="R54" s="1035"/>
      <c r="S54" s="1035"/>
      <c r="T54" s="1035"/>
      <c r="U54" s="1035"/>
      <c r="V54" s="1035"/>
      <c r="W54" s="1035"/>
      <c r="X54" s="1036"/>
      <c r="Y54" s="417" t="s">
        <v>54</v>
      </c>
      <c r="Z54" s="1040"/>
      <c r="AA54" s="1041"/>
      <c r="AB54" s="525"/>
      <c r="AC54" s="1046"/>
      <c r="AD54" s="1046"/>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9"/>
      <c r="B55" s="410"/>
      <c r="C55" s="410"/>
      <c r="D55" s="410"/>
      <c r="E55" s="410"/>
      <c r="F55" s="41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9" t="s">
        <v>301</v>
      </c>
      <c r="AC55" s="1042"/>
      <c r="AD55" s="1042"/>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8"/>
      <c r="Z58" s="834"/>
      <c r="AA58" s="835"/>
      <c r="AB58" s="1052" t="s">
        <v>11</v>
      </c>
      <c r="AC58" s="1053"/>
      <c r="AD58" s="1054"/>
      <c r="AE58" s="1058" t="s">
        <v>357</v>
      </c>
      <c r="AF58" s="1058"/>
      <c r="AG58" s="1058"/>
      <c r="AH58" s="1058"/>
      <c r="AI58" s="1058" t="s">
        <v>363</v>
      </c>
      <c r="AJ58" s="1058"/>
      <c r="AK58" s="1058"/>
      <c r="AL58" s="1058"/>
      <c r="AM58" s="1058" t="s">
        <v>472</v>
      </c>
      <c r="AN58" s="1058"/>
      <c r="AO58" s="1058"/>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63"/>
      <c r="AC60" s="1047"/>
      <c r="AD60" s="104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6"/>
      <c r="B61" s="407"/>
      <c r="C61" s="407"/>
      <c r="D61" s="407"/>
      <c r="E61" s="407"/>
      <c r="F61" s="408"/>
      <c r="G61" s="1027"/>
      <c r="H61" s="1028"/>
      <c r="I61" s="1028"/>
      <c r="J61" s="1028"/>
      <c r="K61" s="1028"/>
      <c r="L61" s="1028"/>
      <c r="M61" s="1028"/>
      <c r="N61" s="1028"/>
      <c r="O61" s="1029"/>
      <c r="P61" s="1035"/>
      <c r="Q61" s="1035"/>
      <c r="R61" s="1035"/>
      <c r="S61" s="1035"/>
      <c r="T61" s="1035"/>
      <c r="U61" s="1035"/>
      <c r="V61" s="1035"/>
      <c r="W61" s="1035"/>
      <c r="X61" s="1036"/>
      <c r="Y61" s="417" t="s">
        <v>54</v>
      </c>
      <c r="Z61" s="1040"/>
      <c r="AA61" s="1041"/>
      <c r="AB61" s="525"/>
      <c r="AC61" s="1046"/>
      <c r="AD61" s="1046"/>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9"/>
      <c r="B62" s="410"/>
      <c r="C62" s="410"/>
      <c r="D62" s="410"/>
      <c r="E62" s="410"/>
      <c r="F62" s="41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9" t="s">
        <v>301</v>
      </c>
      <c r="AC62" s="1042"/>
      <c r="AD62" s="104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8"/>
      <c r="Z65" s="834"/>
      <c r="AA65" s="835"/>
      <c r="AB65" s="1052" t="s">
        <v>11</v>
      </c>
      <c r="AC65" s="1053"/>
      <c r="AD65" s="1054"/>
      <c r="AE65" s="1058" t="s">
        <v>357</v>
      </c>
      <c r="AF65" s="1058"/>
      <c r="AG65" s="1058"/>
      <c r="AH65" s="1058"/>
      <c r="AI65" s="1058" t="s">
        <v>363</v>
      </c>
      <c r="AJ65" s="1058"/>
      <c r="AK65" s="1058"/>
      <c r="AL65" s="1058"/>
      <c r="AM65" s="1058" t="s">
        <v>472</v>
      </c>
      <c r="AN65" s="1058"/>
      <c r="AO65" s="1058"/>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63"/>
      <c r="AC67" s="1047"/>
      <c r="AD67" s="1047"/>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6"/>
      <c r="B68" s="407"/>
      <c r="C68" s="407"/>
      <c r="D68" s="407"/>
      <c r="E68" s="407"/>
      <c r="F68" s="408"/>
      <c r="G68" s="1027"/>
      <c r="H68" s="1028"/>
      <c r="I68" s="1028"/>
      <c r="J68" s="1028"/>
      <c r="K68" s="1028"/>
      <c r="L68" s="1028"/>
      <c r="M68" s="1028"/>
      <c r="N68" s="1028"/>
      <c r="O68" s="1029"/>
      <c r="P68" s="1035"/>
      <c r="Q68" s="1035"/>
      <c r="R68" s="1035"/>
      <c r="S68" s="1035"/>
      <c r="T68" s="1035"/>
      <c r="U68" s="1035"/>
      <c r="V68" s="1035"/>
      <c r="W68" s="1035"/>
      <c r="X68" s="1036"/>
      <c r="Y68" s="417" t="s">
        <v>54</v>
      </c>
      <c r="Z68" s="1040"/>
      <c r="AA68" s="1041"/>
      <c r="AB68" s="525"/>
      <c r="AC68" s="1046"/>
      <c r="AD68" s="1046"/>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9"/>
      <c r="B69" s="410"/>
      <c r="C69" s="410"/>
      <c r="D69" s="410"/>
      <c r="E69" s="410"/>
      <c r="F69" s="411"/>
      <c r="G69" s="1030"/>
      <c r="H69" s="1031"/>
      <c r="I69" s="1031"/>
      <c r="J69" s="1031"/>
      <c r="K69" s="1031"/>
      <c r="L69" s="1031"/>
      <c r="M69" s="1031"/>
      <c r="N69" s="1031"/>
      <c r="O69" s="1032"/>
      <c r="P69" s="1037"/>
      <c r="Q69" s="1037"/>
      <c r="R69" s="1037"/>
      <c r="S69" s="1037"/>
      <c r="T69" s="1037"/>
      <c r="U69" s="1037"/>
      <c r="V69" s="1037"/>
      <c r="W69" s="1037"/>
      <c r="X69" s="1038"/>
      <c r="Y69" s="417" t="s">
        <v>13</v>
      </c>
      <c r="Z69" s="1040"/>
      <c r="AA69" s="1041"/>
      <c r="AB69" s="558"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1"/>
      <c r="B4" s="1072"/>
      <c r="C4" s="1072"/>
      <c r="D4" s="1072"/>
      <c r="E4" s="1072"/>
      <c r="F4" s="1073"/>
      <c r="G4" s="675"/>
      <c r="H4" s="676"/>
      <c r="I4" s="676"/>
      <c r="J4" s="676"/>
      <c r="K4" s="677"/>
      <c r="L4" s="669"/>
      <c r="M4" s="670"/>
      <c r="N4" s="670"/>
      <c r="O4" s="670"/>
      <c r="P4" s="670"/>
      <c r="Q4" s="670"/>
      <c r="R4" s="670"/>
      <c r="S4" s="670"/>
      <c r="T4" s="670"/>
      <c r="U4" s="670"/>
      <c r="V4" s="670"/>
      <c r="W4" s="670"/>
      <c r="X4" s="671"/>
      <c r="Y4" s="390"/>
      <c r="Z4" s="391"/>
      <c r="AA4" s="391"/>
      <c r="AB4" s="810"/>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1"/>
      <c r="B14" s="1072"/>
      <c r="C14" s="1072"/>
      <c r="D14" s="1072"/>
      <c r="E14" s="1072"/>
      <c r="F14" s="107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1"/>
      <c r="B15" s="1072"/>
      <c r="C15" s="1072"/>
      <c r="D15" s="1072"/>
      <c r="E15" s="1072"/>
      <c r="F15" s="1073"/>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71"/>
      <c r="B16" s="1072"/>
      <c r="C16" s="1072"/>
      <c r="D16" s="1072"/>
      <c r="E16" s="1072"/>
      <c r="F16" s="107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1"/>
      <c r="B17" s="1072"/>
      <c r="C17" s="1072"/>
      <c r="D17" s="1072"/>
      <c r="E17" s="1072"/>
      <c r="F17" s="1073"/>
      <c r="G17" s="675"/>
      <c r="H17" s="676"/>
      <c r="I17" s="676"/>
      <c r="J17" s="676"/>
      <c r="K17" s="677"/>
      <c r="L17" s="669"/>
      <c r="M17" s="670"/>
      <c r="N17" s="670"/>
      <c r="O17" s="670"/>
      <c r="P17" s="670"/>
      <c r="Q17" s="670"/>
      <c r="R17" s="670"/>
      <c r="S17" s="670"/>
      <c r="T17" s="670"/>
      <c r="U17" s="670"/>
      <c r="V17" s="670"/>
      <c r="W17" s="670"/>
      <c r="X17" s="671"/>
      <c r="Y17" s="390"/>
      <c r="Z17" s="391"/>
      <c r="AA17" s="391"/>
      <c r="AB17" s="810"/>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1"/>
      <c r="B27" s="1072"/>
      <c r="C27" s="1072"/>
      <c r="D27" s="1072"/>
      <c r="E27" s="1072"/>
      <c r="F27" s="107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1"/>
      <c r="B28" s="1072"/>
      <c r="C28" s="1072"/>
      <c r="D28" s="1072"/>
      <c r="E28" s="1072"/>
      <c r="F28" s="1073"/>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71"/>
      <c r="B29" s="1072"/>
      <c r="C29" s="1072"/>
      <c r="D29" s="1072"/>
      <c r="E29" s="1072"/>
      <c r="F29" s="107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1"/>
      <c r="B30" s="1072"/>
      <c r="C30" s="1072"/>
      <c r="D30" s="1072"/>
      <c r="E30" s="1072"/>
      <c r="F30" s="1073"/>
      <c r="G30" s="675"/>
      <c r="H30" s="676"/>
      <c r="I30" s="676"/>
      <c r="J30" s="676"/>
      <c r="K30" s="677"/>
      <c r="L30" s="669"/>
      <c r="M30" s="670"/>
      <c r="N30" s="670"/>
      <c r="O30" s="670"/>
      <c r="P30" s="670"/>
      <c r="Q30" s="670"/>
      <c r="R30" s="670"/>
      <c r="S30" s="670"/>
      <c r="T30" s="670"/>
      <c r="U30" s="670"/>
      <c r="V30" s="670"/>
      <c r="W30" s="670"/>
      <c r="X30" s="671"/>
      <c r="Y30" s="390"/>
      <c r="Z30" s="391"/>
      <c r="AA30" s="391"/>
      <c r="AB30" s="810"/>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1"/>
      <c r="B40" s="1072"/>
      <c r="C40" s="1072"/>
      <c r="D40" s="1072"/>
      <c r="E40" s="1072"/>
      <c r="F40" s="107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1"/>
      <c r="B41" s="1072"/>
      <c r="C41" s="1072"/>
      <c r="D41" s="1072"/>
      <c r="E41" s="1072"/>
      <c r="F41" s="1073"/>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71"/>
      <c r="B42" s="1072"/>
      <c r="C42" s="1072"/>
      <c r="D42" s="1072"/>
      <c r="E42" s="1072"/>
      <c r="F42" s="107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1"/>
      <c r="B43" s="1072"/>
      <c r="C43" s="1072"/>
      <c r="D43" s="1072"/>
      <c r="E43" s="1072"/>
      <c r="F43" s="1073"/>
      <c r="G43" s="675"/>
      <c r="H43" s="676"/>
      <c r="I43" s="676"/>
      <c r="J43" s="676"/>
      <c r="K43" s="677"/>
      <c r="L43" s="669"/>
      <c r="M43" s="670"/>
      <c r="N43" s="670"/>
      <c r="O43" s="670"/>
      <c r="P43" s="670"/>
      <c r="Q43" s="670"/>
      <c r="R43" s="670"/>
      <c r="S43" s="670"/>
      <c r="T43" s="670"/>
      <c r="U43" s="670"/>
      <c r="V43" s="670"/>
      <c r="W43" s="670"/>
      <c r="X43" s="671"/>
      <c r="Y43" s="390"/>
      <c r="Z43" s="391"/>
      <c r="AA43" s="391"/>
      <c r="AB43" s="810"/>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71"/>
      <c r="B56" s="1072"/>
      <c r="C56" s="1072"/>
      <c r="D56" s="1072"/>
      <c r="E56" s="1072"/>
      <c r="F56" s="107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1"/>
      <c r="B57" s="1072"/>
      <c r="C57" s="1072"/>
      <c r="D57" s="1072"/>
      <c r="E57" s="1072"/>
      <c r="F57" s="1073"/>
      <c r="G57" s="675"/>
      <c r="H57" s="676"/>
      <c r="I57" s="676"/>
      <c r="J57" s="676"/>
      <c r="K57" s="677"/>
      <c r="L57" s="669"/>
      <c r="M57" s="670"/>
      <c r="N57" s="670"/>
      <c r="O57" s="670"/>
      <c r="P57" s="670"/>
      <c r="Q57" s="670"/>
      <c r="R57" s="670"/>
      <c r="S57" s="670"/>
      <c r="T57" s="670"/>
      <c r="U57" s="670"/>
      <c r="V57" s="670"/>
      <c r="W57" s="670"/>
      <c r="X57" s="671"/>
      <c r="Y57" s="390"/>
      <c r="Z57" s="391"/>
      <c r="AA57" s="391"/>
      <c r="AB57" s="810"/>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1"/>
      <c r="B67" s="1072"/>
      <c r="C67" s="1072"/>
      <c r="D67" s="1072"/>
      <c r="E67" s="1072"/>
      <c r="F67" s="107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1"/>
      <c r="B68" s="1072"/>
      <c r="C68" s="1072"/>
      <c r="D68" s="1072"/>
      <c r="E68" s="1072"/>
      <c r="F68" s="1073"/>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71"/>
      <c r="B69" s="1072"/>
      <c r="C69" s="1072"/>
      <c r="D69" s="1072"/>
      <c r="E69" s="1072"/>
      <c r="F69" s="107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1"/>
      <c r="B70" s="1072"/>
      <c r="C70" s="1072"/>
      <c r="D70" s="1072"/>
      <c r="E70" s="1072"/>
      <c r="F70" s="1073"/>
      <c r="G70" s="675"/>
      <c r="H70" s="676"/>
      <c r="I70" s="676"/>
      <c r="J70" s="676"/>
      <c r="K70" s="677"/>
      <c r="L70" s="669"/>
      <c r="M70" s="670"/>
      <c r="N70" s="670"/>
      <c r="O70" s="670"/>
      <c r="P70" s="670"/>
      <c r="Q70" s="670"/>
      <c r="R70" s="670"/>
      <c r="S70" s="670"/>
      <c r="T70" s="670"/>
      <c r="U70" s="670"/>
      <c r="V70" s="670"/>
      <c r="W70" s="670"/>
      <c r="X70" s="671"/>
      <c r="Y70" s="390"/>
      <c r="Z70" s="391"/>
      <c r="AA70" s="391"/>
      <c r="AB70" s="810"/>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1"/>
      <c r="B80" s="1072"/>
      <c r="C80" s="1072"/>
      <c r="D80" s="1072"/>
      <c r="E80" s="1072"/>
      <c r="F80" s="107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1"/>
      <c r="B81" s="1072"/>
      <c r="C81" s="1072"/>
      <c r="D81" s="1072"/>
      <c r="E81" s="1072"/>
      <c r="F81" s="1073"/>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71"/>
      <c r="B82" s="1072"/>
      <c r="C82" s="1072"/>
      <c r="D82" s="1072"/>
      <c r="E82" s="1072"/>
      <c r="F82" s="107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1"/>
      <c r="B83" s="1072"/>
      <c r="C83" s="1072"/>
      <c r="D83" s="1072"/>
      <c r="E83" s="1072"/>
      <c r="F83" s="1073"/>
      <c r="G83" s="675"/>
      <c r="H83" s="676"/>
      <c r="I83" s="676"/>
      <c r="J83" s="676"/>
      <c r="K83" s="677"/>
      <c r="L83" s="669"/>
      <c r="M83" s="670"/>
      <c r="N83" s="670"/>
      <c r="O83" s="670"/>
      <c r="P83" s="670"/>
      <c r="Q83" s="670"/>
      <c r="R83" s="670"/>
      <c r="S83" s="670"/>
      <c r="T83" s="670"/>
      <c r="U83" s="670"/>
      <c r="V83" s="670"/>
      <c r="W83" s="670"/>
      <c r="X83" s="671"/>
      <c r="Y83" s="390"/>
      <c r="Z83" s="391"/>
      <c r="AA83" s="391"/>
      <c r="AB83" s="810"/>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1"/>
      <c r="B93" s="1072"/>
      <c r="C93" s="1072"/>
      <c r="D93" s="1072"/>
      <c r="E93" s="1072"/>
      <c r="F93" s="107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1"/>
      <c r="B94" s="1072"/>
      <c r="C94" s="1072"/>
      <c r="D94" s="1072"/>
      <c r="E94" s="1072"/>
      <c r="F94" s="1073"/>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71"/>
      <c r="B95" s="1072"/>
      <c r="C95" s="1072"/>
      <c r="D95" s="1072"/>
      <c r="E95" s="1072"/>
      <c r="F95" s="107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1"/>
      <c r="B96" s="1072"/>
      <c r="C96" s="1072"/>
      <c r="D96" s="1072"/>
      <c r="E96" s="1072"/>
      <c r="F96" s="1073"/>
      <c r="G96" s="675"/>
      <c r="H96" s="676"/>
      <c r="I96" s="676"/>
      <c r="J96" s="676"/>
      <c r="K96" s="677"/>
      <c r="L96" s="669"/>
      <c r="M96" s="670"/>
      <c r="N96" s="670"/>
      <c r="O96" s="670"/>
      <c r="P96" s="670"/>
      <c r="Q96" s="670"/>
      <c r="R96" s="670"/>
      <c r="S96" s="670"/>
      <c r="T96" s="670"/>
      <c r="U96" s="670"/>
      <c r="V96" s="670"/>
      <c r="W96" s="670"/>
      <c r="X96" s="671"/>
      <c r="Y96" s="390"/>
      <c r="Z96" s="391"/>
      <c r="AA96" s="391"/>
      <c r="AB96" s="810"/>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71"/>
      <c r="B109" s="1072"/>
      <c r="C109" s="1072"/>
      <c r="D109" s="1072"/>
      <c r="E109" s="1072"/>
      <c r="F109" s="107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1"/>
      <c r="B110" s="1072"/>
      <c r="C110" s="1072"/>
      <c r="D110" s="1072"/>
      <c r="E110" s="1072"/>
      <c r="F110" s="1073"/>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0"/>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1"/>
      <c r="B120" s="1072"/>
      <c r="C120" s="1072"/>
      <c r="D120" s="1072"/>
      <c r="E120" s="1072"/>
      <c r="F120" s="107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1"/>
      <c r="B121" s="1072"/>
      <c r="C121" s="1072"/>
      <c r="D121" s="1072"/>
      <c r="E121" s="1072"/>
      <c r="F121" s="1073"/>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71"/>
      <c r="B122" s="1072"/>
      <c r="C122" s="1072"/>
      <c r="D122" s="1072"/>
      <c r="E122" s="1072"/>
      <c r="F122" s="107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1"/>
      <c r="B123" s="1072"/>
      <c r="C123" s="1072"/>
      <c r="D123" s="1072"/>
      <c r="E123" s="1072"/>
      <c r="F123" s="1073"/>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0"/>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1"/>
      <c r="B133" s="1072"/>
      <c r="C133" s="1072"/>
      <c r="D133" s="1072"/>
      <c r="E133" s="1072"/>
      <c r="F133" s="107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1"/>
      <c r="B134" s="1072"/>
      <c r="C134" s="1072"/>
      <c r="D134" s="1072"/>
      <c r="E134" s="1072"/>
      <c r="F134" s="1073"/>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71"/>
      <c r="B135" s="1072"/>
      <c r="C135" s="1072"/>
      <c r="D135" s="1072"/>
      <c r="E135" s="1072"/>
      <c r="F135" s="107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1"/>
      <c r="B136" s="1072"/>
      <c r="C136" s="1072"/>
      <c r="D136" s="1072"/>
      <c r="E136" s="1072"/>
      <c r="F136" s="1073"/>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0"/>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1"/>
      <c r="B146" s="1072"/>
      <c r="C146" s="1072"/>
      <c r="D146" s="1072"/>
      <c r="E146" s="1072"/>
      <c r="F146" s="107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1"/>
      <c r="B147" s="1072"/>
      <c r="C147" s="1072"/>
      <c r="D147" s="1072"/>
      <c r="E147" s="1072"/>
      <c r="F147" s="1073"/>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71"/>
      <c r="B148" s="1072"/>
      <c r="C148" s="1072"/>
      <c r="D148" s="1072"/>
      <c r="E148" s="1072"/>
      <c r="F148" s="107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1"/>
      <c r="B149" s="1072"/>
      <c r="C149" s="1072"/>
      <c r="D149" s="1072"/>
      <c r="E149" s="1072"/>
      <c r="F149" s="1073"/>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0"/>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71"/>
      <c r="B162" s="1072"/>
      <c r="C162" s="1072"/>
      <c r="D162" s="1072"/>
      <c r="E162" s="1072"/>
      <c r="F162" s="107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1"/>
      <c r="B163" s="1072"/>
      <c r="C163" s="1072"/>
      <c r="D163" s="1072"/>
      <c r="E163" s="1072"/>
      <c r="F163" s="1073"/>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0"/>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1"/>
      <c r="B173" s="1072"/>
      <c r="C173" s="1072"/>
      <c r="D173" s="1072"/>
      <c r="E173" s="1072"/>
      <c r="F173" s="107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1"/>
      <c r="B174" s="1072"/>
      <c r="C174" s="1072"/>
      <c r="D174" s="1072"/>
      <c r="E174" s="1072"/>
      <c r="F174" s="1073"/>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71"/>
      <c r="B175" s="1072"/>
      <c r="C175" s="1072"/>
      <c r="D175" s="1072"/>
      <c r="E175" s="1072"/>
      <c r="F175" s="107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1"/>
      <c r="B176" s="1072"/>
      <c r="C176" s="1072"/>
      <c r="D176" s="1072"/>
      <c r="E176" s="1072"/>
      <c r="F176" s="1073"/>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0"/>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1"/>
      <c r="B186" s="1072"/>
      <c r="C186" s="1072"/>
      <c r="D186" s="1072"/>
      <c r="E186" s="1072"/>
      <c r="F186" s="107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1"/>
      <c r="B187" s="1072"/>
      <c r="C187" s="1072"/>
      <c r="D187" s="1072"/>
      <c r="E187" s="1072"/>
      <c r="F187" s="1073"/>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71"/>
      <c r="B188" s="1072"/>
      <c r="C188" s="1072"/>
      <c r="D188" s="1072"/>
      <c r="E188" s="1072"/>
      <c r="F188" s="107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1"/>
      <c r="B189" s="1072"/>
      <c r="C189" s="1072"/>
      <c r="D189" s="1072"/>
      <c r="E189" s="1072"/>
      <c r="F189" s="1073"/>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0"/>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1"/>
      <c r="B199" s="1072"/>
      <c r="C199" s="1072"/>
      <c r="D199" s="1072"/>
      <c r="E199" s="1072"/>
      <c r="F199" s="107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1"/>
      <c r="B200" s="1072"/>
      <c r="C200" s="1072"/>
      <c r="D200" s="1072"/>
      <c r="E200" s="1072"/>
      <c r="F200" s="1073"/>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71"/>
      <c r="B201" s="1072"/>
      <c r="C201" s="1072"/>
      <c r="D201" s="1072"/>
      <c r="E201" s="1072"/>
      <c r="F201" s="107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1"/>
      <c r="B202" s="1072"/>
      <c r="C202" s="1072"/>
      <c r="D202" s="1072"/>
      <c r="E202" s="1072"/>
      <c r="F202" s="1073"/>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0"/>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71"/>
      <c r="B215" s="1072"/>
      <c r="C215" s="1072"/>
      <c r="D215" s="1072"/>
      <c r="E215" s="1072"/>
      <c r="F215" s="107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1"/>
      <c r="B216" s="1072"/>
      <c r="C216" s="1072"/>
      <c r="D216" s="1072"/>
      <c r="E216" s="1072"/>
      <c r="F216" s="1073"/>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0"/>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1"/>
      <c r="B226" s="1072"/>
      <c r="C226" s="1072"/>
      <c r="D226" s="1072"/>
      <c r="E226" s="1072"/>
      <c r="F226" s="107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1"/>
      <c r="B227" s="1072"/>
      <c r="C227" s="1072"/>
      <c r="D227" s="1072"/>
      <c r="E227" s="1072"/>
      <c r="F227" s="1073"/>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71"/>
      <c r="B228" s="1072"/>
      <c r="C228" s="1072"/>
      <c r="D228" s="1072"/>
      <c r="E228" s="1072"/>
      <c r="F228" s="107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1"/>
      <c r="B229" s="1072"/>
      <c r="C229" s="1072"/>
      <c r="D229" s="1072"/>
      <c r="E229" s="1072"/>
      <c r="F229" s="1073"/>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0"/>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1"/>
      <c r="B239" s="1072"/>
      <c r="C239" s="1072"/>
      <c r="D239" s="1072"/>
      <c r="E239" s="1072"/>
      <c r="F239" s="107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1"/>
      <c r="B240" s="1072"/>
      <c r="C240" s="1072"/>
      <c r="D240" s="1072"/>
      <c r="E240" s="1072"/>
      <c r="F240" s="1073"/>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71"/>
      <c r="B241" s="1072"/>
      <c r="C241" s="1072"/>
      <c r="D241" s="1072"/>
      <c r="E241" s="1072"/>
      <c r="F241" s="107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1"/>
      <c r="B242" s="1072"/>
      <c r="C242" s="1072"/>
      <c r="D242" s="1072"/>
      <c r="E242" s="1072"/>
      <c r="F242" s="1073"/>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0"/>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1"/>
      <c r="B252" s="1072"/>
      <c r="C252" s="1072"/>
      <c r="D252" s="1072"/>
      <c r="E252" s="1072"/>
      <c r="F252" s="107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1"/>
      <c r="B253" s="1072"/>
      <c r="C253" s="1072"/>
      <c r="D253" s="1072"/>
      <c r="E253" s="1072"/>
      <c r="F253" s="1073"/>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71"/>
      <c r="B254" s="1072"/>
      <c r="C254" s="1072"/>
      <c r="D254" s="1072"/>
      <c r="E254" s="1072"/>
      <c r="F254" s="107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1"/>
      <c r="B255" s="1072"/>
      <c r="C255" s="1072"/>
      <c r="D255" s="1072"/>
      <c r="E255" s="1072"/>
      <c r="F255" s="1073"/>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0"/>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2">
        <v>1</v>
      </c>
      <c r="B4" s="108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2">
        <v>2</v>
      </c>
      <c r="B5" s="108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2">
        <v>3</v>
      </c>
      <c r="B6" s="108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2">
        <v>1</v>
      </c>
      <c r="B37" s="108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2">
        <v>2</v>
      </c>
      <c r="B38" s="108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2">
        <v>3</v>
      </c>
      <c r="B39" s="108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2">
        <v>4</v>
      </c>
      <c r="B40" s="108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2">
        <v>1</v>
      </c>
      <c r="B70" s="108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2">
        <v>2</v>
      </c>
      <c r="B71" s="108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2">
        <v>3</v>
      </c>
      <c r="B72" s="108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2018-08-16T08:25:27Z</cp:lastPrinted>
  <dcterms:created xsi:type="dcterms:W3CDTF">2012-03-13T00:50:25Z</dcterms:created>
  <dcterms:modified xsi:type="dcterms:W3CDTF">2020-11-10T01:33:27Z</dcterms:modified>
</cp:coreProperties>
</file>