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3500_職業安定局雇用開発部　就労支援室\12_予算決算（就労支援室）\05_行政事業レビュー\30年度\04　（最終公表）行政事業レビュー\○　レビュー最終公表提出版\（最終公表）外部有識者点検対象外\0899提出（会計課指摘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11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<sst xmlns="http://schemas.openxmlformats.org/spreadsheetml/2006/main" count="3037" uniqueCount="690">
  <si>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</si>
  <si>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</si>
  <si>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</si>
  <si>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</si>
  <si>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</si>
  <si>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</si>
  <si>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</si>
  <si>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</si>
  <si>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</si>
  <si>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</si>
  <si>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</si>
  <si>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</si>
  <si>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</si>
  <si>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</si>
  <si>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</si>
  <si>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</si>
  <si>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</si>
  <si>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</si>
  <si>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</si>
  <si>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</si>
  <si>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</si>
  <si>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</si>
  <si>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</si>
  <si>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</si>
  <si>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</si>
  <si>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</si>
  <si>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</si>
  <si>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</si>
  <si>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</si>
  <si>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</si>
  <si>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</si>
  <si>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</si>
  <si>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</si>
  <si>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</si>
  <si>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</si>
  <si>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</si>
  <si>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</si>
  <si>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</si>
  <si>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</si>
  <si>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</si>
  <si>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</si>
  <si>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</si>
  <si>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</si>
  <si>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</si>
  <si>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</si>
  <si>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</si>
  <si>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</si>
  <si>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</si>
  <si>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</si>
  <si>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</si>
  <si>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</si>
  <si>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</si>
  <si>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</si>
  <si>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</si>
  <si>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</si>
  <si>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</si>
  <si>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</si>
  <si>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</si>
  <si>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</si>
  <si>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</si>
  <si>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</si>
  <si>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</si>
  <si>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</si>
  <si>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</si>
  <si>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</si>
  <si>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</si>
  <si>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</si>
  <si>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</si>
  <si>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</si>
  <si>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</si>
  <si>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</si>
  <si>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</si>
  <si>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</si>
  <si>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</si>
  <si>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</si>
  <si>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</si>
  <si>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</si>
  <si>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</si>
  <si>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</si>
  <si>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</si>
  <si>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</si>
  <si>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</si>
  <si>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</si>
  <si>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</si>
  <si>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</si>
  <si>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</si>
  <si>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</si>
  <si>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</si>
  <si>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</si>
  <si>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</si>
  <si>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</si>
  <si>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</si>
  <si>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</si>
  <si>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</si>
  <si>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</si>
  <si>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</si>
  <si>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</si>
  <si>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</si>
  <si>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</si>
  <si>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</si>
  <si>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</si>
  <si>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</si>
  <si>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</si>
  <si>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</si>
  <si>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</si>
  <si>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</si>
  <si>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</si>
  <si>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</si>
  <si>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</si>
  <si>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</si>
  <si>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</si>
  <si>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</si>
  <si>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</si>
  <si>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</si>
  <si>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</si>
  <si>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</si>
  <si>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</si>
  <si>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</si>
  <si>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</si>
  <si>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</si>
  <si>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</si>
  <si>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</si>
  <si>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</si>
  <si>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</si>
  <si>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</si>
  <si>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</si>
  <si>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</si>
  <si>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</si>
  <si>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</si>
  <si>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</si>
  <si>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</si>
  <si>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</si>
  <si>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</si>
  <si>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</si>
  <si>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</si>
  <si>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</si>
  <si>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</si>
  <si>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</si>
  <si>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</si>
  <si>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</si>
  <si>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</si>
  <si>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</si>
  <si>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</si>
  <si>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</si>
  <si>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</si>
  <si>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</si>
  <si>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</si>
  <si>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</si>
  <si>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</si>
  <si>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</si>
  <si>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</si>
  <si>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</si>
  <si>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</si>
  <si>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</si>
  <si>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</si>
  <si>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</si>
  <si>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</si>
  <si>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</si>
  <si>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</si>
  <si>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</si>
  <si>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</si>
  <si>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</si>
  <si>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</si>
  <si>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</si>
  <si>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</si>
  <si>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</si>
  <si>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</si>
  <si>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</si>
  <si>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</si>
  <si>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</si>
  <si>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</si>
  <si>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</si>
  <si>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</si>
  <si>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</si>
  <si>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</si>
  <si>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</si>
  <si>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</si>
  <si>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</si>
  <si>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</si>
  <si>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</si>
  <si>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</si>
  <si>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</si>
  <si>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</si>
  <si>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</si>
  <si>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</si>
  <si>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</si>
  <si>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</si>
  <si>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</si>
  <si>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</si>
  <si>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</si>
  <si>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</si>
  <si>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</si>
  <si>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</si>
  <si>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</si>
  <si>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</si>
  <si>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</si>
  <si>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</si>
  <si>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</si>
  <si>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</si>
  <si>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</si>
  <si>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</si>
  <si>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</si>
  <si>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</si>
  <si>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</si>
  <si>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</si>
  <si>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</si>
  <si>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</si>
  <si>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</si>
  <si>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</si>
  <si>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</si>
  <si>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</si>
  <si>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</si>
  <si>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</si>
  <si>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</si>
  <si>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</si>
  <si>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</si>
  <si>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</si>
  <si>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</si>
  <si>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</si>
  <si>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</si>
  <si>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</si>
  <si>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</si>
  <si>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</si>
  <si>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</si>
  <si>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</si>
  <si>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</si>
  <si>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</si>
  <si>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</si>
  <si>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</si>
  <si>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</si>
  <si>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</si>
  <si>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</si>
  <si>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</si>
  <si>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</si>
  <si>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</si>
  <si>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</si>
  <si>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</si>
  <si>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</si>
  <si>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</si>
  <si>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</si>
  <si>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</si>
  <si>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</si>
  <si>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</si>
  <si>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</si>
  <si>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</si>
  <si>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</si>
  <si>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</si>
  <si>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</si>
  <si>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</si>
  <si>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</si>
  <si>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</si>
  <si>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</si>
  <si>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</si>
  <si>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</si>
  <si>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</si>
  <si>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</si>
  <si>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</si>
  <si>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</si>
  <si>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</si>
  <si>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</si>
  <si>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</si>
  <si>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</si>
  <si>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</si>
  <si>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</si>
  <si>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</si>
  <si>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</si>
  <si>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</si>
  <si>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</si>
  <si>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</si>
  <si>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</si>
  <si>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</si>
  <si>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</si>
  <si>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</si>
  <si>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</si>
  <si>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</si>
  <si>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</si>
  <si>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</si>
  <si>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</si>
  <si>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</si>
  <si>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</si>
  <si>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</si>
  <si>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</si>
  <si>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</si>
  <si>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</si>
  <si>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</si>
  <si>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</si>
  <si>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</si>
  <si>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</si>
  <si>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</si>
  <si>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</si>
  <si>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</si>
  <si>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</si>
  <si>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</si>
  <si>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</si>
  <si>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</si>
  <si>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</si>
  <si>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</si>
  <si>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</si>
  <si>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</si>
  <si>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</si>
  <si>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</si>
  <si>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</si>
  <si>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</si>
  <si>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</si>
  <si>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</si>
  <si>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</si>
  <si>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</si>
  <si>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</si>
  <si>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</si>
  <si>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</si>
  <si>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</si>
  <si>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</si>
  <si>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</si>
  <si>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</si>
  <si>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</si>
  <si>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</si>
  <si>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</si>
  <si>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</si>
  <si>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</si>
  <si>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</si>
  <si>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</si>
  <si>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</si>
  <si>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</si>
  <si>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</si>
  <si>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</si>
  <si>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</si>
  <si>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</si>
  <si>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</si>
  <si>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</si>
  <si>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</si>
  <si>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</si>
  <si>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</si>
  <si>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</si>
  <si>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</si>
  <si>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</si>
  <si>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</si>
  <si>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</si>
  <si>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</si>
  <si>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</si>
  <si>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</si>
  <si>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</si>
  <si>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</si>
  <si>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</si>
  <si>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</si>
  <si>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</si>
  <si>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</si>
  <si>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</si>
  <si>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</si>
  <si>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</si>
  <si>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</si>
  <si>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</si>
  <si>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</si>
  <si>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</si>
  <si>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</si>
  <si>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</si>
  <si>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</si>
  <si>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</si>
  <si>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</si>
  <si>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</si>
  <si>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</si>
  <si>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</si>
  <si>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</si>
  <si>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</si>
  <si>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</si>
  <si>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</si>
  <si>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</si>
  <si>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</si>
  <si>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</si>
  <si>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</si>
  <si>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</si>
  <si>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</si>
  <si>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</si>
  <si>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</si>
  <si>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</si>
  <si>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</si>
  <si>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</si>
  <si>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</si>
  <si>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</si>
  <si>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</si>
  <si>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</si>
  <si>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</si>
  <si>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</si>
  <si>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</si>
  <si>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</si>
  <si>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</si>
  <si>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</si>
  <si>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</si>
  <si>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</si>
  <si>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</si>
  <si>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</si>
  <si>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</si>
  <si>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</si>
  <si>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</si>
  <si>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</si>
  <si>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</si>
  <si>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</si>
  <si>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</si>
  <si>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</si>
  <si>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</si>
  <si>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</si>
  <si>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</si>
  <si>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</si>
  <si>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</si>
  <si>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</si>
  <si>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</si>
  <si>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</si>
  <si>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</si>
  <si>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</si>
  <si>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</si>
  <si>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</si>
  <si>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</si>
  <si>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</si>
  <si>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</si>
  <si>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</si>
  <si>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</si>
  <si>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</si>
  <si>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</si>
  <si>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</si>
  <si>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</si>
  <si>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</si>
  <si>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</si>
  <si>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</si>
  <si>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</si>
  <si>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</si>
  <si>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</si>
  <si>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</si>
  <si>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</si>
  <si>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</si>
  <si>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</si>
  <si>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</si>
  <si>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</si>
  <si>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</si>
  <si>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</si>
  <si>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</si>
  <si>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</si>
  <si>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</si>
  <si>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</si>
  <si>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</si>
  <si>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</si>
  <si>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</si>
  <si>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</si>
  <si>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</si>
  <si>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</si>
  <si>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</si>
  <si>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</si>
  <si>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</si>
  <si>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</si>
  <si>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</si>
  <si>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</si>
  <si>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</si>
  <si>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</si>
  <si>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</si>
  <si>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</si>
  <si>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</si>
  <si>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</si>
  <si>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</si>
  <si>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</si>
  <si>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</si>
  <si>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</si>
  <si>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</si>
  <si>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</si>
  <si>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</si>
  <si>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</si>
  <si>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</si>
  <si>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</si>
  <si>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</si>
  <si>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</si>
  <si>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</si>
  <si>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</si>
  <si>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</si>
  <si>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</si>
  <si>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</si>
  <si>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</si>
  <si>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</si>
  <si>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</si>
  <si>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</si>
  <si>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</si>
  <si>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</si>
  <si>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</si>
  <si>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</si>
  <si>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</si>
  <si>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</si>
  <si>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</si>
  <si>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</si>
  <si>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</si>
  <si>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</si>
  <si>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</si>
  <si>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</si>
  <si>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</si>
  <si>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</si>
  <si>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</si>
  <si>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</si>
  <si>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</si>
  <si>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</si>
  <si>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</si>
  <si>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</si>
  <si>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</si>
  <si>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</si>
  <si>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</si>
  <si>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</si>
  <si>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</si>
  <si>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</si>
  <si>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</si>
  <si>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</si>
  <si>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</si>
  <si>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</si>
  <si>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</si>
  <si>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</si>
  <si>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</si>
  <si>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</si>
  <si>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</si>
  <si>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</si>
  <si>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</si>
  <si>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</si>
  <si>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</si>
  <si>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</si>
  <si>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</si>
  <si>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</si>
  <si>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</si>
  <si>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</si>
  <si>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</si>
  <si>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</si>
  <si>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</si>
  <si>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</si>
  <si>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</si>
  <si>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</si>
  <si>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</si>
  <si>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</si>
  <si>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</si>
  <si>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</si>
  <si>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</si>
  <si>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</si>
  <si>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</si>
  <si>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</si>
  <si>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</si>
  <si>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</si>
  <si>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</si>
  <si>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</si>
  <si>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</si>
  <si>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</si>
  <si>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</si>
  <si>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</si>
  <si>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</si>
  <si>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</si>
  <si>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</si>
  <si>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</si>
  <si>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</si>
  <si>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刑務所出所者等就労支援事業</t>
    <rPh sb="0" eb="7">
      <t>ケイムショシュッショシャトウ</t>
    </rPh>
    <rPh sb="7" eb="11">
      <t>シュウロウシエン</t>
    </rPh>
    <rPh sb="11" eb="13">
      <t>ジギョウ</t>
    </rPh>
    <phoneticPr fontId="5"/>
  </si>
  <si>
    <t>職業安定局雇用開発部</t>
    <rPh sb="0" eb="2">
      <t>ショクギョウ</t>
    </rPh>
    <rPh sb="2" eb="4">
      <t>アンテイ</t>
    </rPh>
    <rPh sb="4" eb="5">
      <t>キョク</t>
    </rPh>
    <rPh sb="5" eb="7">
      <t>コヨウ</t>
    </rPh>
    <rPh sb="7" eb="10">
      <t>カイハツブ</t>
    </rPh>
    <phoneticPr fontId="5"/>
  </si>
  <si>
    <t>雇用開発企画課就労支援室</t>
    <rPh sb="0" eb="2">
      <t>コヨウ</t>
    </rPh>
    <rPh sb="2" eb="4">
      <t>カイハツ</t>
    </rPh>
    <rPh sb="4" eb="7">
      <t>キカクカ</t>
    </rPh>
    <rPh sb="7" eb="12">
      <t>シュウロウシエンシツ</t>
    </rPh>
    <phoneticPr fontId="5"/>
  </si>
  <si>
    <t>就労支援室長
伊藤　浩之</t>
    <rPh sb="0" eb="4">
      <t>シュウロウシエン</t>
    </rPh>
    <rPh sb="4" eb="6">
      <t>シツチョウ</t>
    </rPh>
    <rPh sb="7" eb="9">
      <t>イトウ</t>
    </rPh>
    <rPh sb="10" eb="11">
      <t>ヒロ</t>
    </rPh>
    <rPh sb="11" eb="12">
      <t>ノ</t>
    </rPh>
    <phoneticPr fontId="5"/>
  </si>
  <si>
    <t>○</t>
  </si>
  <si>
    <t>再犯の防止等の推進に関する法律第12条、第14条
雇用保険法第62条第1項第6号</t>
    <phoneticPr fontId="5"/>
  </si>
  <si>
    <t>-</t>
  </si>
  <si>
    <t>-</t>
    <phoneticPr fontId="5"/>
  </si>
  <si>
    <t>-</t>
    <phoneticPr fontId="5"/>
  </si>
  <si>
    <t>諸謝金
（一般会計・雇用勘定折半）</t>
    <rPh sb="0" eb="1">
      <t>ショ</t>
    </rPh>
    <rPh sb="1" eb="3">
      <t>シャキン</t>
    </rPh>
    <rPh sb="5" eb="7">
      <t>イッパン</t>
    </rPh>
    <rPh sb="7" eb="9">
      <t>カイケイ</t>
    </rPh>
    <rPh sb="10" eb="12">
      <t>コヨウ</t>
    </rPh>
    <rPh sb="12" eb="14">
      <t>カンジョウ</t>
    </rPh>
    <rPh sb="14" eb="16">
      <t>セッパン</t>
    </rPh>
    <phoneticPr fontId="5"/>
  </si>
  <si>
    <t>庁費
（一般会計・雇用勘定折半）</t>
    <rPh sb="0" eb="1">
      <t>チョウ</t>
    </rPh>
    <phoneticPr fontId="5"/>
  </si>
  <si>
    <t>委員等旅費
（一般会計・雇用勘定折半）</t>
    <rPh sb="0" eb="2">
      <t>イイン</t>
    </rPh>
    <rPh sb="2" eb="3">
      <t>トウ</t>
    </rPh>
    <rPh sb="3" eb="5">
      <t>リョヒ</t>
    </rPh>
    <phoneticPr fontId="5"/>
  </si>
  <si>
    <t>職員旅費
（一般会計・雇用勘定折半）</t>
    <rPh sb="0" eb="2">
      <t>ショクイン</t>
    </rPh>
    <rPh sb="2" eb="4">
      <t>リョヒ</t>
    </rPh>
    <phoneticPr fontId="5"/>
  </si>
  <si>
    <t>高齢者等雇用安定促進事業委託費
（一般会計・雇用勘定折半）</t>
    <rPh sb="0" eb="4">
      <t>コウレイシャナド</t>
    </rPh>
    <rPh sb="4" eb="6">
      <t>コヨウ</t>
    </rPh>
    <rPh sb="6" eb="8">
      <t>アンテイ</t>
    </rPh>
    <rPh sb="8" eb="10">
      <t>ソクシン</t>
    </rPh>
    <rPh sb="10" eb="12">
      <t>ジギョウ</t>
    </rPh>
    <rPh sb="12" eb="14">
      <t>イタク</t>
    </rPh>
    <rPh sb="14" eb="15">
      <t>ヒ</t>
    </rPh>
    <phoneticPr fontId="5"/>
  </si>
  <si>
    <t>件</t>
    <rPh sb="0" eb="1">
      <t>ケン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</si>
  <si>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</si>
  <si>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厚生労働省職業安定局調べ</t>
  </si>
  <si>
    <t>当該事業の支援対象者数</t>
  </si>
  <si>
    <t>-</t>
    <phoneticPr fontId="5"/>
  </si>
  <si>
    <t>-</t>
    <phoneticPr fontId="5"/>
  </si>
  <si>
    <t>年度執行額 （ X ） ／ 年度就職件数 （ Y ）　　　　　　　　</t>
    <rPh sb="0" eb="2">
      <t>ネンド</t>
    </rPh>
    <rPh sb="2" eb="4">
      <t>シッコウ</t>
    </rPh>
    <rPh sb="4" eb="5">
      <t>ガク</t>
    </rPh>
    <rPh sb="14" eb="16">
      <t>ネンド</t>
    </rPh>
    <rPh sb="16" eb="18">
      <t>シュウショク</t>
    </rPh>
    <rPh sb="18" eb="20">
      <t>ケンスウ</t>
    </rPh>
    <phoneticPr fontId="5"/>
  </si>
  <si>
    <t>　X / Y</t>
  </si>
  <si>
    <t>482,224千円
/2,675件</t>
    <rPh sb="7" eb="9">
      <t>センエン</t>
    </rPh>
    <rPh sb="16" eb="17">
      <t>ケン</t>
    </rPh>
    <phoneticPr fontId="5"/>
  </si>
  <si>
    <t>円／件</t>
    <rPh sb="0" eb="1">
      <t>エン</t>
    </rPh>
    <rPh sb="2" eb="3">
      <t>ケン</t>
    </rPh>
    <phoneticPr fontId="5"/>
  </si>
  <si>
    <t>523,241千円
/2,790件</t>
    <phoneticPr fontId="5"/>
  </si>
  <si>
    <t>-</t>
    <phoneticPr fontId="5"/>
  </si>
  <si>
    <t>-</t>
    <phoneticPr fontId="5"/>
  </si>
  <si>
    <t>-</t>
    <phoneticPr fontId="5"/>
  </si>
  <si>
    <t>-</t>
    <phoneticPr fontId="5"/>
  </si>
  <si>
    <t>-</t>
    <phoneticPr fontId="5"/>
  </si>
  <si>
    <t>無</t>
    <phoneticPr fontId="5"/>
  </si>
  <si>
    <t>委託費の精算に当たっては、使途が事業目的に沿った支出となっているか、真に必要なものに限定されているかを精査している。</t>
  </si>
  <si>
    <t>‐</t>
  </si>
  <si>
    <t>概ね当初見込みに見合った成果実績となっている。</t>
    <rPh sb="0" eb="1">
      <t>オオム</t>
    </rPh>
    <rPh sb="2" eb="4">
      <t>トウショ</t>
    </rPh>
    <rPh sb="4" eb="6">
      <t>ミコ</t>
    </rPh>
    <rPh sb="8" eb="10">
      <t>ミア</t>
    </rPh>
    <rPh sb="12" eb="14">
      <t>セイカ</t>
    </rPh>
    <rPh sb="14" eb="16">
      <t>ジッセキ</t>
    </rPh>
    <phoneticPr fontId="5"/>
  </si>
  <si>
    <t>刑務所出所者等に対して総合的な就労支援を行い、職業自立を図ることは、再犯防止の観点からも、また、支援対象者の就職者数の推移からも、実効性の高い手段であると考えている。</t>
  </si>
  <si>
    <t>法務省</t>
  </si>
  <si>
    <t>受刑者就労支援体制等の充実</t>
  </si>
  <si>
    <t>就労支援事業への補助</t>
  </si>
  <si>
    <t>917</t>
    <phoneticPr fontId="5"/>
  </si>
  <si>
    <t>790</t>
    <phoneticPr fontId="5"/>
  </si>
  <si>
    <t>698</t>
    <phoneticPr fontId="5"/>
  </si>
  <si>
    <t>540</t>
    <phoneticPr fontId="5"/>
  </si>
  <si>
    <t>540</t>
    <phoneticPr fontId="5"/>
  </si>
  <si>
    <t>548</t>
    <phoneticPr fontId="5"/>
  </si>
  <si>
    <t>542</t>
    <phoneticPr fontId="5"/>
  </si>
  <si>
    <t>厚生労働省</t>
  </si>
  <si>
    <t>A.永和印刷（株）</t>
    <phoneticPr fontId="5"/>
  </si>
  <si>
    <t>印刷費</t>
    <rPh sb="0" eb="3">
      <t>インサツヒ</t>
    </rPh>
    <phoneticPr fontId="5"/>
  </si>
  <si>
    <t>B.全国就労支援事業者機構</t>
    <phoneticPr fontId="5"/>
  </si>
  <si>
    <t>事業費</t>
    <rPh sb="0" eb="3">
      <t>ジギョウヒ</t>
    </rPh>
    <phoneticPr fontId="5"/>
  </si>
  <si>
    <t>消費税</t>
    <rPh sb="0" eb="3">
      <t>ショウヒゼイ</t>
    </rPh>
    <phoneticPr fontId="5"/>
  </si>
  <si>
    <t>人件費</t>
    <rPh sb="0" eb="3">
      <t>ジンケンヒ</t>
    </rPh>
    <phoneticPr fontId="5"/>
  </si>
  <si>
    <t>管理費</t>
    <rPh sb="0" eb="3">
      <t>カンリヒ</t>
    </rPh>
    <phoneticPr fontId="5"/>
  </si>
  <si>
    <t>刑務所出所者等の就労支援に必要な経費</t>
    <phoneticPr fontId="5"/>
  </si>
  <si>
    <t>事業に必要な管理経費等</t>
    <rPh sb="0" eb="2">
      <t>ジギョウ</t>
    </rPh>
    <rPh sb="3" eb="5">
      <t>ヒツヨウ</t>
    </rPh>
    <rPh sb="6" eb="8">
      <t>カンリ</t>
    </rPh>
    <rPh sb="8" eb="10">
      <t>ケイヒ</t>
    </rPh>
    <rPh sb="10" eb="11">
      <t>トウ</t>
    </rPh>
    <phoneticPr fontId="5"/>
  </si>
  <si>
    <t>-</t>
    <phoneticPr fontId="5"/>
  </si>
  <si>
    <t>-</t>
    <phoneticPr fontId="5"/>
  </si>
  <si>
    <t>-</t>
    <phoneticPr fontId="5"/>
  </si>
  <si>
    <t>-</t>
    <phoneticPr fontId="5"/>
  </si>
  <si>
    <t>-</t>
    <phoneticPr fontId="5"/>
  </si>
  <si>
    <t>-</t>
    <phoneticPr fontId="5"/>
  </si>
  <si>
    <t>-</t>
    <phoneticPr fontId="5"/>
  </si>
  <si>
    <t>-</t>
    <phoneticPr fontId="5"/>
  </si>
  <si>
    <t>永和印刷（株）</t>
    <rPh sb="0" eb="2">
      <t>エイワ</t>
    </rPh>
    <rPh sb="2" eb="4">
      <t>インサツ</t>
    </rPh>
    <rPh sb="5" eb="6">
      <t>カブ</t>
    </rPh>
    <phoneticPr fontId="5"/>
  </si>
  <si>
    <t>株式会社ペア</t>
    <rPh sb="0" eb="4">
      <t>カブシキガイシャ</t>
    </rPh>
    <phoneticPr fontId="5"/>
  </si>
  <si>
    <t>求職ガイドブック印刷費</t>
    <rPh sb="0" eb="2">
      <t>キュウショク</t>
    </rPh>
    <rPh sb="8" eb="11">
      <t>インサツヒ</t>
    </rPh>
    <phoneticPr fontId="5"/>
  </si>
  <si>
    <t>随意契約
（少額）</t>
  </si>
  <si>
    <t>-</t>
    <phoneticPr fontId="5"/>
  </si>
  <si>
    <t>-</t>
    <phoneticPr fontId="5"/>
  </si>
  <si>
    <t>全国就労支援事業者機構</t>
    <rPh sb="0" eb="2">
      <t>ゼンコク</t>
    </rPh>
    <rPh sb="2" eb="6">
      <t>シュウロウシエン</t>
    </rPh>
    <rPh sb="6" eb="9">
      <t>ジギョウシャ</t>
    </rPh>
    <rPh sb="9" eb="11">
      <t>キコウ</t>
    </rPh>
    <phoneticPr fontId="5"/>
  </si>
  <si>
    <t>刑務所出所者等の就労による自立を図るため、職場体験講習委託費、試行雇用助成金等の支給等による支援を実施する。</t>
    <rPh sb="35" eb="37">
      <t>ジョセイ</t>
    </rPh>
    <phoneticPr fontId="5"/>
  </si>
  <si>
    <t>-</t>
    <phoneticPr fontId="5"/>
  </si>
  <si>
    <t>就職支援ナビゲーターによる職業相談・職業紹介の実施、刑務所、更生保護機関等との連携による各種就労支援施策の実施等。</t>
  </si>
  <si>
    <t>-</t>
    <phoneticPr fontId="5"/>
  </si>
  <si>
    <t>-</t>
    <phoneticPr fontId="5"/>
  </si>
  <si>
    <t>-</t>
    <phoneticPr fontId="5"/>
  </si>
  <si>
    <t>-</t>
    <phoneticPr fontId="5"/>
  </si>
  <si>
    <t>-</t>
    <phoneticPr fontId="5"/>
  </si>
  <si>
    <t>-</t>
    <phoneticPr fontId="5"/>
  </si>
  <si>
    <t>-</t>
    <phoneticPr fontId="5"/>
  </si>
  <si>
    <t>大阪府就労支援事業者機構</t>
    <rPh sb="0" eb="3">
      <t>オオサカフ</t>
    </rPh>
    <rPh sb="3" eb="7">
      <t>シュウロウシエン</t>
    </rPh>
    <rPh sb="7" eb="10">
      <t>ジギョウシャ</t>
    </rPh>
    <rPh sb="10" eb="12">
      <t>キコウ</t>
    </rPh>
    <phoneticPr fontId="5"/>
  </si>
  <si>
    <t>東京都就労支援事業者機構</t>
    <rPh sb="0" eb="3">
      <t>トウキョウト</t>
    </rPh>
    <rPh sb="3" eb="7">
      <t>シュウロウシエン</t>
    </rPh>
    <rPh sb="7" eb="10">
      <t>ジギョウシャ</t>
    </rPh>
    <rPh sb="10" eb="12">
      <t>キコウ</t>
    </rPh>
    <phoneticPr fontId="5"/>
  </si>
  <si>
    <t>愛知県県就労支援事業者機構</t>
    <rPh sb="0" eb="3">
      <t>アイチケン</t>
    </rPh>
    <rPh sb="3" eb="4">
      <t>ケン</t>
    </rPh>
    <rPh sb="4" eb="8">
      <t>シュウロウシエン</t>
    </rPh>
    <rPh sb="8" eb="11">
      <t>ジギョウシャ</t>
    </rPh>
    <rPh sb="11" eb="13">
      <t>キコウ</t>
    </rPh>
    <phoneticPr fontId="5"/>
  </si>
  <si>
    <t>福岡県就労支援事業者機構</t>
    <rPh sb="0" eb="2">
      <t>フクオカ</t>
    </rPh>
    <rPh sb="2" eb="3">
      <t>ケン</t>
    </rPh>
    <rPh sb="3" eb="7">
      <t>シュウロウシエン</t>
    </rPh>
    <rPh sb="7" eb="10">
      <t>ジギョウシャ</t>
    </rPh>
    <rPh sb="10" eb="12">
      <t>キコウ</t>
    </rPh>
    <phoneticPr fontId="5"/>
  </si>
  <si>
    <t>協力雇用主等支援員を配置し、協力雇用主等に対する支援事業を実施。</t>
    <rPh sb="0" eb="2">
      <t>キョウリョク</t>
    </rPh>
    <rPh sb="2" eb="5">
      <t>コヨウヌシ</t>
    </rPh>
    <rPh sb="5" eb="6">
      <t>トウ</t>
    </rPh>
    <rPh sb="6" eb="9">
      <t>シエンイン</t>
    </rPh>
    <rPh sb="10" eb="12">
      <t>ハイチ</t>
    </rPh>
    <rPh sb="14" eb="16">
      <t>キョウリョク</t>
    </rPh>
    <rPh sb="16" eb="19">
      <t>コヨウヌシ</t>
    </rPh>
    <rPh sb="19" eb="20">
      <t>トウ</t>
    </rPh>
    <rPh sb="21" eb="22">
      <t>タイ</t>
    </rPh>
    <rPh sb="24" eb="26">
      <t>シエン</t>
    </rPh>
    <rPh sb="26" eb="28">
      <t>ジギョウ</t>
    </rPh>
    <rPh sb="29" eb="31">
      <t>ジッシ</t>
    </rPh>
    <phoneticPr fontId="5"/>
  </si>
  <si>
    <t>-</t>
    <phoneticPr fontId="5"/>
  </si>
  <si>
    <t>-</t>
    <phoneticPr fontId="5"/>
  </si>
  <si>
    <t>有</t>
  </si>
  <si>
    <t>求職ガイドブック発送費</t>
    <rPh sb="0" eb="2">
      <t>キュウショク</t>
    </rPh>
    <rPh sb="8" eb="10">
      <t>ハッソウ</t>
    </rPh>
    <rPh sb="10" eb="11">
      <t>ヒ</t>
    </rPh>
    <phoneticPr fontId="5"/>
  </si>
  <si>
    <t>就職率
（就職件数／支援対象者数）</t>
    <rPh sb="0" eb="3">
      <t>シュウショクリツ</t>
    </rPh>
    <rPh sb="5" eb="7">
      <t>シュウショク</t>
    </rPh>
    <rPh sb="7" eb="9">
      <t>ケンスウ</t>
    </rPh>
    <rPh sb="8" eb="9">
      <t>スウ</t>
    </rPh>
    <rPh sb="10" eb="12">
      <t>シエン</t>
    </rPh>
    <rPh sb="12" eb="15">
      <t>タイショウシャ</t>
    </rPh>
    <rPh sb="15" eb="16">
      <t>スウ</t>
    </rPh>
    <phoneticPr fontId="5"/>
  </si>
  <si>
    <t>就職件数</t>
    <rPh sb="0" eb="2">
      <t>シュウショク</t>
    </rPh>
    <rPh sb="2" eb="4">
      <t>ケンスウ</t>
    </rPh>
    <phoneticPr fontId="5"/>
  </si>
  <si>
    <t>△</t>
  </si>
  <si>
    <t>求職ガイドブック印刷費</t>
    <rPh sb="0" eb="2">
      <t>キュウショク</t>
    </rPh>
    <phoneticPr fontId="5"/>
  </si>
  <si>
    <t>人件費</t>
  </si>
  <si>
    <t>協力雇用主等に対する支援に必要な経費</t>
    <rPh sb="0" eb="2">
      <t>キョウリョク</t>
    </rPh>
    <rPh sb="2" eb="5">
      <t>コヨウヌシ</t>
    </rPh>
    <rPh sb="5" eb="6">
      <t>トウ</t>
    </rPh>
    <rPh sb="7" eb="8">
      <t>タイ</t>
    </rPh>
    <rPh sb="10" eb="12">
      <t>シエン</t>
    </rPh>
    <rPh sb="13" eb="15">
      <t>ヒツヨウ</t>
    </rPh>
    <rPh sb="16" eb="18">
      <t>ケイヒ</t>
    </rPh>
    <phoneticPr fontId="5"/>
  </si>
  <si>
    <t>639,774千円/2,700件</t>
    <rPh sb="7" eb="9">
      <t>センエン</t>
    </rPh>
    <rPh sb="15" eb="16">
      <t>クダン</t>
    </rPh>
    <phoneticPr fontId="5"/>
  </si>
  <si>
    <t>　刑務所出所者等の多くは、①社会復帰後に十分な貯蓄や住居の確保がされていないこと、②前歴が故に社会から排除されやすいこと、③就労経験が少なく職業能力が不十分な者が多いこと等から、就労機会が制約され、就職が困難な状況にあるため、法務省と厚生労働省との連携により、刑務所出所者等に対して総合的な就労支援を行い、職業自立を図ることを目的としている。</t>
    <phoneticPr fontId="5"/>
  </si>
  <si>
    <t>刑務所出所者等の多くは、就労機会が制約され、就職が困難な状況にあるため、刑務所出所者等に対して総合的な就労支援を行い、職業自立を図ることは、再犯防止の観点からも広く国民のニーズがある。</t>
    <phoneticPr fontId="5"/>
  </si>
  <si>
    <t>刑務所出所者等の職業自立という政策目的の達成手段として位置づけられており、また、上記の理由から、優先度の高い事業となっている。</t>
    <phoneticPr fontId="5"/>
  </si>
  <si>
    <t>企画競争により、応募団体の業務実施体制等について精査しており、支出先の選定は概ね妥当である。複数応札となるよう公告期間を長く取ることや説明会の実施による応募喚起などの対応を行っている。</t>
    <rPh sb="76" eb="78">
      <t>オウボ</t>
    </rPh>
    <rPh sb="78" eb="80">
      <t>カンキ</t>
    </rPh>
    <phoneticPr fontId="5"/>
  </si>
  <si>
    <t>法務省との共管で刑務所出所者等総合的就労支援対策を実施しているが、法務省予算では矯正施設における職業訓練や身元保証制度を実施しており、厚生労働省予算では、職場体験講習、セミナー・事業所見学会及びトライアル雇用といった就労支援メニューを実施している。</t>
    <phoneticPr fontId="5"/>
  </si>
  <si>
    <t>再犯防止推進計画（平成29年12月15日閣議決定）</t>
    <rPh sb="0" eb="2">
      <t>サイハン</t>
    </rPh>
    <rPh sb="2" eb="4">
      <t>ボウシ</t>
    </rPh>
    <rPh sb="4" eb="6">
      <t>スイシン</t>
    </rPh>
    <rPh sb="6" eb="8">
      <t>ケイカク</t>
    </rPh>
    <rPh sb="9" eb="11">
      <t>ヘイセイ</t>
    </rPh>
    <rPh sb="13" eb="14">
      <t>ネン</t>
    </rPh>
    <rPh sb="16" eb="17">
      <t>ガツ</t>
    </rPh>
    <rPh sb="19" eb="20">
      <t>ニチ</t>
    </rPh>
    <rPh sb="20" eb="22">
      <t>カクギ</t>
    </rPh>
    <rPh sb="22" eb="24">
      <t>ケッテイ</t>
    </rPh>
    <phoneticPr fontId="5"/>
  </si>
  <si>
    <t>就職件数を2,800件以上とする
※平成28年度までの成果目標</t>
    <rPh sb="0" eb="2">
      <t>シュウショク</t>
    </rPh>
    <rPh sb="2" eb="4">
      <t>ケンスウ</t>
    </rPh>
    <rPh sb="10" eb="11">
      <t>ケン</t>
    </rPh>
    <rPh sb="11" eb="13">
      <t>イジョウ</t>
    </rPh>
    <rPh sb="18" eb="20">
      <t>ヘイセイ</t>
    </rPh>
    <rPh sb="22" eb="24">
      <t>ネンド</t>
    </rPh>
    <rPh sb="27" eb="29">
      <t>セイカ</t>
    </rPh>
    <rPh sb="29" eb="31">
      <t>モクヒョウ</t>
    </rPh>
    <phoneticPr fontId="5"/>
  </si>
  <si>
    <t>就職率を35％以上とする
※平成29年度以降の成果目標</t>
    <rPh sb="2" eb="3">
      <t>リツ</t>
    </rPh>
    <rPh sb="14" eb="16">
      <t>ヘイセイ</t>
    </rPh>
    <rPh sb="18" eb="20">
      <t>ネンド</t>
    </rPh>
    <rPh sb="20" eb="22">
      <t>イコウ</t>
    </rPh>
    <rPh sb="23" eb="25">
      <t>セイカ</t>
    </rPh>
    <rPh sb="25" eb="27">
      <t>モクヒョウ</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</si>
  <si>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</si>
  <si>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</si>
  <si>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支援対象者数（活動実績）の増に向けて、刑務所出所者等の支援依頼が円滑に行われるよう、刑務所への駐在や更生保護施設への巡回の実施など刑務所、少年院及び保護観察所等との連携を図る。</t>
    <rPh sb="0" eb="2">
      <t>シエン</t>
    </rPh>
    <rPh sb="2" eb="5">
      <t>タイショウシャ</t>
    </rPh>
    <rPh sb="5" eb="6">
      <t>スウ</t>
    </rPh>
    <rPh sb="7" eb="9">
      <t>カツドウ</t>
    </rPh>
    <rPh sb="9" eb="11">
      <t>ジッセキ</t>
    </rPh>
    <rPh sb="13" eb="14">
      <t>ゾウ</t>
    </rPh>
    <rPh sb="15" eb="16">
      <t>ム</t>
    </rPh>
    <rPh sb="27" eb="29">
      <t>シエン</t>
    </rPh>
    <rPh sb="29" eb="31">
      <t>イライ</t>
    </rPh>
    <rPh sb="35" eb="36">
      <t>オコナ</t>
    </rPh>
    <rPh sb="42" eb="45">
      <t>ケイムショ</t>
    </rPh>
    <rPh sb="47" eb="49">
      <t>チュウザイ</t>
    </rPh>
    <rPh sb="50" eb="52">
      <t>コウセイ</t>
    </rPh>
    <rPh sb="52" eb="54">
      <t>ホゴ</t>
    </rPh>
    <rPh sb="54" eb="56">
      <t>シセツ</t>
    </rPh>
    <rPh sb="58" eb="60">
      <t>ジュンカイ</t>
    </rPh>
    <rPh sb="61" eb="63">
      <t>ジッシ</t>
    </rPh>
    <rPh sb="65" eb="68">
      <t>ケイムショ</t>
    </rPh>
    <rPh sb="72" eb="73">
      <t>オヨ</t>
    </rPh>
    <rPh sb="74" eb="76">
      <t>ホゴ</t>
    </rPh>
    <rPh sb="76" eb="79">
      <t>カンサツジョ</t>
    </rPh>
    <rPh sb="79" eb="80">
      <t>トウ</t>
    </rPh>
    <rPh sb="82" eb="84">
      <t>レンケイ</t>
    </rPh>
    <rPh sb="85" eb="86">
      <t>ハカ</t>
    </rPh>
    <phoneticPr fontId="5"/>
  </si>
  <si>
    <t>刑務所出所者等は、就職活動を行うにあたり、前科等に加え、求職活動を行う上で必要な知識・資格を有していない、社会人としてのマナーや対人関係の形成や維持のために必要な能力を身に付けていないなどのために、一般の求職者に比べて、きめ細かく継続的な支援が必要であることから、水準は妥当と考える。</t>
    <rPh sb="0" eb="3">
      <t>ケイムショ</t>
    </rPh>
    <rPh sb="3" eb="5">
      <t>シュッショ</t>
    </rPh>
    <rPh sb="5" eb="6">
      <t>シャ</t>
    </rPh>
    <rPh sb="6" eb="7">
      <t>トウ</t>
    </rPh>
    <rPh sb="21" eb="23">
      <t>ゼンカ</t>
    </rPh>
    <rPh sb="23" eb="24">
      <t>トウ</t>
    </rPh>
    <rPh sb="25" eb="26">
      <t>クワ</t>
    </rPh>
    <rPh sb="28" eb="30">
      <t>キュウショク</t>
    </rPh>
    <rPh sb="30" eb="32">
      <t>カツドウ</t>
    </rPh>
    <rPh sb="33" eb="34">
      <t>オコナ</t>
    </rPh>
    <rPh sb="35" eb="36">
      <t>ウエ</t>
    </rPh>
    <rPh sb="37" eb="39">
      <t>ヒツヨウ</t>
    </rPh>
    <rPh sb="40" eb="42">
      <t>チシキ</t>
    </rPh>
    <rPh sb="43" eb="45">
      <t>シカク</t>
    </rPh>
    <rPh sb="46" eb="47">
      <t>ユウ</t>
    </rPh>
    <phoneticPr fontId="5"/>
  </si>
  <si>
    <t>保護観察対象者等に関する支援依頼が当初の予測より増加せず、見込みから下回ったものの、実績は昨年度から増加している。今後の活動実績については、実情に応じた目標とするため、過去の実績の平均をもとに設定することとした。</t>
    <rPh sb="0" eb="2">
      <t>ホゴ</t>
    </rPh>
    <rPh sb="2" eb="4">
      <t>カンサツ</t>
    </rPh>
    <rPh sb="4" eb="7">
      <t>タイショウシャ</t>
    </rPh>
    <rPh sb="7" eb="8">
      <t>トウ</t>
    </rPh>
    <rPh sb="9" eb="10">
      <t>カン</t>
    </rPh>
    <rPh sb="12" eb="14">
      <t>シエン</t>
    </rPh>
    <rPh sb="14" eb="16">
      <t>イライ</t>
    </rPh>
    <rPh sb="17" eb="19">
      <t>トウショ</t>
    </rPh>
    <rPh sb="20" eb="22">
      <t>ヨソク</t>
    </rPh>
    <rPh sb="24" eb="26">
      <t>ゾウカ</t>
    </rPh>
    <rPh sb="29" eb="31">
      <t>ミコ</t>
    </rPh>
    <rPh sb="34" eb="36">
      <t>シタマワ</t>
    </rPh>
    <rPh sb="42" eb="44">
      <t>ジッセキ</t>
    </rPh>
    <rPh sb="45" eb="48">
      <t>サクネンド</t>
    </rPh>
    <rPh sb="50" eb="52">
      <t>ゾウカ</t>
    </rPh>
    <rPh sb="57" eb="59">
      <t>コンゴ</t>
    </rPh>
    <rPh sb="60" eb="62">
      <t>カツドウ</t>
    </rPh>
    <rPh sb="62" eb="64">
      <t>ジッセキ</t>
    </rPh>
    <rPh sb="70" eb="72">
      <t>ジツジョウ</t>
    </rPh>
    <rPh sb="73" eb="74">
      <t>オウ</t>
    </rPh>
    <rPh sb="76" eb="78">
      <t>モクヒョウ</t>
    </rPh>
    <rPh sb="84" eb="86">
      <t>カコ</t>
    </rPh>
    <rPh sb="87" eb="89">
      <t>ジッセキ</t>
    </rPh>
    <rPh sb="90" eb="92">
      <t>ヘイキン</t>
    </rPh>
    <rPh sb="96" eb="98">
      <t>セッテイ</t>
    </rPh>
    <phoneticPr fontId="5"/>
  </si>
  <si>
    <t>委託事業のうち情報収集・提供、助言業務など対象地域ごとの実情に応じた対応が必要となる部分のみ再委託している。</t>
    <rPh sb="12" eb="14">
      <t>テイキョウ</t>
    </rPh>
    <rPh sb="15" eb="17">
      <t>ジョゲン</t>
    </rPh>
    <rPh sb="21" eb="23">
      <t>タイショウ</t>
    </rPh>
    <rPh sb="28" eb="30">
      <t>ジツジョウ</t>
    </rPh>
    <phoneticPr fontId="5"/>
  </si>
  <si>
    <t>点検対象外</t>
    <rPh sb="0" eb="5">
      <t>テ</t>
    </rPh>
    <phoneticPr fontId="5"/>
  </si>
  <si>
    <t>554,522千円
/3,152件</t>
    <rPh sb="7" eb="8">
      <t>チ</t>
    </rPh>
    <rPh sb="8" eb="9">
      <t>エン</t>
    </rPh>
    <rPh sb="16" eb="17">
      <t>クダン</t>
    </rPh>
    <phoneticPr fontId="5"/>
  </si>
  <si>
    <t>-</t>
    <phoneticPr fontId="5"/>
  </si>
  <si>
    <t>保護観察対象者に関する支援依頼が当初の予測より増加せず、活動実績は当初見込みを下回ったものの、成果目標である「就職率35％」を達成しており、本事業の目的である刑務所出所者等の職業自立を図ることができている。</t>
    <rPh sb="28" eb="30">
      <t>カツドウ</t>
    </rPh>
    <rPh sb="30" eb="32">
      <t>ジッセキ</t>
    </rPh>
    <rPh sb="33" eb="35">
      <t>トウショ</t>
    </rPh>
    <rPh sb="47" eb="49">
      <t>セイカ</t>
    </rPh>
    <rPh sb="49" eb="51">
      <t>モクヒョウ</t>
    </rPh>
    <rPh sb="55" eb="58">
      <t>シュウショクリツ</t>
    </rPh>
    <rPh sb="63" eb="65">
      <t>タッセイ</t>
    </rPh>
    <rPh sb="70" eb="71">
      <t>ホン</t>
    </rPh>
    <rPh sb="71" eb="73">
      <t>ジギョウ</t>
    </rPh>
    <rPh sb="74" eb="76">
      <t>モクテキ</t>
    </rPh>
    <phoneticPr fontId="5"/>
  </si>
  <si>
    <t>C.東京労働局</t>
    <phoneticPr fontId="5"/>
  </si>
  <si>
    <t>諸謝金</t>
    <phoneticPr fontId="5"/>
  </si>
  <si>
    <t>庁費</t>
    <rPh sb="0" eb="2">
      <t>チョウヒ</t>
    </rPh>
    <phoneticPr fontId="5"/>
  </si>
  <si>
    <t>旅費</t>
    <rPh sb="0" eb="2">
      <t>リョヒ</t>
    </rPh>
    <phoneticPr fontId="5"/>
  </si>
  <si>
    <t>就職支援ナビゲーターに係る諸謝金等</t>
  </si>
  <si>
    <t>就職支援ナビゲーターに係る保険料等</t>
  </si>
  <si>
    <t>就職支援ナビゲーターに係る旅費等</t>
    <rPh sb="15" eb="16">
      <t>トウ</t>
    </rPh>
    <phoneticPr fontId="5"/>
  </si>
  <si>
    <t>東京労働局</t>
    <rPh sb="0" eb="2">
      <t>トウキョウ</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</si>
  <si>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</si>
  <si>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</si>
  <si>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</si>
  <si>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</si>
  <si>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</si>
  <si>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</si>
  <si>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</si>
  <si>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栃木労働局</t>
    <rPh sb="0" eb="2">
      <t>トチギ</t>
    </rPh>
    <rPh sb="2" eb="5">
      <t>ロウドウキョク</t>
    </rPh>
    <phoneticPr fontId="5"/>
  </si>
  <si>
    <t>京都労働局</t>
    <rPh sb="0" eb="2">
      <t>キョウト</t>
    </rPh>
    <rPh sb="2" eb="5">
      <t>ロウドウキョク</t>
    </rPh>
    <phoneticPr fontId="5"/>
  </si>
  <si>
    <t>神奈川県就労支援事業者機構</t>
    <rPh sb="0" eb="3">
      <t>カナガワ</t>
    </rPh>
    <rPh sb="3" eb="4">
      <t>ケン</t>
    </rPh>
    <rPh sb="4" eb="8">
      <t>シュウロウシエン</t>
    </rPh>
    <rPh sb="8" eb="11">
      <t>ジギョウシャ</t>
    </rPh>
    <rPh sb="11" eb="13">
      <t>キコウ</t>
    </rPh>
    <phoneticPr fontId="5"/>
  </si>
  <si>
    <t>執行等改善</t>
  </si>
  <si>
    <t>委託先から事業の実施状況を毎月報告してもらうようにしており、必要に応じて指導等を行っている。また、ハローワークにおいては、支援対象者が多い刑務所については、巡回だけではなく駐在するなどの工夫を行っている。</t>
    <rPh sb="0" eb="2">
      <t>イタク</t>
    </rPh>
    <rPh sb="2" eb="3">
      <t>サキ</t>
    </rPh>
    <rPh sb="5" eb="7">
      <t>ジギョウ</t>
    </rPh>
    <rPh sb="8" eb="10">
      <t>ジッシ</t>
    </rPh>
    <rPh sb="10" eb="12">
      <t>ジョウキョウ</t>
    </rPh>
    <rPh sb="13" eb="15">
      <t>マイツキ</t>
    </rPh>
    <rPh sb="15" eb="17">
      <t>ホウコク</t>
    </rPh>
    <rPh sb="30" eb="32">
      <t>ヒツヨウ</t>
    </rPh>
    <rPh sb="33" eb="34">
      <t>オウ</t>
    </rPh>
    <rPh sb="36" eb="38">
      <t>シドウ</t>
    </rPh>
    <rPh sb="38" eb="39">
      <t>トウ</t>
    </rPh>
    <rPh sb="40" eb="41">
      <t>オコナ</t>
    </rPh>
    <phoneticPr fontId="5"/>
  </si>
  <si>
    <t>　刑務所出所者等に対して、出所前においてハローワークと刑務所・少年院等の連携によって出張職業相談等を行うとともに、出所後にあってはハローワークと保護観察所等の連携によって就労支援チームを設置し、きめ細やかな就労支援を行うものである。具体的には、ハローワークによる担当者制の職業相談、民間団体等への委託による職場体験講習、試行雇用などの就労支援メニューを実施している。　　　　　　　　　　　　　　　　　　　　　　　　　　　　　　　　　　　　　　　　　　　　　　　　　　　　　　　　　　　　　　　　　　　　　　　　　　　　　　　　　　　　　　　　　　　　　　　　　　　　　　　　　　本事業を実施することにより子供・若者等の就業率等の向上に寄与する。</t>
    <phoneticPr fontId="5"/>
  </si>
  <si>
    <t>　刑務所出所者等に対して、出所前においてハローワークと刑務所・少年院等の連携によって出張職業相談等を行うとともに、出所後にあってはハローワークと保護観察所等の連携によって就労支援チームを設置し、きめ細やかな就労支援を行うものである。具体的には、ハローワークによる担当者制の職業相談、民間団体等への委託による職場体験講習、トライアル雇用などの就労支援メニューを実施している。</t>
    <phoneticPr fontId="5"/>
  </si>
  <si>
    <t>上記の理由から広く国民のニーズがあり、刑務所出所者等の就労支援を行い、もって再犯を防止する観点からは、国が計画的に推進すべき事業であると考えている。なお、職場体験講習委託費等の支給等に当たっては、全国の更生保護機関等の関係機関との連携を円滑に図るためのネットワーク及び事業実施におけるノウハウ等を有する民間団体を選定し、委託している。</t>
    <phoneticPr fontId="5"/>
  </si>
  <si>
    <t>概ね執行できているが、民間団体等に委託して実施している職場体験講習、トライアル雇用などの就労支援メニューが当初見込みより活用されなかったため不用が生じている。</t>
    <rPh sb="0" eb="1">
      <t>オオム</t>
    </rPh>
    <rPh sb="2" eb="4">
      <t>シッコウ</t>
    </rPh>
    <rPh sb="11" eb="13">
      <t>ミンカン</t>
    </rPh>
    <rPh sb="21" eb="23">
      <t>ジッシ</t>
    </rPh>
    <rPh sb="53" eb="55">
      <t>トウショ</t>
    </rPh>
    <rPh sb="55" eb="57">
      <t>ミコ</t>
    </rPh>
    <rPh sb="60" eb="62">
      <t>カツヨウ</t>
    </rPh>
    <rPh sb="70" eb="72">
      <t>フヨウ</t>
    </rPh>
    <rPh sb="73" eb="74">
      <t>ショウ</t>
    </rPh>
    <phoneticPr fontId="5"/>
  </si>
  <si>
    <t>支援対象者数（活動実績）は前年度と比べると増加しているところ、引き続き更なる増に向けて、支援対象者を円滑に送り出してもらえるよう関係機関との連携強化を図り、刑務所にハローワーク職員が駐在する取組や更生保護施設への巡回による相談支援等を積極的に実施する。</t>
    <rPh sb="0" eb="2">
      <t>シエン</t>
    </rPh>
    <rPh sb="2" eb="5">
      <t>タイショウシャ</t>
    </rPh>
    <rPh sb="5" eb="6">
      <t>スウ</t>
    </rPh>
    <rPh sb="7" eb="9">
      <t>カツドウ</t>
    </rPh>
    <rPh sb="9" eb="11">
      <t>ジッセキ</t>
    </rPh>
    <rPh sb="13" eb="16">
      <t>ゼンネンド</t>
    </rPh>
    <rPh sb="17" eb="18">
      <t>クラ</t>
    </rPh>
    <rPh sb="21" eb="23">
      <t>ゾウカ</t>
    </rPh>
    <rPh sb="31" eb="32">
      <t>ヒ</t>
    </rPh>
    <rPh sb="33" eb="34">
      <t>ツヅ</t>
    </rPh>
    <rPh sb="35" eb="36">
      <t>サラ</t>
    </rPh>
    <rPh sb="38" eb="39">
      <t>ゾウ</t>
    </rPh>
    <rPh sb="40" eb="41">
      <t>ム</t>
    </rPh>
    <rPh sb="44" eb="46">
      <t>シエン</t>
    </rPh>
    <rPh sb="46" eb="49">
      <t>タイショウシャ</t>
    </rPh>
    <rPh sb="50" eb="52">
      <t>エンカツ</t>
    </rPh>
    <rPh sb="53" eb="54">
      <t>オク</t>
    </rPh>
    <rPh sb="55" eb="56">
      <t>ダ</t>
    </rPh>
    <rPh sb="64" eb="66">
      <t>カンケイ</t>
    </rPh>
    <rPh sb="66" eb="68">
      <t>キカン</t>
    </rPh>
    <rPh sb="70" eb="72">
      <t>レンケイ</t>
    </rPh>
    <rPh sb="72" eb="74">
      <t>キョウカ</t>
    </rPh>
    <rPh sb="75" eb="76">
      <t>ハカ</t>
    </rPh>
    <rPh sb="78" eb="81">
      <t>ケイムショ</t>
    </rPh>
    <rPh sb="88" eb="90">
      <t>ショクイン</t>
    </rPh>
    <rPh sb="91" eb="93">
      <t>チュウザイ</t>
    </rPh>
    <rPh sb="95" eb="96">
      <t>ト</t>
    </rPh>
    <rPh sb="96" eb="97">
      <t>ク</t>
    </rPh>
    <rPh sb="98" eb="100">
      <t>コウセイ</t>
    </rPh>
    <rPh sb="100" eb="102">
      <t>ホゴ</t>
    </rPh>
    <rPh sb="102" eb="104">
      <t>シセツ</t>
    </rPh>
    <rPh sb="106" eb="108">
      <t>ジュンカイ</t>
    </rPh>
    <rPh sb="111" eb="113">
      <t>ソウダン</t>
    </rPh>
    <rPh sb="113" eb="115">
      <t>シエン</t>
    </rPh>
    <rPh sb="115" eb="116">
      <t>トウ</t>
    </rPh>
    <rPh sb="117" eb="120">
      <t>セッキョクテキ</t>
    </rPh>
    <rPh sb="121" eb="123">
      <t>ジッシ</t>
    </rPh>
    <phoneticPr fontId="5"/>
  </si>
  <si>
    <t>活動実績が低調に推移している要因を分析し、事業の適正な執行を図ること。</t>
    <rPh sb="0" eb="35">
      <t>カ</t>
    </rPh>
    <phoneticPr fontId="5"/>
  </si>
  <si>
    <t>ハローワーク職員が刑務所に駐在する取組の拡充のための増</t>
    <rPh sb="6" eb="8">
      <t>ショクイン</t>
    </rPh>
    <rPh sb="9" eb="12">
      <t>ケイムショ</t>
    </rPh>
    <rPh sb="13" eb="15">
      <t>チュウザイ</t>
    </rPh>
    <rPh sb="17" eb="18">
      <t>ト</t>
    </rPh>
    <rPh sb="18" eb="19">
      <t>ク</t>
    </rPh>
    <rPh sb="20" eb="22">
      <t>カクジュウ</t>
    </rPh>
    <rPh sb="26" eb="27">
      <t>ゾウ</t>
    </rPh>
    <phoneticPr fontId="5"/>
  </si>
  <si>
    <t>D.東京都就労支援事業者機構</t>
    <rPh sb="2" eb="5">
      <t>トウキョウト</t>
    </rPh>
    <rPh sb="5" eb="7">
      <t>シュウロウ</t>
    </rPh>
    <phoneticPr fontId="5"/>
  </si>
  <si>
    <t>消費税</t>
    <rPh sb="0" eb="3">
      <t>ショウヒゼイ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</si>
</sst>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19050</xdr:colOff>
      <xdr:row>741</xdr:row>
      <xdr:rowOff>0</xdr:rowOff>
    </xdr:from>
    <xdr:to>
      <xdr:col>16</xdr:col>
      <xdr:colOff>146051</xdr:colOff>
      <xdr:row>742</xdr:row>
      <xdr:rowOff>81243</xdr:rowOff>
    </xdr:to>
    <xdr:sp macro="" textlink="">
      <xdr:nvSpPr>
        <xdr:cNvPr id="2" name="角丸四角形 1"/>
        <xdr:cNvSpPr/>
      </xdr:nvSpPr>
      <xdr:spPr>
        <a:xfrm>
          <a:off x="2819400" y="42510075"/>
          <a:ext cx="527051" cy="433668"/>
        </a:xfrm>
        <a:prstGeom prst="roundRect">
          <a:avLst/>
        </a:prstGeom>
        <a:noFill/>
        <a:ln w="254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tx1"/>
              </a:solidFill>
              <a:latin typeface="ＭＳ ゴシック" pitchFamily="49" charset="-128"/>
              <a:ea typeface="ＭＳ ゴシック" pitchFamily="49" charset="-128"/>
            </a:rPr>
            <a:t>国</a:t>
          </a:r>
          <a:endParaRPr kumimoji="1" lang="en-US" altLang="ja-JP" sz="2000" b="1">
            <a:solidFill>
              <a:schemeClr val="tx1"/>
            </a:solidFill>
            <a:latin typeface="ＭＳ ゴシック" pitchFamily="49" charset="-128"/>
            <a:ea typeface="ＭＳ ゴシック" pitchFamily="49" charset="-128"/>
          </a:endParaRPr>
        </a:p>
      </xdr:txBody>
    </xdr:sp>
    <xdr:clientData/>
  </xdr:twoCellAnchor>
  <xdr:twoCellAnchor>
    <xdr:from>
      <xdr:col>17</xdr:col>
      <xdr:colOff>131109</xdr:colOff>
      <xdr:row>741</xdr:row>
      <xdr:rowOff>235322</xdr:rowOff>
    </xdr:from>
    <xdr:to>
      <xdr:col>34</xdr:col>
      <xdr:colOff>108884</xdr:colOff>
      <xdr:row>744</xdr:row>
      <xdr:rowOff>174281</xdr:rowOff>
    </xdr:to>
    <xdr:sp macro="" textlink="">
      <xdr:nvSpPr>
        <xdr:cNvPr id="3" name="角丸四角形 2"/>
        <xdr:cNvSpPr/>
      </xdr:nvSpPr>
      <xdr:spPr>
        <a:xfrm>
          <a:off x="3531534" y="42745397"/>
          <a:ext cx="3378200" cy="996234"/>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（５５５百万円）</a:t>
          </a:r>
        </a:p>
      </xdr:txBody>
    </xdr:sp>
    <xdr:clientData/>
  </xdr:twoCellAnchor>
  <xdr:twoCellAnchor>
    <xdr:from>
      <xdr:col>17</xdr:col>
      <xdr:colOff>164726</xdr:colOff>
      <xdr:row>744</xdr:row>
      <xdr:rowOff>268941</xdr:rowOff>
    </xdr:from>
    <xdr:to>
      <xdr:col>34</xdr:col>
      <xdr:colOff>91701</xdr:colOff>
      <xdr:row>747</xdr:row>
      <xdr:rowOff>64885</xdr:rowOff>
    </xdr:to>
    <xdr:sp macro="" textlink="">
      <xdr:nvSpPr>
        <xdr:cNvPr id="4" name="大かっこ 3"/>
        <xdr:cNvSpPr/>
      </xdr:nvSpPr>
      <xdr:spPr>
        <a:xfrm>
          <a:off x="3565151" y="43836291"/>
          <a:ext cx="3327400" cy="853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108697</xdr:colOff>
      <xdr:row>744</xdr:row>
      <xdr:rowOff>302559</xdr:rowOff>
    </xdr:from>
    <xdr:to>
      <xdr:col>34</xdr:col>
      <xdr:colOff>67422</xdr:colOff>
      <xdr:row>747</xdr:row>
      <xdr:rowOff>56030</xdr:rowOff>
    </xdr:to>
    <xdr:sp macro="" textlink="">
      <xdr:nvSpPr>
        <xdr:cNvPr id="5" name="正方形/長方形 4"/>
        <xdr:cNvSpPr/>
      </xdr:nvSpPr>
      <xdr:spPr>
        <a:xfrm>
          <a:off x="3709147" y="43869909"/>
          <a:ext cx="3159125" cy="8107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t>　</a:t>
          </a:r>
          <a:r>
            <a:rPr kumimoji="1" lang="ja-JP" altLang="en-US" sz="1400">
              <a:solidFill>
                <a:schemeClr val="tx1"/>
              </a:solidFill>
            </a:rPr>
            <a:t>関係省庁・地方労働局との連絡・調整、地方労働局における実績の取りまとめ。</a:t>
          </a:r>
        </a:p>
      </xdr:txBody>
    </xdr:sp>
    <xdr:clientData/>
  </xdr:twoCellAnchor>
  <xdr:twoCellAnchor>
    <xdr:from>
      <xdr:col>26</xdr:col>
      <xdr:colOff>88060</xdr:colOff>
      <xdr:row>747</xdr:row>
      <xdr:rowOff>56030</xdr:rowOff>
    </xdr:from>
    <xdr:to>
      <xdr:col>26</xdr:col>
      <xdr:colOff>97491</xdr:colOff>
      <xdr:row>754</xdr:row>
      <xdr:rowOff>156134</xdr:rowOff>
    </xdr:to>
    <xdr:cxnSp macro="">
      <xdr:nvCxnSpPr>
        <xdr:cNvPr id="6" name="直線コネクタ 5"/>
        <xdr:cNvCxnSpPr>
          <a:endCxn id="5" idx="2"/>
        </xdr:cNvCxnSpPr>
      </xdr:nvCxnSpPr>
      <xdr:spPr>
        <a:xfrm flipH="1" flipV="1">
          <a:off x="5288710" y="44680655"/>
          <a:ext cx="9431" cy="2567079"/>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196663</xdr:colOff>
      <xdr:row>750</xdr:row>
      <xdr:rowOff>179294</xdr:rowOff>
    </xdr:from>
    <xdr:to>
      <xdr:col>26</xdr:col>
      <xdr:colOff>98238</xdr:colOff>
      <xdr:row>750</xdr:row>
      <xdr:rowOff>179294</xdr:rowOff>
    </xdr:to>
    <xdr:cxnSp macro="">
      <xdr:nvCxnSpPr>
        <xdr:cNvPr id="7" name="直線コネクタ 6"/>
        <xdr:cNvCxnSpPr/>
      </xdr:nvCxnSpPr>
      <xdr:spPr>
        <a:xfrm flipH="1">
          <a:off x="4397188" y="45861194"/>
          <a:ext cx="901700" cy="0"/>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153521</xdr:colOff>
      <xdr:row>754</xdr:row>
      <xdr:rowOff>156883</xdr:rowOff>
    </xdr:from>
    <xdr:to>
      <xdr:col>35</xdr:col>
      <xdr:colOff>97491</xdr:colOff>
      <xdr:row>754</xdr:row>
      <xdr:rowOff>156883</xdr:rowOff>
    </xdr:to>
    <xdr:cxnSp macro="">
      <xdr:nvCxnSpPr>
        <xdr:cNvPr id="8" name="直線コネクタ 7"/>
        <xdr:cNvCxnSpPr/>
      </xdr:nvCxnSpPr>
      <xdr:spPr>
        <a:xfrm flipH="1">
          <a:off x="3169771" y="49845633"/>
          <a:ext cx="3965637" cy="0"/>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97491</xdr:colOff>
      <xdr:row>754</xdr:row>
      <xdr:rowOff>156882</xdr:rowOff>
    </xdr:from>
    <xdr:to>
      <xdr:col>35</xdr:col>
      <xdr:colOff>98285</xdr:colOff>
      <xdr:row>756</xdr:row>
      <xdr:rowOff>78918</xdr:rowOff>
    </xdr:to>
    <xdr:cxnSp macro="">
      <xdr:nvCxnSpPr>
        <xdr:cNvPr id="9" name="直線矢印コネクタ 8"/>
        <xdr:cNvCxnSpPr/>
      </xdr:nvCxnSpPr>
      <xdr:spPr>
        <a:xfrm rot="5400000">
          <a:off x="6825537" y="50155503"/>
          <a:ext cx="620536" cy="794"/>
        </a:xfrm>
        <a:prstGeom prst="straightConnector1">
          <a:avLst/>
        </a:prstGeom>
        <a:ln w="508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153521</xdr:colOff>
      <xdr:row>754</xdr:row>
      <xdr:rowOff>145678</xdr:rowOff>
    </xdr:from>
    <xdr:to>
      <xdr:col>15</xdr:col>
      <xdr:colOff>154315</xdr:colOff>
      <xdr:row>756</xdr:row>
      <xdr:rowOff>67714</xdr:rowOff>
    </xdr:to>
    <xdr:cxnSp macro="">
      <xdr:nvCxnSpPr>
        <xdr:cNvPr id="10" name="直線矢印コネクタ 9"/>
        <xdr:cNvCxnSpPr/>
      </xdr:nvCxnSpPr>
      <xdr:spPr>
        <a:xfrm rot="5400000">
          <a:off x="2859900" y="50144299"/>
          <a:ext cx="620536" cy="794"/>
        </a:xfrm>
        <a:prstGeom prst="straightConnector1">
          <a:avLst/>
        </a:prstGeom>
        <a:ln w="508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155020</xdr:colOff>
      <xdr:row>756</xdr:row>
      <xdr:rowOff>127007</xdr:rowOff>
    </xdr:from>
    <xdr:to>
      <xdr:col>21</xdr:col>
      <xdr:colOff>199844</xdr:colOff>
      <xdr:row>756</xdr:row>
      <xdr:rowOff>544120</xdr:rowOff>
    </xdr:to>
    <xdr:sp macro="" textlink="">
      <xdr:nvSpPr>
        <xdr:cNvPr id="11" name="正方形/長方形 10"/>
        <xdr:cNvSpPr/>
      </xdr:nvSpPr>
      <xdr:spPr>
        <a:xfrm>
          <a:off x="1964770" y="50514257"/>
          <a:ext cx="2457824" cy="4171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随意契約（企画競争）</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9</xdr:col>
      <xdr:colOff>14073</xdr:colOff>
      <xdr:row>756</xdr:row>
      <xdr:rowOff>575882</xdr:rowOff>
    </xdr:from>
    <xdr:to>
      <xdr:col>23</xdr:col>
      <xdr:colOff>104966</xdr:colOff>
      <xdr:row>759</xdr:row>
      <xdr:rowOff>321883</xdr:rowOff>
    </xdr:to>
    <xdr:sp macro="" textlink="">
      <xdr:nvSpPr>
        <xdr:cNvPr id="12" name="角丸四角形 11"/>
        <xdr:cNvSpPr/>
      </xdr:nvSpPr>
      <xdr:spPr>
        <a:xfrm>
          <a:off x="1823823" y="50963132"/>
          <a:ext cx="2906060" cy="174625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b="1">
              <a:solidFill>
                <a:schemeClr val="tx1"/>
              </a:solidFill>
              <a:latin typeface="ＭＳ ゴシック" pitchFamily="49" charset="-128"/>
              <a:ea typeface="ＭＳ ゴシック" pitchFamily="49" charset="-128"/>
            </a:rPr>
            <a:t>Ｂ．全国就労支援事業者</a:t>
          </a:r>
          <a:endParaRPr kumimoji="1" lang="en-US" altLang="ja-JP" sz="1600" b="1">
            <a:solidFill>
              <a:schemeClr val="tx1"/>
            </a:solidFill>
            <a:latin typeface="ＭＳ ゴシック" pitchFamily="49" charset="-128"/>
            <a:ea typeface="ＭＳ ゴシック" pitchFamily="49" charset="-128"/>
          </a:endParaRPr>
        </a:p>
        <a:p>
          <a:pPr algn="l"/>
          <a:r>
            <a:rPr kumimoji="1" lang="ja-JP" altLang="en-US" sz="1600" b="1">
              <a:solidFill>
                <a:schemeClr val="tx1"/>
              </a:solidFill>
              <a:latin typeface="ＭＳ ゴシック" pitchFamily="49" charset="-128"/>
              <a:ea typeface="ＭＳ ゴシック" pitchFamily="49" charset="-128"/>
            </a:rPr>
            <a:t>　　機構</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endParaRPr lang="en-US" altLang="ja-JP" sz="1100" b="0" i="0" u="none" strike="noStrike">
            <a:solidFill>
              <a:schemeClr val="tx1"/>
            </a:solidFill>
            <a:latin typeface="+mn-lt"/>
            <a:ea typeface="+mn-ea"/>
            <a:cs typeface="+mn-cs"/>
          </a:endParaRPr>
        </a:p>
        <a:p>
          <a:pPr algn="l"/>
          <a:r>
            <a:rPr kumimoji="1" lang="ja-JP" altLang="en-US" sz="1100" b="0" i="0" u="none" strike="noStrike">
              <a:solidFill>
                <a:schemeClr val="tx1"/>
              </a:solidFill>
              <a:latin typeface="+mn-lt"/>
              <a:ea typeface="+mn-ea"/>
              <a:cs typeface="+mn-cs"/>
            </a:rPr>
            <a:t>　　　　</a:t>
          </a:r>
          <a:r>
            <a:rPr kumimoji="1" lang="ja-JP" altLang="en-US" sz="1600" b="1">
              <a:solidFill>
                <a:schemeClr val="tx1"/>
              </a:solidFill>
              <a:latin typeface="ＭＳ ゴシック" pitchFamily="49" charset="-128"/>
              <a:ea typeface="ＭＳ ゴシック" pitchFamily="49" charset="-128"/>
            </a:rPr>
            <a:t>（８５百万円）</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9</xdr:col>
      <xdr:colOff>196476</xdr:colOff>
      <xdr:row>760</xdr:row>
      <xdr:rowOff>178674</xdr:rowOff>
    </xdr:from>
    <xdr:to>
      <xdr:col>24</xdr:col>
      <xdr:colOff>26565</xdr:colOff>
      <xdr:row>762</xdr:row>
      <xdr:rowOff>235323</xdr:rowOff>
    </xdr:to>
    <xdr:sp macro="" textlink="">
      <xdr:nvSpPr>
        <xdr:cNvPr id="13" name="正方形/長方形 12"/>
        <xdr:cNvSpPr/>
      </xdr:nvSpPr>
      <xdr:spPr>
        <a:xfrm>
          <a:off x="2006226" y="52936591"/>
          <a:ext cx="2846339" cy="7339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solidFill>
                <a:schemeClr val="tx1"/>
              </a:solidFill>
            </a:rPr>
            <a:t>職場体験講習委託費、試行雇用助成金の支給等。</a:t>
          </a:r>
        </a:p>
      </xdr:txBody>
    </xdr:sp>
    <xdr:clientData/>
  </xdr:twoCellAnchor>
  <xdr:twoCellAnchor>
    <xdr:from>
      <xdr:col>9</xdr:col>
      <xdr:colOff>41150</xdr:colOff>
      <xdr:row>761</xdr:row>
      <xdr:rowOff>23971</xdr:rowOff>
    </xdr:from>
    <xdr:to>
      <xdr:col>24</xdr:col>
      <xdr:colOff>122767</xdr:colOff>
      <xdr:row>762</xdr:row>
      <xdr:rowOff>136905</xdr:rowOff>
    </xdr:to>
    <xdr:sp macro="" textlink="">
      <xdr:nvSpPr>
        <xdr:cNvPr id="14" name="大かっこ 13"/>
        <xdr:cNvSpPr/>
      </xdr:nvSpPr>
      <xdr:spPr>
        <a:xfrm>
          <a:off x="1850900" y="53014721"/>
          <a:ext cx="3097867" cy="5574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75078</xdr:colOff>
      <xdr:row>757</xdr:row>
      <xdr:rowOff>36754</xdr:rowOff>
    </xdr:from>
    <xdr:to>
      <xdr:col>42</xdr:col>
      <xdr:colOff>198344</xdr:colOff>
      <xdr:row>759</xdr:row>
      <xdr:rowOff>152547</xdr:rowOff>
    </xdr:to>
    <xdr:sp macro="" textlink="">
      <xdr:nvSpPr>
        <xdr:cNvPr id="15" name="角丸四角形 14"/>
        <xdr:cNvSpPr/>
      </xdr:nvSpPr>
      <xdr:spPr>
        <a:xfrm>
          <a:off x="5906495" y="51090754"/>
          <a:ext cx="2737349" cy="1449293"/>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2000"/>
            </a:lnSpc>
            <a:spcBef>
              <a:spcPts val="0"/>
            </a:spcBef>
            <a:spcAft>
              <a:spcPts val="0"/>
            </a:spcAft>
            <a:buClrTx/>
            <a:buSzTx/>
            <a:buFontTx/>
            <a:buNone/>
            <a:tabLst/>
            <a:defRPr/>
          </a:pPr>
          <a:r>
            <a:rPr kumimoji="1" lang="ja-JP" altLang="en-US" sz="1600" b="1" baseline="0">
              <a:solidFill>
                <a:schemeClr val="tx1"/>
              </a:solidFill>
              <a:latin typeface="ＭＳ ゴシック" pitchFamily="49" charset="-128"/>
              <a:ea typeface="ＭＳ ゴシック" pitchFamily="49" charset="-128"/>
            </a:rPr>
            <a:t> Ｃ．</a:t>
          </a:r>
          <a:r>
            <a:rPr kumimoji="1" lang="ja-JP" altLang="en-US" sz="1600" b="1">
              <a:solidFill>
                <a:schemeClr val="tx1"/>
              </a:solidFill>
              <a:latin typeface="ＭＳ ゴシック" pitchFamily="49" charset="-128"/>
              <a:ea typeface="ＭＳ ゴシック" pitchFamily="49" charset="-128"/>
            </a:rPr>
            <a:t>都道府県労働局</a:t>
          </a:r>
          <a:r>
            <a:rPr kumimoji="1" lang="en-US" altLang="ja-JP" sz="1600" b="1">
              <a:solidFill>
                <a:schemeClr val="tx1"/>
              </a:solidFill>
              <a:latin typeface="ＭＳ ゴシック" pitchFamily="49" charset="-128"/>
              <a:ea typeface="ＭＳ ゴシック" pitchFamily="49" charset="-128"/>
            </a:rPr>
            <a:t>47</a:t>
          </a:r>
          <a:r>
            <a:rPr kumimoji="1" lang="ja-JP" altLang="en-US" sz="1600" b="1">
              <a:solidFill>
                <a:schemeClr val="tx1"/>
              </a:solidFill>
              <a:latin typeface="ＭＳ ゴシック" pitchFamily="49" charset="-128"/>
              <a:ea typeface="ＭＳ ゴシック" pitchFamily="49" charset="-128"/>
            </a:rPr>
            <a:t>局</a:t>
          </a:r>
          <a:endParaRPr kumimoji="1" lang="en-US" altLang="ja-JP" sz="1600" b="1">
            <a:solidFill>
              <a:schemeClr val="tx1"/>
            </a:solidFill>
            <a:latin typeface="ＭＳ ゴシック" pitchFamily="49" charset="-128"/>
            <a:ea typeface="ＭＳ ゴシック" pitchFamily="49" charset="-128"/>
          </a:endParaRPr>
        </a:p>
        <a:p>
          <a:pPr algn="l">
            <a:lnSpc>
              <a:spcPts val="2000"/>
            </a:lnSpc>
          </a:pPr>
          <a:r>
            <a:rPr kumimoji="1" lang="ja-JP" altLang="en-US" sz="1600" b="1">
              <a:solidFill>
                <a:schemeClr val="tx1"/>
              </a:solidFill>
              <a:latin typeface="ＭＳ ゴシック" pitchFamily="49" charset="-128"/>
              <a:ea typeface="ＭＳ ゴシック" pitchFamily="49" charset="-128"/>
            </a:rPr>
            <a:t>　　（４６９百万円）</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30</xdr:col>
      <xdr:colOff>146984</xdr:colOff>
      <xdr:row>756</xdr:row>
      <xdr:rowOff>75649</xdr:rowOff>
    </xdr:from>
    <xdr:to>
      <xdr:col>40</xdr:col>
      <xdr:colOff>29509</xdr:colOff>
      <xdr:row>756</xdr:row>
      <xdr:rowOff>412759</xdr:rowOff>
    </xdr:to>
    <xdr:sp macro="" textlink="">
      <xdr:nvSpPr>
        <xdr:cNvPr id="16" name="正方形/長方形 15"/>
        <xdr:cNvSpPr/>
      </xdr:nvSpPr>
      <xdr:spPr>
        <a:xfrm>
          <a:off x="6179484" y="50462899"/>
          <a:ext cx="1893358" cy="3371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latin typeface="+mj-ea"/>
              <a:ea typeface="+mj-ea"/>
            </a:rPr>
            <a:t>　</a:t>
          </a:r>
          <a:r>
            <a:rPr kumimoji="1" lang="en-US" altLang="ja-JP" sz="1400">
              <a:solidFill>
                <a:schemeClr val="tx1"/>
              </a:solidFill>
              <a:latin typeface="+mj-ea"/>
              <a:ea typeface="+mj-ea"/>
            </a:rPr>
            <a:t>【</a:t>
          </a:r>
          <a:r>
            <a:rPr kumimoji="1" lang="ja-JP" altLang="en-US" sz="1400">
              <a:solidFill>
                <a:schemeClr val="tx1"/>
              </a:solidFill>
              <a:latin typeface="+mj-ea"/>
              <a:ea typeface="+mj-ea"/>
            </a:rPr>
            <a:t>予算示達</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28</xdr:col>
      <xdr:colOff>90643</xdr:colOff>
      <xdr:row>760</xdr:row>
      <xdr:rowOff>162485</xdr:rowOff>
    </xdr:from>
    <xdr:to>
      <xdr:col>45</xdr:col>
      <xdr:colOff>38971</xdr:colOff>
      <xdr:row>763</xdr:row>
      <xdr:rowOff>36109</xdr:rowOff>
    </xdr:to>
    <xdr:sp macro="" textlink="">
      <xdr:nvSpPr>
        <xdr:cNvPr id="17" name="大かっこ 16"/>
        <xdr:cNvSpPr/>
      </xdr:nvSpPr>
      <xdr:spPr>
        <a:xfrm>
          <a:off x="5720976" y="52920402"/>
          <a:ext cx="3366745" cy="9319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198344</xdr:colOff>
      <xdr:row>759</xdr:row>
      <xdr:rowOff>359211</xdr:rowOff>
    </xdr:from>
    <xdr:to>
      <xdr:col>45</xdr:col>
      <xdr:colOff>36419</xdr:colOff>
      <xdr:row>764</xdr:row>
      <xdr:rowOff>68188</xdr:rowOff>
    </xdr:to>
    <xdr:sp macro="" textlink="">
      <xdr:nvSpPr>
        <xdr:cNvPr id="18" name="正方形/長方形 17"/>
        <xdr:cNvSpPr/>
      </xdr:nvSpPr>
      <xdr:spPr>
        <a:xfrm>
          <a:off x="5828677" y="52746711"/>
          <a:ext cx="3256492" cy="1455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solidFill>
                <a:schemeClr val="tx1"/>
              </a:solidFill>
            </a:rPr>
            <a:t>就職支援ナビゲーターによる職業相談・職業紹介の実施、刑務所、更生保護機関等との連携による各種就労支援施策の実施等。</a:t>
          </a:r>
        </a:p>
      </xdr:txBody>
    </xdr:sp>
    <xdr:clientData/>
  </xdr:twoCellAnchor>
  <xdr:twoCellAnchor>
    <xdr:from>
      <xdr:col>8</xdr:col>
      <xdr:colOff>19050</xdr:colOff>
      <xdr:row>749</xdr:row>
      <xdr:rowOff>67235</xdr:rowOff>
    </xdr:from>
    <xdr:to>
      <xdr:col>22</xdr:col>
      <xdr:colOff>19050</xdr:colOff>
      <xdr:row>752</xdr:row>
      <xdr:rowOff>56029</xdr:rowOff>
    </xdr:to>
    <xdr:sp macro="" textlink="">
      <xdr:nvSpPr>
        <xdr:cNvPr id="19" name="角丸四角形 18"/>
        <xdr:cNvSpPr/>
      </xdr:nvSpPr>
      <xdr:spPr>
        <a:xfrm>
          <a:off x="1619250" y="45396710"/>
          <a:ext cx="2800350" cy="1046069"/>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Ａ．</a:t>
          </a:r>
          <a:r>
            <a:rPr kumimoji="1" lang="ja-JP" altLang="en-US" sz="1600" b="1"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永和印刷（株）ほか</a:t>
          </a:r>
          <a:endParaRPr kumimoji="1" lang="en-US" altLang="ja-JP" sz="1600" b="1">
            <a:solidFill>
              <a:schemeClr val="tx1"/>
            </a:solidFill>
            <a:latin typeface="ＭＳ ゴシック" pitchFamily="49" charset="-128"/>
            <a:ea typeface="ＭＳ ゴシック" pitchFamily="49" charset="-128"/>
          </a:endParaRPr>
        </a:p>
        <a:p>
          <a:pPr algn="ctr">
            <a:lnSpc>
              <a:spcPts val="1900"/>
            </a:lnSpc>
          </a:pPr>
          <a:r>
            <a:rPr kumimoji="1" lang="ja-JP" altLang="en-US" sz="1600" b="1">
              <a:solidFill>
                <a:schemeClr val="tx1"/>
              </a:solidFill>
              <a:latin typeface="ＭＳ ゴシック" pitchFamily="49" charset="-128"/>
              <a:ea typeface="ＭＳ ゴシック" pitchFamily="49" charset="-128"/>
            </a:rPr>
            <a:t>（１百万円）</a:t>
          </a:r>
        </a:p>
      </xdr:txBody>
    </xdr:sp>
    <xdr:clientData/>
  </xdr:twoCellAnchor>
  <xdr:twoCellAnchor>
    <xdr:from>
      <xdr:col>16</xdr:col>
      <xdr:colOff>88900</xdr:colOff>
      <xdr:row>763</xdr:row>
      <xdr:rowOff>21167</xdr:rowOff>
    </xdr:from>
    <xdr:to>
      <xdr:col>16</xdr:col>
      <xdr:colOff>89694</xdr:colOff>
      <xdr:row>764</xdr:row>
      <xdr:rowOff>295628</xdr:rowOff>
    </xdr:to>
    <xdr:cxnSp macro="">
      <xdr:nvCxnSpPr>
        <xdr:cNvPr id="20" name="直線矢印コネクタ 19"/>
        <xdr:cNvCxnSpPr/>
      </xdr:nvCxnSpPr>
      <xdr:spPr>
        <a:xfrm rot="5400000">
          <a:off x="3010649" y="54133001"/>
          <a:ext cx="591961" cy="794"/>
        </a:xfrm>
        <a:prstGeom prst="straightConnector1">
          <a:avLst/>
        </a:prstGeom>
        <a:ln w="508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200026</xdr:colOff>
      <xdr:row>765</xdr:row>
      <xdr:rowOff>39158</xdr:rowOff>
    </xdr:from>
    <xdr:to>
      <xdr:col>21</xdr:col>
      <xdr:colOff>34426</xdr:colOff>
      <xdr:row>766</xdr:row>
      <xdr:rowOff>37724</xdr:rowOff>
    </xdr:to>
    <xdr:sp macro="" textlink="">
      <xdr:nvSpPr>
        <xdr:cNvPr id="21" name="正方形/長方形 20"/>
        <xdr:cNvSpPr/>
      </xdr:nvSpPr>
      <xdr:spPr>
        <a:xfrm>
          <a:off x="2210859" y="54490408"/>
          <a:ext cx="2046317" cy="3160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latin typeface="+mj-ea"/>
              <a:ea typeface="+mj-ea"/>
            </a:rPr>
            <a:t>　</a:t>
          </a:r>
          <a:r>
            <a:rPr kumimoji="1" lang="en-US" altLang="ja-JP" sz="1400">
              <a:solidFill>
                <a:schemeClr val="tx1"/>
              </a:solidFill>
              <a:latin typeface="+mj-ea"/>
              <a:ea typeface="+mj-ea"/>
            </a:rPr>
            <a:t>【</a:t>
          </a:r>
          <a:r>
            <a:rPr kumimoji="1" lang="ja-JP" altLang="en-US" sz="1400">
              <a:solidFill>
                <a:schemeClr val="tx1"/>
              </a:solidFill>
              <a:latin typeface="+mj-ea"/>
              <a:ea typeface="+mj-ea"/>
            </a:rPr>
            <a:t>再委託</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9</xdr:col>
      <xdr:colOff>100541</xdr:colOff>
      <xdr:row>766</xdr:row>
      <xdr:rowOff>114300</xdr:rowOff>
    </xdr:from>
    <xdr:to>
      <xdr:col>23</xdr:col>
      <xdr:colOff>191434</xdr:colOff>
      <xdr:row>770</xdr:row>
      <xdr:rowOff>146051</xdr:rowOff>
    </xdr:to>
    <xdr:sp macro="" textlink="">
      <xdr:nvSpPr>
        <xdr:cNvPr id="22" name="角丸四角形 21"/>
        <xdr:cNvSpPr/>
      </xdr:nvSpPr>
      <xdr:spPr>
        <a:xfrm>
          <a:off x="1910291" y="54883050"/>
          <a:ext cx="2906060" cy="130175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b="1">
              <a:solidFill>
                <a:schemeClr val="tx1"/>
              </a:solidFill>
              <a:latin typeface="ＭＳ ゴシック" pitchFamily="49" charset="-128"/>
              <a:ea typeface="ＭＳ ゴシック" pitchFamily="49" charset="-128"/>
            </a:rPr>
            <a:t>Ｄ．東京都就労支援事業</a:t>
          </a:r>
          <a:endParaRPr kumimoji="1" lang="en-US" altLang="ja-JP" sz="1600" b="1">
            <a:solidFill>
              <a:schemeClr val="tx1"/>
            </a:solidFill>
            <a:latin typeface="ＭＳ ゴシック" pitchFamily="49" charset="-128"/>
            <a:ea typeface="ＭＳ ゴシック" pitchFamily="49" charset="-128"/>
          </a:endParaRPr>
        </a:p>
        <a:p>
          <a:pPr algn="l"/>
          <a:r>
            <a:rPr kumimoji="1" lang="ja-JP" altLang="en-US" sz="1600" b="1">
              <a:solidFill>
                <a:schemeClr val="tx1"/>
              </a:solidFill>
              <a:latin typeface="ＭＳ ゴシック" pitchFamily="49" charset="-128"/>
              <a:ea typeface="ＭＳ ゴシック" pitchFamily="49" charset="-128"/>
            </a:rPr>
            <a:t>　　者機構ほか４者</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endParaRPr lang="en-US" altLang="ja-JP" sz="1100" b="0" i="0" u="none" strike="noStrike">
            <a:solidFill>
              <a:schemeClr val="tx1"/>
            </a:solidFill>
            <a:latin typeface="+mn-lt"/>
            <a:ea typeface="+mn-ea"/>
            <a:cs typeface="+mn-cs"/>
          </a:endParaRPr>
        </a:p>
        <a:p>
          <a:pPr algn="l"/>
          <a:r>
            <a:rPr kumimoji="1" lang="ja-JP" altLang="en-US" sz="1100" b="0" i="0" u="none" strike="noStrike">
              <a:solidFill>
                <a:schemeClr val="tx1"/>
              </a:solidFill>
              <a:latin typeface="+mn-lt"/>
              <a:ea typeface="+mn-ea"/>
              <a:cs typeface="+mn-cs"/>
            </a:rPr>
            <a:t>　　　　</a:t>
          </a:r>
          <a:r>
            <a:rPr kumimoji="1" lang="ja-JP" altLang="en-US" sz="1600" b="1">
              <a:solidFill>
                <a:schemeClr val="tx1"/>
              </a:solidFill>
              <a:latin typeface="ＭＳ ゴシック" pitchFamily="49" charset="-128"/>
              <a:ea typeface="ＭＳ ゴシック" pitchFamily="49" charset="-128"/>
            </a:rPr>
            <a:t>（５７百万円）</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9</xdr:col>
      <xdr:colOff>139449</xdr:colOff>
      <xdr:row>770</xdr:row>
      <xdr:rowOff>309942</xdr:rowOff>
    </xdr:from>
    <xdr:to>
      <xdr:col>24</xdr:col>
      <xdr:colOff>93133</xdr:colOff>
      <xdr:row>773</xdr:row>
      <xdr:rowOff>264585</xdr:rowOff>
    </xdr:to>
    <xdr:sp macro="" textlink="">
      <xdr:nvSpPr>
        <xdr:cNvPr id="23" name="正方形/長方形 22"/>
        <xdr:cNvSpPr/>
      </xdr:nvSpPr>
      <xdr:spPr>
        <a:xfrm>
          <a:off x="1949199" y="56348692"/>
          <a:ext cx="2969934" cy="907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solidFill>
                <a:schemeClr val="tx1"/>
              </a:solidFill>
            </a:rPr>
            <a:t>協力雇用主等支援員を配置し、協力雇用主等に対する支援事業を実施。</a:t>
          </a:r>
        </a:p>
      </xdr:txBody>
    </xdr:sp>
    <xdr:clientData/>
  </xdr:twoCellAnchor>
  <xdr:twoCellAnchor>
    <xdr:from>
      <xdr:col>9</xdr:col>
      <xdr:colOff>104775</xdr:colOff>
      <xdr:row>771</xdr:row>
      <xdr:rowOff>191371</xdr:rowOff>
    </xdr:from>
    <xdr:to>
      <xdr:col>24</xdr:col>
      <xdr:colOff>95250</xdr:colOff>
      <xdr:row>772</xdr:row>
      <xdr:rowOff>293158</xdr:rowOff>
    </xdr:to>
    <xdr:sp macro="" textlink="">
      <xdr:nvSpPr>
        <xdr:cNvPr id="24" name="大かっこ 23"/>
        <xdr:cNvSpPr/>
      </xdr:nvSpPr>
      <xdr:spPr>
        <a:xfrm>
          <a:off x="1914525" y="56547621"/>
          <a:ext cx="3006725" cy="4192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192206</xdr:colOff>
      <xdr:row>747</xdr:row>
      <xdr:rowOff>147412</xdr:rowOff>
    </xdr:from>
    <xdr:to>
      <xdr:col>26</xdr:col>
      <xdr:colOff>76432</xdr:colOff>
      <xdr:row>749</xdr:row>
      <xdr:rowOff>95632</xdr:rowOff>
    </xdr:to>
    <xdr:sp macro="" textlink="">
      <xdr:nvSpPr>
        <xdr:cNvPr id="25" name="正方形/長方形 24"/>
        <xdr:cNvSpPr/>
      </xdr:nvSpPr>
      <xdr:spPr>
        <a:xfrm>
          <a:off x="3409539" y="47391412"/>
          <a:ext cx="1895060" cy="6467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mj-ea"/>
              <a:ea typeface="+mj-ea"/>
            </a:rPr>
            <a:t>【</a:t>
          </a:r>
          <a:r>
            <a:rPr kumimoji="1" lang="ja-JP" altLang="en-US" sz="1400">
              <a:solidFill>
                <a:schemeClr val="tx1"/>
              </a:solidFill>
              <a:latin typeface="+mj-ea"/>
              <a:ea typeface="+mj-ea"/>
            </a:rPr>
            <a:t>随意契約（少額）</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F769" sqref="AF76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555</v>
      </c>
      <c r="AT2" s="218"/>
      <c r="AU2" s="218"/>
      <c r="AV2" s="52" t="str">
        <f>IF(AW2="", "", "-")</f>
        <v/>
      </c>
      <c r="AW2" s="395"/>
      <c r="AX2" s="395"/>
    </row>
    <row r="3" spans="1:50" ht="21" customHeight="1" thickBot="1" x14ac:dyDescent="0.25">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592</v>
      </c>
      <c r="AK3" s="526"/>
      <c r="AL3" s="526"/>
      <c r="AM3" s="526"/>
      <c r="AN3" s="526"/>
      <c r="AO3" s="526"/>
      <c r="AP3" s="526"/>
      <c r="AQ3" s="526"/>
      <c r="AR3" s="526"/>
      <c r="AS3" s="526"/>
      <c r="AT3" s="526"/>
      <c r="AU3" s="526"/>
      <c r="AV3" s="526"/>
      <c r="AW3" s="526"/>
      <c r="AX3" s="24" t="s">
        <v>65</v>
      </c>
    </row>
    <row r="4" spans="1:50" ht="24.75" customHeight="1" x14ac:dyDescent="0.2">
      <c r="A4" s="723" t="s">
        <v>25</v>
      </c>
      <c r="B4" s="724"/>
      <c r="C4" s="724"/>
      <c r="D4" s="724"/>
      <c r="E4" s="724"/>
      <c r="F4" s="724"/>
      <c r="G4" s="699" t="s">
        <v>547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9" t="s">
        <v>181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549</v>
      </c>
      <c r="AF5" s="718"/>
      <c r="AG5" s="718"/>
      <c r="AH5" s="718"/>
      <c r="AI5" s="718"/>
      <c r="AJ5" s="718"/>
      <c r="AK5" s="718"/>
      <c r="AL5" s="718"/>
      <c r="AM5" s="718"/>
      <c r="AN5" s="718"/>
      <c r="AO5" s="718"/>
      <c r="AP5" s="719"/>
      <c r="AQ5" s="720" t="s">
        <v>550</v>
      </c>
      <c r="AR5" s="721"/>
      <c r="AS5" s="721"/>
      <c r="AT5" s="721"/>
      <c r="AU5" s="721"/>
      <c r="AV5" s="721"/>
      <c r="AW5" s="721"/>
      <c r="AX5" s="722"/>
    </row>
    <row r="6" spans="1:50" ht="39" customHeight="1" x14ac:dyDescent="0.2">
      <c r="A6" s="725" t="s">
        <v>4</v>
      </c>
      <c r="B6" s="726"/>
      <c r="C6" s="726"/>
      <c r="D6" s="726"/>
      <c r="E6" s="726"/>
      <c r="F6" s="726"/>
      <c r="G6" s="881" t="str">
        <f>入力規則等!F39</f>
        <v>一般会計、労働保険特別会計雇用勘定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3" t="s">
        <v>545</v>
      </c>
      <c r="Z7" s="294"/>
      <c r="AA7" s="294"/>
      <c r="AB7" s="294"/>
      <c r="AC7" s="294"/>
      <c r="AD7" s="394"/>
      <c r="AE7" s="381" t="s">
        <v>648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30" t="s">
        <v>389</v>
      </c>
      <c r="B8" s="831"/>
      <c r="C8" s="831"/>
      <c r="D8" s="831"/>
      <c r="E8" s="831"/>
      <c r="F8" s="832"/>
      <c r="G8" s="221" t="str">
        <f>入力規則等!A26</f>
        <v>子ども・若者育成支援</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2">
      <c r="A9" s="142" t="s">
        <v>23</v>
      </c>
      <c r="B9" s="143"/>
      <c r="C9" s="143"/>
      <c r="D9" s="143"/>
      <c r="E9" s="143"/>
      <c r="F9" s="143"/>
      <c r="G9" s="573" t="s">
        <v>643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0" t="s">
        <v>30</v>
      </c>
      <c r="B10" s="741"/>
      <c r="C10" s="741"/>
      <c r="D10" s="741"/>
      <c r="E10" s="741"/>
      <c r="F10" s="741"/>
      <c r="G10" s="673" t="s">
        <v>682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2">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2"/>
    </row>
    <row r="13" spans="1:50" ht="21" customHeight="1" x14ac:dyDescent="0.2">
      <c r="A13" s="139"/>
      <c r="B13" s="140"/>
      <c r="C13" s="140"/>
      <c r="D13" s="140"/>
      <c r="E13" s="140"/>
      <c r="F13" s="141"/>
      <c r="G13" s="743" t="s">
        <v>6</v>
      </c>
      <c r="H13" s="744"/>
      <c r="I13" s="636" t="s">
        <v>7</v>
      </c>
      <c r="J13" s="637"/>
      <c r="K13" s="637"/>
      <c r="L13" s="637"/>
      <c r="M13" s="637"/>
      <c r="N13" s="637"/>
      <c r="O13" s="638"/>
      <c r="P13" s="97">
        <v>524</v>
      </c>
      <c r="Q13" s="98"/>
      <c r="R13" s="98"/>
      <c r="S13" s="98"/>
      <c r="T13" s="98"/>
      <c r="U13" s="98"/>
      <c r="V13" s="99"/>
      <c r="W13" s="97">
        <v>545</v>
      </c>
      <c r="X13" s="98"/>
      <c r="Y13" s="98"/>
      <c r="Z13" s="98"/>
      <c r="AA13" s="98"/>
      <c r="AB13" s="98"/>
      <c r="AC13" s="99"/>
      <c r="AD13" s="97">
        <v>635</v>
      </c>
      <c r="AE13" s="98"/>
      <c r="AF13" s="98"/>
      <c r="AG13" s="98"/>
      <c r="AH13" s="98"/>
      <c r="AI13" s="98"/>
      <c r="AJ13" s="99"/>
      <c r="AK13" s="97">
        <v>640</v>
      </c>
      <c r="AL13" s="98"/>
      <c r="AM13" s="98"/>
      <c r="AN13" s="98"/>
      <c r="AO13" s="98"/>
      <c r="AP13" s="98"/>
      <c r="AQ13" s="99"/>
      <c r="AR13" s="94">
        <v>703</v>
      </c>
      <c r="AS13" s="95"/>
      <c r="AT13" s="95"/>
      <c r="AU13" s="95"/>
      <c r="AV13" s="95"/>
      <c r="AW13" s="95"/>
      <c r="AX13" s="392"/>
    </row>
    <row r="14" spans="1:50" ht="21" customHeight="1" x14ac:dyDescent="0.2">
      <c r="A14" s="139"/>
      <c r="B14" s="140"/>
      <c r="C14" s="140"/>
      <c r="D14" s="140"/>
      <c r="E14" s="140"/>
      <c r="F14" s="141"/>
      <c r="G14" s="745"/>
      <c r="H14" s="746"/>
      <c r="I14" s="576" t="s">
        <v>8</v>
      </c>
      <c r="J14" s="630"/>
      <c r="K14" s="630"/>
      <c r="L14" s="630"/>
      <c r="M14" s="630"/>
      <c r="N14" s="630"/>
      <c r="O14" s="631"/>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554</v>
      </c>
      <c r="AL14" s="98"/>
      <c r="AM14" s="98"/>
      <c r="AN14" s="98"/>
      <c r="AO14" s="98"/>
      <c r="AP14" s="98"/>
      <c r="AQ14" s="99"/>
      <c r="AR14" s="663"/>
      <c r="AS14" s="663"/>
      <c r="AT14" s="663"/>
      <c r="AU14" s="663"/>
      <c r="AV14" s="663"/>
      <c r="AW14" s="663"/>
      <c r="AX14" s="664"/>
    </row>
    <row r="15" spans="1:50" ht="21" customHeight="1" x14ac:dyDescent="0.2">
      <c r="A15" s="139"/>
      <c r="B15" s="140"/>
      <c r="C15" s="140"/>
      <c r="D15" s="140"/>
      <c r="E15" s="140"/>
      <c r="F15" s="141"/>
      <c r="G15" s="745"/>
      <c r="H15" s="746"/>
      <c r="I15" s="576" t="s">
        <v>51</v>
      </c>
      <c r="J15" s="577"/>
      <c r="K15" s="577"/>
      <c r="L15" s="577"/>
      <c r="M15" s="577"/>
      <c r="N15" s="577"/>
      <c r="O15" s="578"/>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554</v>
      </c>
      <c r="AL15" s="98"/>
      <c r="AM15" s="98"/>
      <c r="AN15" s="98"/>
      <c r="AO15" s="98"/>
      <c r="AP15" s="98"/>
      <c r="AQ15" s="99"/>
      <c r="AR15" s="97" t="s">
        <v>659</v>
      </c>
      <c r="AS15" s="98"/>
      <c r="AT15" s="98"/>
      <c r="AU15" s="98"/>
      <c r="AV15" s="98"/>
      <c r="AW15" s="98"/>
      <c r="AX15" s="629"/>
    </row>
    <row r="16" spans="1:50" ht="21" customHeight="1" x14ac:dyDescent="0.2">
      <c r="A16" s="139"/>
      <c r="B16" s="140"/>
      <c r="C16" s="140"/>
      <c r="D16" s="140"/>
      <c r="E16" s="140"/>
      <c r="F16" s="141"/>
      <c r="G16" s="745"/>
      <c r="H16" s="746"/>
      <c r="I16" s="576" t="s">
        <v>52</v>
      </c>
      <c r="J16" s="577"/>
      <c r="K16" s="577"/>
      <c r="L16" s="577"/>
      <c r="M16" s="577"/>
      <c r="N16" s="577"/>
      <c r="O16" s="578"/>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554</v>
      </c>
      <c r="AL16" s="98"/>
      <c r="AM16" s="98"/>
      <c r="AN16" s="98"/>
      <c r="AO16" s="98"/>
      <c r="AP16" s="98"/>
      <c r="AQ16" s="99"/>
      <c r="AR16" s="676"/>
      <c r="AS16" s="677"/>
      <c r="AT16" s="677"/>
      <c r="AU16" s="677"/>
      <c r="AV16" s="677"/>
      <c r="AW16" s="677"/>
      <c r="AX16" s="678"/>
    </row>
    <row r="17" spans="1:50" ht="24.75" customHeight="1" x14ac:dyDescent="0.2">
      <c r="A17" s="139"/>
      <c r="B17" s="140"/>
      <c r="C17" s="140"/>
      <c r="D17" s="140"/>
      <c r="E17" s="140"/>
      <c r="F17" s="141"/>
      <c r="G17" s="745"/>
      <c r="H17" s="746"/>
      <c r="I17" s="576" t="s">
        <v>50</v>
      </c>
      <c r="J17" s="630"/>
      <c r="K17" s="630"/>
      <c r="L17" s="630"/>
      <c r="M17" s="630"/>
      <c r="N17" s="630"/>
      <c r="O17" s="631"/>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7"/>
      <c r="H18" s="748"/>
      <c r="I18" s="735" t="s">
        <v>20</v>
      </c>
      <c r="J18" s="736"/>
      <c r="K18" s="736"/>
      <c r="L18" s="736"/>
      <c r="M18" s="736"/>
      <c r="N18" s="736"/>
      <c r="O18" s="737"/>
      <c r="P18" s="103">
        <f>SUM(P13:V17)</f>
        <v>524</v>
      </c>
      <c r="Q18" s="104"/>
      <c r="R18" s="104"/>
      <c r="S18" s="104"/>
      <c r="T18" s="104"/>
      <c r="U18" s="104"/>
      <c r="V18" s="105"/>
      <c r="W18" s="103">
        <f>SUM(W13:AC17)</f>
        <v>545</v>
      </c>
      <c r="X18" s="104"/>
      <c r="Y18" s="104"/>
      <c r="Z18" s="104"/>
      <c r="AA18" s="104"/>
      <c r="AB18" s="104"/>
      <c r="AC18" s="105"/>
      <c r="AD18" s="103">
        <f>SUM(AD13:AJ17)</f>
        <v>635</v>
      </c>
      <c r="AE18" s="104"/>
      <c r="AF18" s="104"/>
      <c r="AG18" s="104"/>
      <c r="AH18" s="104"/>
      <c r="AI18" s="104"/>
      <c r="AJ18" s="105"/>
      <c r="AK18" s="103">
        <f>SUM(AK13:AQ17)</f>
        <v>640</v>
      </c>
      <c r="AL18" s="104"/>
      <c r="AM18" s="104"/>
      <c r="AN18" s="104"/>
      <c r="AO18" s="104"/>
      <c r="AP18" s="104"/>
      <c r="AQ18" s="105"/>
      <c r="AR18" s="103">
        <f>SUM(AR13:AX17)</f>
        <v>703</v>
      </c>
      <c r="AS18" s="104"/>
      <c r="AT18" s="104"/>
      <c r="AU18" s="104"/>
      <c r="AV18" s="104"/>
      <c r="AW18" s="104"/>
      <c r="AX18" s="538"/>
    </row>
    <row r="19" spans="1:50" ht="24.75" customHeight="1" x14ac:dyDescent="0.2">
      <c r="A19" s="139"/>
      <c r="B19" s="140"/>
      <c r="C19" s="140"/>
      <c r="D19" s="140"/>
      <c r="E19" s="140"/>
      <c r="F19" s="141"/>
      <c r="G19" s="536" t="s">
        <v>9</v>
      </c>
      <c r="H19" s="537"/>
      <c r="I19" s="537"/>
      <c r="J19" s="537"/>
      <c r="K19" s="537"/>
      <c r="L19" s="537"/>
      <c r="M19" s="537"/>
      <c r="N19" s="537"/>
      <c r="O19" s="537"/>
      <c r="P19" s="97">
        <v>482</v>
      </c>
      <c r="Q19" s="98"/>
      <c r="R19" s="98"/>
      <c r="S19" s="98"/>
      <c r="T19" s="98"/>
      <c r="U19" s="98"/>
      <c r="V19" s="99"/>
      <c r="W19" s="97">
        <v>523</v>
      </c>
      <c r="X19" s="98"/>
      <c r="Y19" s="98"/>
      <c r="Z19" s="98"/>
      <c r="AA19" s="98"/>
      <c r="AB19" s="98"/>
      <c r="AC19" s="99"/>
      <c r="AD19" s="97">
        <v>555</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2">
      <c r="A20" s="139"/>
      <c r="B20" s="140"/>
      <c r="C20" s="140"/>
      <c r="D20" s="140"/>
      <c r="E20" s="140"/>
      <c r="F20" s="141"/>
      <c r="G20" s="536" t="s">
        <v>10</v>
      </c>
      <c r="H20" s="537"/>
      <c r="I20" s="537"/>
      <c r="J20" s="537"/>
      <c r="K20" s="537"/>
      <c r="L20" s="537"/>
      <c r="M20" s="537"/>
      <c r="N20" s="537"/>
      <c r="O20" s="537"/>
      <c r="P20" s="540">
        <f>IF(P18=0, "-", SUM(P19)/P18)</f>
        <v>0.91984732824427484</v>
      </c>
      <c r="Q20" s="540"/>
      <c r="R20" s="540"/>
      <c r="S20" s="540"/>
      <c r="T20" s="540"/>
      <c r="U20" s="540"/>
      <c r="V20" s="540"/>
      <c r="W20" s="540">
        <f t="shared" ref="W20" si="0">IF(W18=0, "-", SUM(W19)/W18)</f>
        <v>0.95963302752293578</v>
      </c>
      <c r="X20" s="540"/>
      <c r="Y20" s="540"/>
      <c r="Z20" s="540"/>
      <c r="AA20" s="540"/>
      <c r="AB20" s="540"/>
      <c r="AC20" s="540"/>
      <c r="AD20" s="540">
        <f t="shared" ref="AD20" si="1">IF(AD18=0, "-", SUM(AD19)/AD18)</f>
        <v>0.87401574803149606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2"/>
      <c r="B21" s="143"/>
      <c r="C21" s="143"/>
      <c r="D21" s="143"/>
      <c r="E21" s="143"/>
      <c r="F21" s="144"/>
      <c r="G21" s="931" t="s">
        <v>495</v>
      </c>
      <c r="H21" s="932"/>
      <c r="I21" s="932"/>
      <c r="J21" s="932"/>
      <c r="K21" s="932"/>
      <c r="L21" s="932"/>
      <c r="M21" s="932"/>
      <c r="N21" s="932"/>
      <c r="O21" s="932"/>
      <c r="P21" s="540">
        <f>IF(P19=0, "-", SUM(P19)/SUM(P13,P14))</f>
        <v>0.91984732824427484</v>
      </c>
      <c r="Q21" s="540"/>
      <c r="R21" s="540"/>
      <c r="S21" s="540"/>
      <c r="T21" s="540"/>
      <c r="U21" s="540"/>
      <c r="V21" s="540"/>
      <c r="W21" s="540">
        <f t="shared" ref="W21" si="2">IF(W19=0, "-", SUM(W19)/SUM(W13,W14))</f>
        <v>0.95963302752293578</v>
      </c>
      <c r="X21" s="540"/>
      <c r="Y21" s="540"/>
      <c r="Z21" s="540"/>
      <c r="AA21" s="540"/>
      <c r="AB21" s="540"/>
      <c r="AC21" s="540"/>
      <c r="AD21" s="540">
        <f t="shared" ref="AD21" si="3">IF(AD19=0, "-", SUM(AD19)/SUM(AD13,AD14))</f>
        <v>0.87401574803149606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556</v>
      </c>
      <c r="H23" s="184"/>
      <c r="I23" s="184"/>
      <c r="J23" s="184"/>
      <c r="K23" s="184"/>
      <c r="L23" s="184"/>
      <c r="M23" s="184"/>
      <c r="N23" s="184"/>
      <c r="O23" s="185"/>
      <c r="P23" s="94">
        <v>441</v>
      </c>
      <c r="Q23" s="95"/>
      <c r="R23" s="95"/>
      <c r="S23" s="95"/>
      <c r="T23" s="95"/>
      <c r="U23" s="95"/>
      <c r="V23" s="96"/>
      <c r="W23" s="94">
        <v>496</v>
      </c>
      <c r="X23" s="95"/>
      <c r="Y23" s="95"/>
      <c r="Z23" s="95"/>
      <c r="AA23" s="95"/>
      <c r="AB23" s="95"/>
      <c r="AC23" s="96"/>
      <c r="AD23" s="206" t="s">
        <v>687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43.5" customHeight="1" x14ac:dyDescent="0.2">
      <c r="A24" s="198"/>
      <c r="B24" s="199"/>
      <c r="C24" s="199"/>
      <c r="D24" s="199"/>
      <c r="E24" s="199"/>
      <c r="F24" s="200"/>
      <c r="G24" s="186" t="s">
        <v>560</v>
      </c>
      <c r="H24" s="187"/>
      <c r="I24" s="187"/>
      <c r="J24" s="187"/>
      <c r="K24" s="187"/>
      <c r="L24" s="187"/>
      <c r="M24" s="187"/>
      <c r="N24" s="187"/>
      <c r="O24" s="188"/>
      <c r="P24" s="97">
        <v>100</v>
      </c>
      <c r="Q24" s="98"/>
      <c r="R24" s="98"/>
      <c r="S24" s="98"/>
      <c r="T24" s="98"/>
      <c r="U24" s="98"/>
      <c r="V24" s="99"/>
      <c r="W24" s="97">
        <v>100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t="s">
        <v>557</v>
      </c>
      <c r="H25" s="187"/>
      <c r="I25" s="187"/>
      <c r="J25" s="187"/>
      <c r="K25" s="187"/>
      <c r="L25" s="187"/>
      <c r="M25" s="187"/>
      <c r="N25" s="187"/>
      <c r="O25" s="188"/>
      <c r="P25" s="97">
        <v>90</v>
      </c>
      <c r="Q25" s="98"/>
      <c r="R25" s="98"/>
      <c r="S25" s="98"/>
      <c r="T25" s="98"/>
      <c r="U25" s="98"/>
      <c r="V25" s="99"/>
      <c r="W25" s="97">
        <v>95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t="s">
        <v>558</v>
      </c>
      <c r="H26" s="187"/>
      <c r="I26" s="187"/>
      <c r="J26" s="187"/>
      <c r="K26" s="187"/>
      <c r="L26" s="187"/>
      <c r="M26" s="187"/>
      <c r="N26" s="187"/>
      <c r="O26" s="188"/>
      <c r="P26" s="97">
        <v>5</v>
      </c>
      <c r="Q26" s="98"/>
      <c r="R26" s="98"/>
      <c r="S26" s="98"/>
      <c r="T26" s="98"/>
      <c r="U26" s="98"/>
      <c r="V26" s="99"/>
      <c r="W26" s="97">
        <v>7</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t="s">
        <v>559</v>
      </c>
      <c r="H27" s="187"/>
      <c r="I27" s="187"/>
      <c r="J27" s="187"/>
      <c r="K27" s="187"/>
      <c r="L27" s="187"/>
      <c r="M27" s="187"/>
      <c r="N27" s="187"/>
      <c r="O27" s="188"/>
      <c r="P27" s="97">
        <v>4</v>
      </c>
      <c r="Q27" s="98"/>
      <c r="R27" s="98"/>
      <c r="S27" s="98"/>
      <c r="T27" s="98"/>
      <c r="U27" s="98"/>
      <c r="V27" s="99"/>
      <c r="W27" s="97">
        <v>5</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473</v>
      </c>
      <c r="H29" s="193"/>
      <c r="I29" s="193"/>
      <c r="J29" s="193"/>
      <c r="K29" s="193"/>
      <c r="L29" s="193"/>
      <c r="M29" s="193"/>
      <c r="N29" s="193"/>
      <c r="O29" s="194"/>
      <c r="P29" s="225">
        <f>AK13</f>
        <v>640</v>
      </c>
      <c r="Q29" s="226"/>
      <c r="R29" s="226"/>
      <c r="S29" s="226"/>
      <c r="T29" s="226"/>
      <c r="U29" s="226"/>
      <c r="V29" s="227"/>
      <c r="W29" s="225">
        <f>AR13</f>
        <v>703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0" t="s">
        <v>489</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470</v>
      </c>
      <c r="AN30" s="387"/>
      <c r="AO30" s="387"/>
      <c r="AP30" s="384"/>
      <c r="AQ30" s="639" t="s">
        <v>355</v>
      </c>
      <c r="AR30" s="640"/>
      <c r="AS30" s="640"/>
      <c r="AT30" s="641"/>
      <c r="AU30" s="388" t="s">
        <v>253</v>
      </c>
      <c r="AV30" s="388"/>
      <c r="AW30" s="388"/>
      <c r="AX30" s="389"/>
    </row>
    <row r="31" spans="1:50" ht="18.75" customHeight="1" x14ac:dyDescent="0.2">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2">
      <c r="A32" s="516"/>
      <c r="B32" s="514"/>
      <c r="C32" s="514"/>
      <c r="D32" s="514"/>
      <c r="E32" s="514"/>
      <c r="F32" s="515"/>
      <c r="G32" s="541" t="s">
        <v>649</v>
      </c>
      <c r="H32" s="542"/>
      <c r="I32" s="542"/>
      <c r="J32" s="542"/>
      <c r="K32" s="542"/>
      <c r="L32" s="542"/>
      <c r="M32" s="542"/>
      <c r="N32" s="542"/>
      <c r="O32" s="543"/>
      <c r="P32" s="158" t="s">
        <v>637</v>
      </c>
      <c r="Q32" s="158"/>
      <c r="R32" s="158"/>
      <c r="S32" s="158"/>
      <c r="T32" s="158"/>
      <c r="U32" s="158"/>
      <c r="V32" s="158"/>
      <c r="W32" s="158"/>
      <c r="X32" s="229"/>
      <c r="Y32" s="336" t="s">
        <v>12</v>
      </c>
      <c r="Z32" s="550"/>
      <c r="AA32" s="551"/>
      <c r="AB32" s="552" t="s">
        <v>561</v>
      </c>
      <c r="AC32" s="552"/>
      <c r="AD32" s="552"/>
      <c r="AE32" s="362">
        <v>2675</v>
      </c>
      <c r="AF32" s="363"/>
      <c r="AG32" s="363"/>
      <c r="AH32" s="363"/>
      <c r="AI32" s="362">
        <v>2790</v>
      </c>
      <c r="AJ32" s="363"/>
      <c r="AK32" s="363"/>
      <c r="AL32" s="363"/>
      <c r="AM32" s="362" t="s">
        <v>606</v>
      </c>
      <c r="AN32" s="363"/>
      <c r="AO32" s="363"/>
      <c r="AP32" s="363"/>
      <c r="AQ32" s="100" t="s">
        <v>608</v>
      </c>
      <c r="AR32" s="101"/>
      <c r="AS32" s="101"/>
      <c r="AT32" s="102"/>
      <c r="AU32" s="363" t="s">
        <v>606</v>
      </c>
      <c r="AV32" s="363"/>
      <c r="AW32" s="363"/>
      <c r="AX32" s="365"/>
    </row>
    <row r="33" spans="1:50" ht="23.25" customHeight="1" x14ac:dyDescent="0.2">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561</v>
      </c>
      <c r="AC33" s="523"/>
      <c r="AD33" s="523"/>
      <c r="AE33" s="362">
        <v>3000</v>
      </c>
      <c r="AF33" s="363"/>
      <c r="AG33" s="363"/>
      <c r="AH33" s="363"/>
      <c r="AI33" s="362">
        <v>2800</v>
      </c>
      <c r="AJ33" s="363"/>
      <c r="AK33" s="363"/>
      <c r="AL33" s="363"/>
      <c r="AM33" s="362" t="s">
        <v>607</v>
      </c>
      <c r="AN33" s="363"/>
      <c r="AO33" s="363"/>
      <c r="AP33" s="363"/>
      <c r="AQ33" s="100" t="s">
        <v>607</v>
      </c>
      <c r="AR33" s="101"/>
      <c r="AS33" s="101"/>
      <c r="AT33" s="102"/>
      <c r="AU33" s="363" t="s">
        <v>609</v>
      </c>
      <c r="AV33" s="363"/>
      <c r="AW33" s="363"/>
      <c r="AX33" s="365"/>
    </row>
    <row r="34" spans="1:50" ht="23.25" customHeight="1" x14ac:dyDescent="0.2">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89</v>
      </c>
      <c r="AF34" s="363"/>
      <c r="AG34" s="363"/>
      <c r="AH34" s="363"/>
      <c r="AI34" s="362">
        <v>99</v>
      </c>
      <c r="AJ34" s="363"/>
      <c r="AK34" s="363"/>
      <c r="AL34" s="363"/>
      <c r="AM34" s="362" t="s">
        <v>602</v>
      </c>
      <c r="AN34" s="363"/>
      <c r="AO34" s="363"/>
      <c r="AP34" s="363"/>
      <c r="AQ34" s="100" t="s">
        <v>606</v>
      </c>
      <c r="AR34" s="101"/>
      <c r="AS34" s="101"/>
      <c r="AT34" s="102"/>
      <c r="AU34" s="363" t="s">
        <v>604</v>
      </c>
      <c r="AV34" s="363"/>
      <c r="AW34" s="363"/>
      <c r="AX34" s="365"/>
    </row>
    <row r="35" spans="1:50" ht="23.25" customHeight="1" x14ac:dyDescent="0.2">
      <c r="A35" s="902" t="s">
        <v>525</v>
      </c>
      <c r="B35" s="903"/>
      <c r="C35" s="903"/>
      <c r="D35" s="903"/>
      <c r="E35" s="903"/>
      <c r="F35" s="904"/>
      <c r="G35" s="908" t="s">
        <v>562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2">
      <c r="A37" s="642" t="s">
        <v>489</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customHeight="1" x14ac:dyDescent="0.2">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v>30</v>
      </c>
      <c r="AV38" s="269"/>
      <c r="AW38" s="377" t="s">
        <v>300</v>
      </c>
      <c r="AX38" s="378"/>
    </row>
    <row r="39" spans="1:50" ht="23.25" customHeight="1" x14ac:dyDescent="0.2">
      <c r="A39" s="516"/>
      <c r="B39" s="514"/>
      <c r="C39" s="514"/>
      <c r="D39" s="514"/>
      <c r="E39" s="514"/>
      <c r="F39" s="515"/>
      <c r="G39" s="541" t="s">
        <v>650</v>
      </c>
      <c r="H39" s="542"/>
      <c r="I39" s="542"/>
      <c r="J39" s="542"/>
      <c r="K39" s="542"/>
      <c r="L39" s="542"/>
      <c r="M39" s="542"/>
      <c r="N39" s="542"/>
      <c r="O39" s="543"/>
      <c r="P39" s="158" t="s">
        <v>636</v>
      </c>
      <c r="Q39" s="158"/>
      <c r="R39" s="158"/>
      <c r="S39" s="158"/>
      <c r="T39" s="158"/>
      <c r="U39" s="158"/>
      <c r="V39" s="158"/>
      <c r="W39" s="158"/>
      <c r="X39" s="229"/>
      <c r="Y39" s="336" t="s">
        <v>12</v>
      </c>
      <c r="Z39" s="550"/>
      <c r="AA39" s="551"/>
      <c r="AB39" s="552" t="s">
        <v>516</v>
      </c>
      <c r="AC39" s="552"/>
      <c r="AD39" s="552"/>
      <c r="AE39" s="362" t="s">
        <v>553</v>
      </c>
      <c r="AF39" s="363"/>
      <c r="AG39" s="363"/>
      <c r="AH39" s="363"/>
      <c r="AI39" s="362" t="s">
        <v>553</v>
      </c>
      <c r="AJ39" s="363"/>
      <c r="AK39" s="363"/>
      <c r="AL39" s="363"/>
      <c r="AM39" s="362">
        <v>40</v>
      </c>
      <c r="AN39" s="363"/>
      <c r="AO39" s="363"/>
      <c r="AP39" s="363"/>
      <c r="AQ39" s="100" t="s">
        <v>602</v>
      </c>
      <c r="AR39" s="101"/>
      <c r="AS39" s="101"/>
      <c r="AT39" s="102"/>
      <c r="AU39" s="363" t="s">
        <v>602</v>
      </c>
      <c r="AV39" s="363"/>
      <c r="AW39" s="363"/>
      <c r="AX39" s="365"/>
    </row>
    <row r="40" spans="1:50" ht="23.25" customHeight="1" x14ac:dyDescent="0.2">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516</v>
      </c>
      <c r="AC40" s="523"/>
      <c r="AD40" s="523"/>
      <c r="AE40" s="362" t="s">
        <v>553</v>
      </c>
      <c r="AF40" s="363"/>
      <c r="AG40" s="363"/>
      <c r="AH40" s="363"/>
      <c r="AI40" s="362" t="s">
        <v>553</v>
      </c>
      <c r="AJ40" s="363"/>
      <c r="AK40" s="363"/>
      <c r="AL40" s="363"/>
      <c r="AM40" s="362">
        <v>35</v>
      </c>
      <c r="AN40" s="363"/>
      <c r="AO40" s="363"/>
      <c r="AP40" s="363"/>
      <c r="AQ40" s="100" t="s">
        <v>603</v>
      </c>
      <c r="AR40" s="101"/>
      <c r="AS40" s="101"/>
      <c r="AT40" s="102"/>
      <c r="AU40" s="363">
        <v>35</v>
      </c>
      <c r="AV40" s="363"/>
      <c r="AW40" s="363"/>
      <c r="AX40" s="365"/>
    </row>
    <row r="41" spans="1:50" ht="23.25" customHeight="1" x14ac:dyDescent="0.2">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t="s">
        <v>553</v>
      </c>
      <c r="AF41" s="363"/>
      <c r="AG41" s="363"/>
      <c r="AH41" s="363"/>
      <c r="AI41" s="362" t="s">
        <v>553</v>
      </c>
      <c r="AJ41" s="363"/>
      <c r="AK41" s="363"/>
      <c r="AL41" s="363"/>
      <c r="AM41" s="362">
        <v>114</v>
      </c>
      <c r="AN41" s="363"/>
      <c r="AO41" s="363"/>
      <c r="AP41" s="363"/>
      <c r="AQ41" s="100" t="s">
        <v>604</v>
      </c>
      <c r="AR41" s="101"/>
      <c r="AS41" s="101"/>
      <c r="AT41" s="102"/>
      <c r="AU41" s="363" t="s">
        <v>605</v>
      </c>
      <c r="AV41" s="363"/>
      <c r="AW41" s="363"/>
      <c r="AX41" s="365"/>
    </row>
    <row r="42" spans="1:50" ht="23.25" customHeight="1" x14ac:dyDescent="0.2">
      <c r="A42" s="902" t="s">
        <v>525</v>
      </c>
      <c r="B42" s="903"/>
      <c r="C42" s="903"/>
      <c r="D42" s="903"/>
      <c r="E42" s="903"/>
      <c r="F42" s="904"/>
      <c r="G42" s="908" t="s">
        <v>563</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2">
      <c r="A44" s="642" t="s">
        <v>489</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2">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2">
      <c r="A51" s="513" t="s">
        <v>489</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2">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2">
      <c r="A58" s="513" t="s">
        <v>489</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2">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2">
      <c r="A65" s="862" t="s">
        <v>490</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485</v>
      </c>
      <c r="X65" s="874"/>
      <c r="Y65" s="877"/>
      <c r="Z65" s="877"/>
      <c r="AA65" s="878"/>
      <c r="AB65" s="871" t="s">
        <v>11</v>
      </c>
      <c r="AC65" s="867"/>
      <c r="AD65" s="868"/>
      <c r="AE65" s="366" t="s">
        <v>357</v>
      </c>
      <c r="AF65" s="367"/>
      <c r="AG65" s="367"/>
      <c r="AH65" s="368"/>
      <c r="AI65" s="366" t="s">
        <v>363</v>
      </c>
      <c r="AJ65" s="367"/>
      <c r="AK65" s="367"/>
      <c r="AL65" s="368"/>
      <c r="AM65" s="373" t="s">
        <v>470</v>
      </c>
      <c r="AN65" s="373"/>
      <c r="AO65" s="373"/>
      <c r="AP65" s="366"/>
      <c r="AQ65" s="871" t="s">
        <v>355</v>
      </c>
      <c r="AR65" s="867"/>
      <c r="AS65" s="867"/>
      <c r="AT65" s="868"/>
      <c r="AU65" s="981" t="s">
        <v>253</v>
      </c>
      <c r="AV65" s="981"/>
      <c r="AW65" s="981"/>
      <c r="AX65" s="982"/>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488</v>
      </c>
      <c r="AX66" s="983"/>
    </row>
    <row r="67" spans="1:50" ht="23.25" hidden="1" customHeight="1" x14ac:dyDescent="0.2">
      <c r="A67" s="855"/>
      <c r="B67" s="856"/>
      <c r="C67" s="856"/>
      <c r="D67" s="856"/>
      <c r="E67" s="856"/>
      <c r="F67" s="857"/>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515</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515</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516</v>
      </c>
      <c r="AC69" s="980"/>
      <c r="AD69" s="980"/>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2">
      <c r="A70" s="855" t="s">
        <v>496</v>
      </c>
      <c r="B70" s="856"/>
      <c r="C70" s="856"/>
      <c r="D70" s="856"/>
      <c r="E70" s="856"/>
      <c r="F70" s="857"/>
      <c r="G70" s="944" t="s">
        <v>365</v>
      </c>
      <c r="H70" s="945"/>
      <c r="I70" s="945"/>
      <c r="J70" s="945"/>
      <c r="K70" s="945"/>
      <c r="L70" s="945"/>
      <c r="M70" s="945"/>
      <c r="N70" s="945"/>
      <c r="O70" s="945"/>
      <c r="P70" s="945"/>
      <c r="Q70" s="945"/>
      <c r="R70" s="945"/>
      <c r="S70" s="945"/>
      <c r="T70" s="945"/>
      <c r="U70" s="945"/>
      <c r="V70" s="945"/>
      <c r="W70" s="948" t="s">
        <v>514</v>
      </c>
      <c r="X70" s="949"/>
      <c r="Y70" s="954" t="s">
        <v>12</v>
      </c>
      <c r="Z70" s="954"/>
      <c r="AA70" s="955"/>
      <c r="AB70" s="956" t="s">
        <v>515</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515</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516</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1" t="s">
        <v>490</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2">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6" t="s">
        <v>528</v>
      </c>
      <c r="B78" s="917"/>
      <c r="C78" s="917"/>
      <c r="D78" s="917"/>
      <c r="E78" s="914" t="s">
        <v>463</v>
      </c>
      <c r="F78" s="915"/>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484</v>
      </c>
      <c r="AP79" s="146"/>
      <c r="AQ79" s="146"/>
      <c r="AR79" s="81" t="s">
        <v>482</v>
      </c>
      <c r="AS79" s="145"/>
      <c r="AT79" s="146"/>
      <c r="AU79" s="146"/>
      <c r="AV79" s="146"/>
      <c r="AW79" s="146"/>
      <c r="AX79" s="147"/>
    </row>
    <row r="80" spans="1:50" ht="18.75" hidden="1" customHeight="1" x14ac:dyDescent="0.2">
      <c r="A80" s="520" t="s">
        <v>266</v>
      </c>
      <c r="B80" s="850" t="s">
        <v>481</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2">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2">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2">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2">
      <c r="A100" s="836" t="s">
        <v>491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470</v>
      </c>
      <c r="AN100" s="828"/>
      <c r="AO100" s="828"/>
      <c r="AP100" s="829"/>
      <c r="AQ100" s="933" t="s">
        <v>492</v>
      </c>
      <c r="AR100" s="934"/>
      <c r="AS100" s="934"/>
      <c r="AT100" s="935"/>
      <c r="AU100" s="933" t="s">
        <v>538</v>
      </c>
      <c r="AV100" s="934"/>
      <c r="AW100" s="934"/>
      <c r="AX100" s="936"/>
    </row>
    <row r="101" spans="1:60" ht="23.25" customHeight="1" x14ac:dyDescent="0.2">
      <c r="A101" s="492"/>
      <c r="B101" s="493"/>
      <c r="C101" s="493"/>
      <c r="D101" s="493"/>
      <c r="E101" s="493"/>
      <c r="F101" s="494"/>
      <c r="G101" s="158" t="s">
        <v>564</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561</v>
      </c>
      <c r="AC101" s="552"/>
      <c r="AD101" s="552"/>
      <c r="AE101" s="362">
        <v>7688</v>
      </c>
      <c r="AF101" s="363"/>
      <c r="AG101" s="363"/>
      <c r="AH101" s="364"/>
      <c r="AI101" s="362">
        <v>7464</v>
      </c>
      <c r="AJ101" s="363"/>
      <c r="AK101" s="363"/>
      <c r="AL101" s="364"/>
      <c r="AM101" s="362">
        <v>7794</v>
      </c>
      <c r="AN101" s="363"/>
      <c r="AO101" s="363"/>
      <c r="AP101" s="364"/>
      <c r="AQ101" s="362" t="s">
        <v>566</v>
      </c>
      <c r="AR101" s="363"/>
      <c r="AS101" s="363"/>
      <c r="AT101" s="364"/>
      <c r="AU101" s="362"/>
      <c r="AV101" s="363"/>
      <c r="AW101" s="363"/>
      <c r="AX101" s="364"/>
    </row>
    <row r="102" spans="1:60" ht="23.25" customHeight="1" x14ac:dyDescent="0.2">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561</v>
      </c>
      <c r="AC102" s="552"/>
      <c r="AD102" s="552"/>
      <c r="AE102" s="356">
        <v>9900</v>
      </c>
      <c r="AF102" s="356"/>
      <c r="AG102" s="356"/>
      <c r="AH102" s="356"/>
      <c r="AI102" s="356">
        <v>11000</v>
      </c>
      <c r="AJ102" s="356"/>
      <c r="AK102" s="356"/>
      <c r="AL102" s="356"/>
      <c r="AM102" s="356">
        <v>10300</v>
      </c>
      <c r="AN102" s="356"/>
      <c r="AO102" s="356"/>
      <c r="AP102" s="356"/>
      <c r="AQ102" s="818">
        <v>7700</v>
      </c>
      <c r="AR102" s="819"/>
      <c r="AS102" s="819"/>
      <c r="AT102" s="820"/>
      <c r="AU102" s="818"/>
      <c r="AV102" s="819"/>
      <c r="AW102" s="819"/>
      <c r="AX102" s="820"/>
    </row>
    <row r="103" spans="1:60" ht="31.5" hidden="1" customHeight="1" x14ac:dyDescent="0.2">
      <c r="A103" s="489" t="s">
        <v>491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2">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2">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2">
      <c r="A106" s="489" t="s">
        <v>491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2">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2">
      <c r="A109" s="489" t="s">
        <v>491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2">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2">
      <c r="A112" s="489" t="s">
        <v>491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2">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2">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180471</v>
      </c>
      <c r="AF116" s="356"/>
      <c r="AG116" s="356"/>
      <c r="AH116" s="356"/>
      <c r="AI116" s="356">
        <v>187542</v>
      </c>
      <c r="AJ116" s="356"/>
      <c r="AK116" s="356"/>
      <c r="AL116" s="356"/>
      <c r="AM116" s="356">
        <v>175927</v>
      </c>
      <c r="AN116" s="356"/>
      <c r="AO116" s="356"/>
      <c r="AP116" s="356"/>
      <c r="AQ116" s="362">
        <v>236953</v>
      </c>
      <c r="AR116" s="363"/>
      <c r="AS116" s="363"/>
      <c r="AT116" s="363"/>
      <c r="AU116" s="363"/>
      <c r="AV116" s="363"/>
      <c r="AW116" s="363"/>
      <c r="AX116" s="365"/>
    </row>
    <row r="117" spans="1:50" ht="46.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568</v>
      </c>
      <c r="AC117" s="340"/>
      <c r="AD117" s="341"/>
      <c r="AE117" s="458" t="s">
        <v>569</v>
      </c>
      <c r="AF117" s="304"/>
      <c r="AG117" s="304"/>
      <c r="AH117" s="304"/>
      <c r="AI117" s="458" t="s">
        <v>571</v>
      </c>
      <c r="AJ117" s="304"/>
      <c r="AK117" s="304"/>
      <c r="AL117" s="304"/>
      <c r="AM117" s="458" t="s">
        <v>658</v>
      </c>
      <c r="AN117" s="304"/>
      <c r="AO117" s="304"/>
      <c r="AP117" s="304"/>
      <c r="AQ117" s="304" t="s">
        <v>642</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2">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2">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2">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2">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998" t="s">
        <v>369</v>
      </c>
      <c r="B130" s="996"/>
      <c r="C130" s="995" t="s">
        <v>366</v>
      </c>
      <c r="D130" s="996"/>
      <c r="E130" s="306" t="s">
        <v>399</v>
      </c>
      <c r="F130" s="307"/>
      <c r="G130" s="308" t="s">
        <v>651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999"/>
      <c r="B131" s="250"/>
      <c r="C131" s="249"/>
      <c r="D131" s="250"/>
      <c r="E131" s="236" t="s">
        <v>398</v>
      </c>
      <c r="F131" s="237"/>
      <c r="G131" s="233" t="s">
        <v>652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2">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2">
      <c r="A134" s="999"/>
      <c r="B134" s="250"/>
      <c r="C134" s="249"/>
      <c r="D134" s="250"/>
      <c r="E134" s="249"/>
      <c r="F134" s="312"/>
      <c r="G134" s="228" t="s">
        <v>554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t="s">
        <v>554</v>
      </c>
      <c r="AF134" s="101"/>
      <c r="AG134" s="101"/>
      <c r="AH134" s="101"/>
      <c r="AI134" s="264" t="s">
        <v>566</v>
      </c>
      <c r="AJ134" s="101"/>
      <c r="AK134" s="101"/>
      <c r="AL134" s="101"/>
      <c r="AM134" s="264" t="s">
        <v>554</v>
      </c>
      <c r="AN134" s="101"/>
      <c r="AO134" s="101"/>
      <c r="AP134" s="101"/>
      <c r="AQ134" s="264" t="s">
        <v>554</v>
      </c>
      <c r="AR134" s="101"/>
      <c r="AS134" s="101"/>
      <c r="AT134" s="101"/>
      <c r="AU134" s="264" t="s">
        <v>573</v>
      </c>
      <c r="AV134" s="101"/>
      <c r="AW134" s="101"/>
      <c r="AX134" s="220"/>
    </row>
    <row r="135" spans="1:50" ht="39.75" customHeight="1" x14ac:dyDescent="0.2">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572</v>
      </c>
      <c r="AF135" s="101"/>
      <c r="AG135" s="101"/>
      <c r="AH135" s="101"/>
      <c r="AI135" s="264" t="s">
        <v>573</v>
      </c>
      <c r="AJ135" s="101"/>
      <c r="AK135" s="101"/>
      <c r="AL135" s="101"/>
      <c r="AM135" s="264" t="s">
        <v>572</v>
      </c>
      <c r="AN135" s="101"/>
      <c r="AO135" s="101"/>
      <c r="AP135" s="101"/>
      <c r="AQ135" s="264" t="s">
        <v>573</v>
      </c>
      <c r="AR135" s="101"/>
      <c r="AS135" s="101"/>
      <c r="AT135" s="101"/>
      <c r="AU135" s="264" t="s">
        <v>573</v>
      </c>
      <c r="AV135" s="101"/>
      <c r="AW135" s="101"/>
      <c r="AX135" s="220"/>
    </row>
    <row r="136" spans="1:50" ht="18.75" hidden="1" customHeight="1" x14ac:dyDescent="0.2">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2">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2">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2">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2">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999"/>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2">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9"/>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9"/>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9"/>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9"/>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999"/>
      <c r="B188" s="250"/>
      <c r="C188" s="249"/>
      <c r="D188" s="250"/>
      <c r="E188" s="157" t="s">
        <v>681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9.5" customHeight="1" x14ac:dyDescent="0.2">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2">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2">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2">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2">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2">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9"/>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2">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9"/>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9"/>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9"/>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9"/>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2">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2">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2">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2">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2">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9"/>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2">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9"/>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9"/>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9"/>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9"/>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2">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2">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2">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2">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2">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9"/>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2">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9"/>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9"/>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9"/>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9"/>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2">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2">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2">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2">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2">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9"/>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2">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9"/>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9"/>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9"/>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9"/>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999"/>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2">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2">
      <c r="A433" s="999"/>
      <c r="B433" s="250"/>
      <c r="C433" s="249"/>
      <c r="D433" s="250"/>
      <c r="E433" s="163"/>
      <c r="F433" s="164"/>
      <c r="G433" s="228" t="s">
        <v>565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565</v>
      </c>
      <c r="AC433" s="130"/>
      <c r="AD433" s="130"/>
      <c r="AE433" s="100" t="s">
        <v>554</v>
      </c>
      <c r="AF433" s="101"/>
      <c r="AG433" s="101"/>
      <c r="AH433" s="101"/>
      <c r="AI433" s="100" t="s">
        <v>574</v>
      </c>
      <c r="AJ433" s="101"/>
      <c r="AK433" s="101"/>
      <c r="AL433" s="101"/>
      <c r="AM433" s="100" t="s">
        <v>574</v>
      </c>
      <c r="AN433" s="101"/>
      <c r="AO433" s="101"/>
      <c r="AP433" s="102"/>
      <c r="AQ433" s="100" t="s">
        <v>574</v>
      </c>
      <c r="AR433" s="101"/>
      <c r="AS433" s="101"/>
      <c r="AT433" s="102"/>
      <c r="AU433" s="101" t="s">
        <v>566</v>
      </c>
      <c r="AV433" s="101"/>
      <c r="AW433" s="101"/>
      <c r="AX433" s="220"/>
    </row>
    <row r="434" spans="1:50" ht="23.25" customHeight="1" x14ac:dyDescent="0.2">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565</v>
      </c>
      <c r="AC434" s="219"/>
      <c r="AD434" s="219"/>
      <c r="AE434" s="100" t="s">
        <v>565</v>
      </c>
      <c r="AF434" s="101"/>
      <c r="AG434" s="101"/>
      <c r="AH434" s="102"/>
      <c r="AI434" s="100" t="s">
        <v>575</v>
      </c>
      <c r="AJ434" s="101"/>
      <c r="AK434" s="101"/>
      <c r="AL434" s="101"/>
      <c r="AM434" s="100" t="s">
        <v>566</v>
      </c>
      <c r="AN434" s="101"/>
      <c r="AO434" s="101"/>
      <c r="AP434" s="102"/>
      <c r="AQ434" s="100" t="s">
        <v>575</v>
      </c>
      <c r="AR434" s="101"/>
      <c r="AS434" s="101"/>
      <c r="AT434" s="102"/>
      <c r="AU434" s="101" t="s">
        <v>566</v>
      </c>
      <c r="AV434" s="101"/>
      <c r="AW434" s="101"/>
      <c r="AX434" s="220"/>
    </row>
    <row r="435" spans="1:50" ht="23.25" customHeight="1" x14ac:dyDescent="0.2">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574</v>
      </c>
      <c r="AJ435" s="101"/>
      <c r="AK435" s="101"/>
      <c r="AL435" s="101"/>
      <c r="AM435" s="100" t="s">
        <v>574</v>
      </c>
      <c r="AN435" s="101"/>
      <c r="AO435" s="101"/>
      <c r="AP435" s="102"/>
      <c r="AQ435" s="100" t="s">
        <v>574</v>
      </c>
      <c r="AR435" s="101"/>
      <c r="AS435" s="101"/>
      <c r="AT435" s="102"/>
      <c r="AU435" s="101" t="s">
        <v>566</v>
      </c>
      <c r="AV435" s="101"/>
      <c r="AW435" s="101"/>
      <c r="AX435" s="220"/>
    </row>
    <row r="436" spans="1:50" ht="18.75" hidden="1" customHeight="1" x14ac:dyDescent="0.2">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2">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2">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2">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2">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2">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2">
      <c r="A458" s="999"/>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566</v>
      </c>
      <c r="AC458" s="130"/>
      <c r="AD458" s="130"/>
      <c r="AE458" s="100" t="s">
        <v>566</v>
      </c>
      <c r="AF458" s="101"/>
      <c r="AG458" s="101"/>
      <c r="AH458" s="101"/>
      <c r="AI458" s="100" t="s">
        <v>573</v>
      </c>
      <c r="AJ458" s="101"/>
      <c r="AK458" s="101"/>
      <c r="AL458" s="101"/>
      <c r="AM458" s="100" t="s">
        <v>576</v>
      </c>
      <c r="AN458" s="101"/>
      <c r="AO458" s="101"/>
      <c r="AP458" s="102"/>
      <c r="AQ458" s="100" t="s">
        <v>573</v>
      </c>
      <c r="AR458" s="101"/>
      <c r="AS458" s="101"/>
      <c r="AT458" s="102"/>
      <c r="AU458" s="101" t="s">
        <v>573</v>
      </c>
      <c r="AV458" s="101"/>
      <c r="AW458" s="101"/>
      <c r="AX458" s="220"/>
    </row>
    <row r="459" spans="1:50" ht="23.25" customHeight="1" x14ac:dyDescent="0.2">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574</v>
      </c>
      <c r="AC459" s="219"/>
      <c r="AD459" s="219"/>
      <c r="AE459" s="100" t="s">
        <v>566</v>
      </c>
      <c r="AF459" s="101"/>
      <c r="AG459" s="101"/>
      <c r="AH459" s="102"/>
      <c r="AI459" s="100" t="s">
        <v>573</v>
      </c>
      <c r="AJ459" s="101"/>
      <c r="AK459" s="101"/>
      <c r="AL459" s="101"/>
      <c r="AM459" s="100" t="s">
        <v>573</v>
      </c>
      <c r="AN459" s="101"/>
      <c r="AO459" s="101"/>
      <c r="AP459" s="102"/>
      <c r="AQ459" s="100" t="s">
        <v>573</v>
      </c>
      <c r="AR459" s="101"/>
      <c r="AS459" s="101"/>
      <c r="AT459" s="102"/>
      <c r="AU459" s="101" t="s">
        <v>573</v>
      </c>
      <c r="AV459" s="101"/>
      <c r="AW459" s="101"/>
      <c r="AX459" s="220"/>
    </row>
    <row r="460" spans="1:50" ht="23.25" customHeight="1" x14ac:dyDescent="0.2">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573</v>
      </c>
      <c r="AF460" s="101"/>
      <c r="AG460" s="101"/>
      <c r="AH460" s="102"/>
      <c r="AI460" s="100" t="s">
        <v>573</v>
      </c>
      <c r="AJ460" s="101"/>
      <c r="AK460" s="101"/>
      <c r="AL460" s="101"/>
      <c r="AM460" s="100" t="s">
        <v>575</v>
      </c>
      <c r="AN460" s="101"/>
      <c r="AO460" s="101"/>
      <c r="AP460" s="102"/>
      <c r="AQ460" s="100" t="s">
        <v>573</v>
      </c>
      <c r="AR460" s="101"/>
      <c r="AS460" s="101"/>
      <c r="AT460" s="102"/>
      <c r="AU460" s="101" t="s">
        <v>573</v>
      </c>
      <c r="AV460" s="101"/>
      <c r="AW460" s="101"/>
      <c r="AX460" s="220"/>
    </row>
    <row r="461" spans="1:50" ht="18.75" hidden="1" customHeight="1" x14ac:dyDescent="0.2">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2">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2">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2">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2">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999"/>
      <c r="B482" s="250"/>
      <c r="C482" s="249"/>
      <c r="D482" s="250"/>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2">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2">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2">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2">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2">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2">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2">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2">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2">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2">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2">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2">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2">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2">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2">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2">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2">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2">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2">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2">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2">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2">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2">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2">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2">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2">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2">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2">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2">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2">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2">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2">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2">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2">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2">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2">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2">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2">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2">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2">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7.5" customHeight="1" x14ac:dyDescent="0.2">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551</v>
      </c>
      <c r="AE702" s="901"/>
      <c r="AF702" s="901"/>
      <c r="AG702" s="889" t="s">
        <v>644</v>
      </c>
      <c r="AH702" s="890"/>
      <c r="AI702" s="890"/>
      <c r="AJ702" s="890"/>
      <c r="AK702" s="890"/>
      <c r="AL702" s="890"/>
      <c r="AM702" s="890"/>
      <c r="AN702" s="890"/>
      <c r="AO702" s="890"/>
      <c r="AP702" s="890"/>
      <c r="AQ702" s="890"/>
      <c r="AR702" s="890"/>
      <c r="AS702" s="890"/>
      <c r="AT702" s="890"/>
      <c r="AU702" s="890"/>
      <c r="AV702" s="890"/>
      <c r="AW702" s="890"/>
      <c r="AX702" s="891"/>
    </row>
    <row r="703" spans="1:50" ht="115.5"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551</v>
      </c>
      <c r="AE703" s="152"/>
      <c r="AF703" s="152"/>
      <c r="AG703" s="665" t="s">
        <v>683</v>
      </c>
      <c r="AH703" s="666"/>
      <c r="AI703" s="666"/>
      <c r="AJ703" s="666"/>
      <c r="AK703" s="666"/>
      <c r="AL703" s="666"/>
      <c r="AM703" s="666"/>
      <c r="AN703" s="666"/>
      <c r="AO703" s="666"/>
      <c r="AP703" s="666"/>
      <c r="AQ703" s="666"/>
      <c r="AR703" s="666"/>
      <c r="AS703" s="666"/>
      <c r="AT703" s="666"/>
      <c r="AU703" s="666"/>
      <c r="AV703" s="666"/>
      <c r="AW703" s="666"/>
      <c r="AX703" s="667"/>
    </row>
    <row r="704" spans="1:50" ht="67.5" customHeight="1" x14ac:dyDescent="0.2">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29" t="s">
        <v>645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638</v>
      </c>
      <c r="AE705" s="734"/>
      <c r="AF705" s="734"/>
      <c r="AG705" s="157" t="s">
        <v>646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634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577</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579</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85.5" customHeight="1" x14ac:dyDescent="0.2">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551</v>
      </c>
      <c r="AE709" s="152"/>
      <c r="AF709" s="152"/>
      <c r="AG709" s="665" t="s">
        <v>654</v>
      </c>
      <c r="AH709" s="666"/>
      <c r="AI709" s="666"/>
      <c r="AJ709" s="666"/>
      <c r="AK709" s="666"/>
      <c r="AL709" s="666"/>
      <c r="AM709" s="666"/>
      <c r="AN709" s="666"/>
      <c r="AO709" s="666"/>
      <c r="AP709" s="666"/>
      <c r="AQ709" s="666"/>
      <c r="AR709" s="666"/>
      <c r="AS709" s="666"/>
      <c r="AT709" s="666"/>
      <c r="AU709" s="666"/>
      <c r="AV709" s="666"/>
      <c r="AW709" s="666"/>
      <c r="AX709" s="667"/>
    </row>
    <row r="710" spans="1:50" ht="44.25" customHeight="1" x14ac:dyDescent="0.2">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551</v>
      </c>
      <c r="AE710" s="152"/>
      <c r="AF710" s="152"/>
      <c r="AG710" s="665" t="s">
        <v>656</v>
      </c>
      <c r="AH710" s="666"/>
      <c r="AI710" s="666"/>
      <c r="AJ710" s="666"/>
      <c r="AK710" s="666"/>
      <c r="AL710" s="666"/>
      <c r="AM710" s="666"/>
      <c r="AN710" s="666"/>
      <c r="AO710" s="666"/>
      <c r="AP710" s="666"/>
      <c r="AQ710" s="666"/>
      <c r="AR710" s="666"/>
      <c r="AS710" s="666"/>
      <c r="AT710" s="666"/>
      <c r="AU710" s="666"/>
      <c r="AV710" s="666"/>
      <c r="AW710" s="666"/>
      <c r="AX710" s="667"/>
    </row>
    <row r="711" spans="1:50" ht="52.5" customHeight="1" x14ac:dyDescent="0.2">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551</v>
      </c>
      <c r="AE711" s="152"/>
      <c r="AF711" s="152"/>
      <c r="AG711" s="665" t="s">
        <v>578</v>
      </c>
      <c r="AH711" s="666"/>
      <c r="AI711" s="666"/>
      <c r="AJ711" s="666"/>
      <c r="AK711" s="666"/>
      <c r="AL711" s="666"/>
      <c r="AM711" s="666"/>
      <c r="AN711" s="666"/>
      <c r="AO711" s="666"/>
      <c r="AP711" s="666"/>
      <c r="AQ711" s="666"/>
      <c r="AR711" s="666"/>
      <c r="AS711" s="666"/>
      <c r="AT711" s="666"/>
      <c r="AU711" s="666"/>
      <c r="AV711" s="666"/>
      <c r="AW711" s="666"/>
      <c r="AX711" s="667"/>
    </row>
    <row r="712" spans="1:50" ht="57" customHeight="1" x14ac:dyDescent="0.2">
      <c r="A712" s="656"/>
      <c r="B712" s="657"/>
      <c r="C712" s="589" t="s">
        <v>486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638</v>
      </c>
      <c r="AE712" s="587"/>
      <c r="AF712" s="587"/>
      <c r="AG712" s="595" t="s">
        <v>684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6"/>
      <c r="B713" s="657"/>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69" customHeight="1" x14ac:dyDescent="0.2">
      <c r="A714" s="658"/>
      <c r="B714" s="659"/>
      <c r="C714" s="772" t="s">
        <v>459</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551</v>
      </c>
      <c r="AE714" s="593"/>
      <c r="AF714" s="594"/>
      <c r="AG714" s="690" t="s">
        <v>680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22" t="s">
        <v>40</v>
      </c>
      <c r="B715" s="655"/>
      <c r="C715" s="660" t="s">
        <v>460</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551</v>
      </c>
      <c r="AE715" s="669"/>
      <c r="AF715" s="778"/>
      <c r="AG715" s="527" t="s">
        <v>580</v>
      </c>
      <c r="AH715" s="528"/>
      <c r="AI715" s="528"/>
      <c r="AJ715" s="528"/>
      <c r="AK715" s="528"/>
      <c r="AL715" s="528"/>
      <c r="AM715" s="528"/>
      <c r="AN715" s="528"/>
      <c r="AO715" s="528"/>
      <c r="AP715" s="528"/>
      <c r="AQ715" s="528"/>
      <c r="AR715" s="528"/>
      <c r="AS715" s="528"/>
      <c r="AT715" s="528"/>
      <c r="AU715" s="528"/>
      <c r="AV715" s="528"/>
      <c r="AW715" s="528"/>
      <c r="AX715" s="529"/>
    </row>
    <row r="716" spans="1:50" ht="60.75" customHeight="1" x14ac:dyDescent="0.2">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551</v>
      </c>
      <c r="AE716" s="760"/>
      <c r="AF716" s="760"/>
      <c r="AG716" s="665" t="s">
        <v>581</v>
      </c>
      <c r="AH716" s="666"/>
      <c r="AI716" s="666"/>
      <c r="AJ716" s="666"/>
      <c r="AK716" s="666"/>
      <c r="AL716" s="666"/>
      <c r="AM716" s="666"/>
      <c r="AN716" s="666"/>
      <c r="AO716" s="666"/>
      <c r="AP716" s="666"/>
      <c r="AQ716" s="666"/>
      <c r="AR716" s="666"/>
      <c r="AS716" s="666"/>
      <c r="AT716" s="666"/>
      <c r="AU716" s="666"/>
      <c r="AV716" s="666"/>
      <c r="AW716" s="666"/>
      <c r="AX716" s="667"/>
    </row>
    <row r="717" spans="1:50" ht="71.25" customHeight="1" x14ac:dyDescent="0.2">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638</v>
      </c>
      <c r="AE717" s="152"/>
      <c r="AF717" s="152"/>
      <c r="AG717" s="665" t="s">
        <v>655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2">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579</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551</v>
      </c>
      <c r="AE719" s="669"/>
      <c r="AF719" s="669"/>
      <c r="AG719" s="157" t="s">
        <v>647</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1"/>
      <c r="B720" s="652"/>
      <c r="C720" s="940" t="s">
        <v>478</v>
      </c>
      <c r="D720" s="938"/>
      <c r="E720" s="938"/>
      <c r="F720" s="941"/>
      <c r="G720" s="937" t="s">
        <v>479</v>
      </c>
      <c r="H720" s="938"/>
      <c r="I720" s="938"/>
      <c r="J720" s="938"/>
      <c r="K720" s="938"/>
      <c r="L720" s="938"/>
      <c r="M720" s="938"/>
      <c r="N720" s="937" t="s">
        <v>483</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1"/>
      <c r="B721" s="652"/>
      <c r="C721" s="922" t="s">
        <v>582</v>
      </c>
      <c r="D721" s="923"/>
      <c r="E721" s="923"/>
      <c r="F721" s="924"/>
      <c r="G721" s="942"/>
      <c r="H721" s="943"/>
      <c r="I721" s="83" t="str">
        <f>IF(OR(G721="　", G721=""), "", "-")</f>
        <v/>
      </c>
      <c r="J721" s="921">
        <v>16</v>
      </c>
      <c r="K721" s="921"/>
      <c r="L721" s="83" t="str">
        <f>IF(M721="","","-")</f>
        <v/>
      </c>
      <c r="M721" s="84"/>
      <c r="N721" s="918" t="s">
        <v>583</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2">
      <c r="A722" s="651"/>
      <c r="B722" s="652"/>
      <c r="C722" s="922" t="s">
        <v>582</v>
      </c>
      <c r="D722" s="923"/>
      <c r="E722" s="923"/>
      <c r="F722" s="924"/>
      <c r="G722" s="942"/>
      <c r="H722" s="943"/>
      <c r="I722" s="83" t="str">
        <f t="shared" ref="I722:I725" si="4">IF(OR(G722="　", G722=""), "", "-")</f>
        <v/>
      </c>
      <c r="J722" s="921">
        <v>26</v>
      </c>
      <c r="K722" s="921"/>
      <c r="L722" s="83" t="str">
        <f t="shared" ref="L722:L725" si="5">IF(M722="","","-")</f>
        <v/>
      </c>
      <c r="M722" s="84"/>
      <c r="N722" s="918" t="s">
        <v>584</v>
      </c>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2">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2" t="s">
        <v>48</v>
      </c>
      <c r="B726" s="623"/>
      <c r="C726" s="444" t="s">
        <v>53</v>
      </c>
      <c r="D726" s="582"/>
      <c r="E726" s="582"/>
      <c r="F726" s="583"/>
      <c r="G726" s="798" t="s">
        <v>660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4"/>
      <c r="B727" s="625"/>
      <c r="C727" s="696" t="s">
        <v>57</v>
      </c>
      <c r="D727" s="697"/>
      <c r="E727" s="697"/>
      <c r="F727" s="698"/>
      <c r="G727" s="796" t="s">
        <v>653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5.5" customHeight="1" thickBot="1" x14ac:dyDescent="0.25">
      <c r="A729" s="766" t="s">
        <v>657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0" customHeight="1" thickBot="1" x14ac:dyDescent="0.25">
      <c r="A731" s="619" t="s">
        <v>256</v>
      </c>
      <c r="B731" s="620"/>
      <c r="C731" s="620"/>
      <c r="D731" s="620"/>
      <c r="E731" s="621"/>
      <c r="F731" s="681" t="s">
        <v>686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3" customHeight="1" thickBot="1" x14ac:dyDescent="0.25">
      <c r="A733" s="750" t="s">
        <v>679</v>
      </c>
      <c r="B733" s="751"/>
      <c r="C733" s="751"/>
      <c r="D733" s="751"/>
      <c r="E733" s="752"/>
      <c r="F733" s="767" t="s">
        <v>685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5" t="s">
        <v>493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16" t="s">
        <v>431</v>
      </c>
      <c r="B737" s="117"/>
      <c r="C737" s="117"/>
      <c r="D737" s="118"/>
      <c r="E737" s="111" t="s">
        <v>585</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2">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480</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540</v>
      </c>
      <c r="B739" s="123"/>
      <c r="C739" s="123"/>
      <c r="D739" s="124"/>
      <c r="E739" s="125" t="s">
        <v>592</v>
      </c>
      <c r="F739" s="126"/>
      <c r="G739" s="126"/>
      <c r="H739" s="91" t="str">
        <f>IF(E739="", "", "(")</f>
        <v>(</v>
      </c>
      <c r="I739" s="106"/>
      <c r="J739" s="106"/>
      <c r="K739" s="91" t="str">
        <f>IF(OR(I739="　", I739=""), "", "-")</f>
        <v/>
      </c>
      <c r="L739" s="107">
        <v>537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1" t="s">
        <v>531</v>
      </c>
      <c r="B779" s="762"/>
      <c r="C779" s="762"/>
      <c r="D779" s="762"/>
      <c r="E779" s="762"/>
      <c r="F779" s="763"/>
      <c r="G779" s="440" t="s">
        <v>593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7"/>
      <c r="B781" s="764"/>
      <c r="C781" s="764"/>
      <c r="D781" s="764"/>
      <c r="E781" s="764"/>
      <c r="F781" s="765"/>
      <c r="G781" s="449" t="s">
        <v>594</v>
      </c>
      <c r="H781" s="450"/>
      <c r="I781" s="450"/>
      <c r="J781" s="450"/>
      <c r="K781" s="451"/>
      <c r="L781" s="452" t="s">
        <v>639</v>
      </c>
      <c r="M781" s="453"/>
      <c r="N781" s="453"/>
      <c r="O781" s="453"/>
      <c r="P781" s="453"/>
      <c r="Q781" s="453"/>
      <c r="R781" s="453"/>
      <c r="S781" s="453"/>
      <c r="T781" s="453"/>
      <c r="U781" s="453"/>
      <c r="V781" s="453"/>
      <c r="W781" s="453"/>
      <c r="X781" s="454"/>
      <c r="Y781" s="455">
        <v>0.7</v>
      </c>
      <c r="Z781" s="456"/>
      <c r="AA781" s="456"/>
      <c r="AB781" s="558"/>
      <c r="AC781" s="449" t="s">
        <v>596</v>
      </c>
      <c r="AD781" s="450"/>
      <c r="AE781" s="450"/>
      <c r="AF781" s="450"/>
      <c r="AG781" s="451"/>
      <c r="AH781" s="452" t="s">
        <v>600</v>
      </c>
      <c r="AI781" s="453"/>
      <c r="AJ781" s="453"/>
      <c r="AK781" s="453"/>
      <c r="AL781" s="453"/>
      <c r="AM781" s="453"/>
      <c r="AN781" s="453"/>
      <c r="AO781" s="453"/>
      <c r="AP781" s="453"/>
      <c r="AQ781" s="453"/>
      <c r="AR781" s="453"/>
      <c r="AS781" s="453"/>
      <c r="AT781" s="454"/>
      <c r="AU781" s="455">
        <v>74</v>
      </c>
      <c r="AV781" s="456"/>
      <c r="AW781" s="456"/>
      <c r="AX781" s="457"/>
    </row>
    <row r="782" spans="1:50" ht="24.75" customHeight="1" x14ac:dyDescent="0.2">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597</v>
      </c>
      <c r="AD782" s="347"/>
      <c r="AE782" s="347"/>
      <c r="AF782" s="347"/>
      <c r="AG782" s="348"/>
      <c r="AH782" s="399" t="s">
        <v>597</v>
      </c>
      <c r="AI782" s="400"/>
      <c r="AJ782" s="400"/>
      <c r="AK782" s="400"/>
      <c r="AL782" s="400"/>
      <c r="AM782" s="400"/>
      <c r="AN782" s="400"/>
      <c r="AO782" s="400"/>
      <c r="AP782" s="400"/>
      <c r="AQ782" s="400"/>
      <c r="AR782" s="400"/>
      <c r="AS782" s="400"/>
      <c r="AT782" s="401"/>
      <c r="AU782" s="396">
        <v>5.9</v>
      </c>
      <c r="AV782" s="397"/>
      <c r="AW782" s="397"/>
      <c r="AX782" s="398"/>
    </row>
    <row r="783" spans="1:50" ht="24.75" customHeight="1" x14ac:dyDescent="0.2">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598</v>
      </c>
      <c r="AD783" s="347"/>
      <c r="AE783" s="347"/>
      <c r="AF783" s="347"/>
      <c r="AG783" s="348"/>
      <c r="AH783" s="399" t="s">
        <v>598</v>
      </c>
      <c r="AI783" s="400"/>
      <c r="AJ783" s="400"/>
      <c r="AK783" s="400"/>
      <c r="AL783" s="400"/>
      <c r="AM783" s="400"/>
      <c r="AN783" s="400"/>
      <c r="AO783" s="400"/>
      <c r="AP783" s="400"/>
      <c r="AQ783" s="400"/>
      <c r="AR783" s="400"/>
      <c r="AS783" s="400"/>
      <c r="AT783" s="401"/>
      <c r="AU783" s="396">
        <v>5</v>
      </c>
      <c r="AV783" s="397"/>
      <c r="AW783" s="397"/>
      <c r="AX783" s="398"/>
    </row>
    <row r="784" spans="1:50" ht="24.75" customHeight="1" x14ac:dyDescent="0.2">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599</v>
      </c>
      <c r="AD784" s="347"/>
      <c r="AE784" s="347"/>
      <c r="AF784" s="347"/>
      <c r="AG784" s="348"/>
      <c r="AH784" s="399" t="s">
        <v>601</v>
      </c>
      <c r="AI784" s="400"/>
      <c r="AJ784" s="400"/>
      <c r="AK784" s="400"/>
      <c r="AL784" s="400"/>
      <c r="AM784" s="400"/>
      <c r="AN784" s="400"/>
      <c r="AO784" s="400"/>
      <c r="AP784" s="400"/>
      <c r="AQ784" s="400"/>
      <c r="AR784" s="400"/>
      <c r="AS784" s="400"/>
      <c r="AT784" s="401"/>
      <c r="AU784" s="396">
        <v>0.1</v>
      </c>
      <c r="AV784" s="397"/>
      <c r="AW784" s="397"/>
      <c r="AX784" s="398"/>
    </row>
    <row r="785" spans="1:50" ht="24.75" customHeight="1" x14ac:dyDescent="0.2">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2">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2">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2">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85</v>
      </c>
      <c r="AV791" s="413"/>
      <c r="AW791" s="413"/>
      <c r="AX791" s="415"/>
    </row>
    <row r="792" spans="1:50" ht="24.75" customHeight="1" x14ac:dyDescent="0.2">
      <c r="A792" s="557"/>
      <c r="B792" s="764"/>
      <c r="C792" s="764"/>
      <c r="D792" s="764"/>
      <c r="E792" s="764"/>
      <c r="F792" s="765"/>
      <c r="G792" s="440" t="s">
        <v>661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688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2">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2">
      <c r="A794" s="557"/>
      <c r="B794" s="764"/>
      <c r="C794" s="764"/>
      <c r="D794" s="764"/>
      <c r="E794" s="764"/>
      <c r="F794" s="765"/>
      <c r="G794" s="449" t="s">
        <v>662</v>
      </c>
      <c r="H794" s="450"/>
      <c r="I794" s="450"/>
      <c r="J794" s="450"/>
      <c r="K794" s="451"/>
      <c r="L794" s="452" t="s">
        <v>665</v>
      </c>
      <c r="M794" s="453"/>
      <c r="N794" s="453"/>
      <c r="O794" s="453"/>
      <c r="P794" s="453"/>
      <c r="Q794" s="453"/>
      <c r="R794" s="453"/>
      <c r="S794" s="453"/>
      <c r="T794" s="453"/>
      <c r="U794" s="453"/>
      <c r="V794" s="453"/>
      <c r="W794" s="453"/>
      <c r="X794" s="454"/>
      <c r="Y794" s="455">
        <v>32</v>
      </c>
      <c r="Z794" s="456"/>
      <c r="AA794" s="456"/>
      <c r="AB794" s="558"/>
      <c r="AC794" s="449" t="s">
        <v>640</v>
      </c>
      <c r="AD794" s="450"/>
      <c r="AE794" s="450"/>
      <c r="AF794" s="450"/>
      <c r="AG794" s="451"/>
      <c r="AH794" s="452" t="s">
        <v>598</v>
      </c>
      <c r="AI794" s="453"/>
      <c r="AJ794" s="453"/>
      <c r="AK794" s="453"/>
      <c r="AL794" s="453"/>
      <c r="AM794" s="453"/>
      <c r="AN794" s="453"/>
      <c r="AO794" s="453"/>
      <c r="AP794" s="453"/>
      <c r="AQ794" s="453"/>
      <c r="AR794" s="453"/>
      <c r="AS794" s="453"/>
      <c r="AT794" s="454"/>
      <c r="AU794" s="455">
        <v>11</v>
      </c>
      <c r="AV794" s="456"/>
      <c r="AW794" s="456"/>
      <c r="AX794" s="457"/>
    </row>
    <row r="795" spans="1:50" ht="24.75" customHeight="1" x14ac:dyDescent="0.2">
      <c r="A795" s="557"/>
      <c r="B795" s="764"/>
      <c r="C795" s="764"/>
      <c r="D795" s="764"/>
      <c r="E795" s="764"/>
      <c r="F795" s="765"/>
      <c r="G795" s="346" t="s">
        <v>663</v>
      </c>
      <c r="H795" s="347"/>
      <c r="I795" s="347"/>
      <c r="J795" s="347"/>
      <c r="K795" s="348"/>
      <c r="L795" s="399" t="s">
        <v>666</v>
      </c>
      <c r="M795" s="400"/>
      <c r="N795" s="400"/>
      <c r="O795" s="400"/>
      <c r="P795" s="400"/>
      <c r="Q795" s="400"/>
      <c r="R795" s="400"/>
      <c r="S795" s="400"/>
      <c r="T795" s="400"/>
      <c r="U795" s="400"/>
      <c r="V795" s="400"/>
      <c r="W795" s="400"/>
      <c r="X795" s="401"/>
      <c r="Y795" s="396">
        <v>4</v>
      </c>
      <c r="Z795" s="397"/>
      <c r="AA795" s="397"/>
      <c r="AB795" s="403"/>
      <c r="AC795" s="346" t="s">
        <v>599</v>
      </c>
      <c r="AD795" s="347"/>
      <c r="AE795" s="347"/>
      <c r="AF795" s="347"/>
      <c r="AG795" s="348"/>
      <c r="AH795" s="399" t="s">
        <v>641</v>
      </c>
      <c r="AI795" s="400"/>
      <c r="AJ795" s="400"/>
      <c r="AK795" s="400"/>
      <c r="AL795" s="400"/>
      <c r="AM795" s="400"/>
      <c r="AN795" s="400"/>
      <c r="AO795" s="400"/>
      <c r="AP795" s="400"/>
      <c r="AQ795" s="400"/>
      <c r="AR795" s="400"/>
      <c r="AS795" s="400"/>
      <c r="AT795" s="401"/>
      <c r="AU795" s="396">
        <v>3</v>
      </c>
      <c r="AV795" s="397"/>
      <c r="AW795" s="397"/>
      <c r="AX795" s="398"/>
    </row>
    <row r="796" spans="1:50" ht="24.75" customHeight="1" x14ac:dyDescent="0.2">
      <c r="A796" s="557"/>
      <c r="B796" s="764"/>
      <c r="C796" s="764"/>
      <c r="D796" s="764"/>
      <c r="E796" s="764"/>
      <c r="F796" s="765"/>
      <c r="G796" s="346" t="s">
        <v>664</v>
      </c>
      <c r="H796" s="347"/>
      <c r="I796" s="347"/>
      <c r="J796" s="347"/>
      <c r="K796" s="348"/>
      <c r="L796" s="399" t="s">
        <v>667</v>
      </c>
      <c r="M796" s="400"/>
      <c r="N796" s="400"/>
      <c r="O796" s="400"/>
      <c r="P796" s="400"/>
      <c r="Q796" s="400"/>
      <c r="R796" s="400"/>
      <c r="S796" s="400"/>
      <c r="T796" s="400"/>
      <c r="U796" s="400"/>
      <c r="V796" s="400"/>
      <c r="W796" s="400"/>
      <c r="X796" s="401"/>
      <c r="Y796" s="396">
        <v>1</v>
      </c>
      <c r="Z796" s="397"/>
      <c r="AA796" s="397"/>
      <c r="AB796" s="403"/>
      <c r="AC796" s="346" t="s">
        <v>689</v>
      </c>
      <c r="AD796" s="347"/>
      <c r="AE796" s="347"/>
      <c r="AF796" s="347"/>
      <c r="AG796" s="348"/>
      <c r="AH796" s="399" t="s">
        <v>689</v>
      </c>
      <c r="AI796" s="400"/>
      <c r="AJ796" s="400"/>
      <c r="AK796" s="400"/>
      <c r="AL796" s="400"/>
      <c r="AM796" s="400"/>
      <c r="AN796" s="400"/>
      <c r="AO796" s="400"/>
      <c r="AP796" s="400"/>
      <c r="AQ796" s="400"/>
      <c r="AR796" s="400"/>
      <c r="AS796" s="400"/>
      <c r="AT796" s="401"/>
      <c r="AU796" s="396">
        <v>1</v>
      </c>
      <c r="AV796" s="397"/>
      <c r="AW796" s="397"/>
      <c r="AX796" s="398"/>
    </row>
    <row r="797" spans="1:50" ht="24.75" customHeight="1" x14ac:dyDescent="0.2">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37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15</v>
      </c>
      <c r="AV804" s="413"/>
      <c r="AW804" s="413"/>
      <c r="AX804" s="415"/>
    </row>
    <row r="805" spans="1:50" ht="24.75" hidden="1" customHeight="1" x14ac:dyDescent="0.2">
      <c r="A805" s="557"/>
      <c r="B805" s="764"/>
      <c r="C805" s="764"/>
      <c r="D805" s="764"/>
      <c r="E805" s="764"/>
      <c r="F805" s="765"/>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484</v>
      </c>
      <c r="AM831" s="961"/>
      <c r="AN831" s="961"/>
      <c r="AO831" s="82" t="s">
        <v>482</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2">
      <c r="A837" s="402">
        <v>1</v>
      </c>
      <c r="B837" s="402">
        <v>1</v>
      </c>
      <c r="C837" s="416" t="s">
        <v>610</v>
      </c>
      <c r="D837" s="416"/>
      <c r="E837" s="416"/>
      <c r="F837" s="416"/>
      <c r="G837" s="416"/>
      <c r="H837" s="416"/>
      <c r="I837" s="416"/>
      <c r="J837" s="417">
        <v>3011501005649</v>
      </c>
      <c r="K837" s="418"/>
      <c r="L837" s="418"/>
      <c r="M837" s="418"/>
      <c r="N837" s="418"/>
      <c r="O837" s="418"/>
      <c r="P837" s="426" t="s">
        <v>612</v>
      </c>
      <c r="Q837" s="315"/>
      <c r="R837" s="315"/>
      <c r="S837" s="315"/>
      <c r="T837" s="315"/>
      <c r="U837" s="315"/>
      <c r="V837" s="315"/>
      <c r="W837" s="315"/>
      <c r="X837" s="315"/>
      <c r="Y837" s="316">
        <v>0.7</v>
      </c>
      <c r="Z837" s="317"/>
      <c r="AA837" s="317"/>
      <c r="AB837" s="318"/>
      <c r="AC837" s="326" t="s">
        <v>613</v>
      </c>
      <c r="AD837" s="424"/>
      <c r="AE837" s="424"/>
      <c r="AF837" s="424"/>
      <c r="AG837" s="424"/>
      <c r="AH837" s="419" t="s">
        <v>614</v>
      </c>
      <c r="AI837" s="420"/>
      <c r="AJ837" s="420"/>
      <c r="AK837" s="420"/>
      <c r="AL837" s="323" t="s">
        <v>615</v>
      </c>
      <c r="AM837" s="324"/>
      <c r="AN837" s="324"/>
      <c r="AO837" s="325"/>
      <c r="AP837" s="319" t="s">
        <v>614</v>
      </c>
      <c r="AQ837" s="319"/>
      <c r="AR837" s="319"/>
      <c r="AS837" s="319"/>
      <c r="AT837" s="319"/>
      <c r="AU837" s="319"/>
      <c r="AV837" s="319"/>
      <c r="AW837" s="319"/>
      <c r="AX837" s="319"/>
    </row>
    <row r="838" spans="1:50" ht="30" customHeight="1" x14ac:dyDescent="0.2">
      <c r="A838" s="402">
        <v>2</v>
      </c>
      <c r="B838" s="402">
        <v>1</v>
      </c>
      <c r="C838" s="425" t="s">
        <v>611</v>
      </c>
      <c r="D838" s="416"/>
      <c r="E838" s="416"/>
      <c r="F838" s="416"/>
      <c r="G838" s="416"/>
      <c r="H838" s="416"/>
      <c r="I838" s="416"/>
      <c r="J838" s="417">
        <v>1012301009957</v>
      </c>
      <c r="K838" s="418"/>
      <c r="L838" s="418"/>
      <c r="M838" s="418"/>
      <c r="N838" s="418"/>
      <c r="O838" s="418"/>
      <c r="P838" s="426" t="s">
        <v>635</v>
      </c>
      <c r="Q838" s="315"/>
      <c r="R838" s="315"/>
      <c r="S838" s="315"/>
      <c r="T838" s="315"/>
      <c r="U838" s="315"/>
      <c r="V838" s="315"/>
      <c r="W838" s="315"/>
      <c r="X838" s="315"/>
      <c r="Y838" s="316">
        <v>0.3</v>
      </c>
      <c r="Z838" s="317"/>
      <c r="AA838" s="317"/>
      <c r="AB838" s="318"/>
      <c r="AC838" s="326" t="s">
        <v>613</v>
      </c>
      <c r="AD838" s="326"/>
      <c r="AE838" s="326"/>
      <c r="AF838" s="326"/>
      <c r="AG838" s="326"/>
      <c r="AH838" s="419" t="s">
        <v>608</v>
      </c>
      <c r="AI838" s="420"/>
      <c r="AJ838" s="420"/>
      <c r="AK838" s="420"/>
      <c r="AL838" s="421" t="s">
        <v>615</v>
      </c>
      <c r="AM838" s="422"/>
      <c r="AN838" s="422"/>
      <c r="AO838" s="423"/>
      <c r="AP838" s="319" t="s">
        <v>608</v>
      </c>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79.5" customHeight="1" x14ac:dyDescent="0.2">
      <c r="A870" s="402">
        <v>1</v>
      </c>
      <c r="B870" s="402">
        <v>1</v>
      </c>
      <c r="C870" s="416" t="s">
        <v>616</v>
      </c>
      <c r="D870" s="416"/>
      <c r="E870" s="416"/>
      <c r="F870" s="416"/>
      <c r="G870" s="416"/>
      <c r="H870" s="416"/>
      <c r="I870" s="416"/>
      <c r="J870" s="417">
        <v>1011005002698</v>
      </c>
      <c r="K870" s="418"/>
      <c r="L870" s="418"/>
      <c r="M870" s="418"/>
      <c r="N870" s="418"/>
      <c r="O870" s="418"/>
      <c r="P870" s="315" t="s">
        <v>617</v>
      </c>
      <c r="Q870" s="315"/>
      <c r="R870" s="315"/>
      <c r="S870" s="315"/>
      <c r="T870" s="315"/>
      <c r="U870" s="315"/>
      <c r="V870" s="315"/>
      <c r="W870" s="315"/>
      <c r="X870" s="315"/>
      <c r="Y870" s="316">
        <v>85</v>
      </c>
      <c r="Z870" s="317"/>
      <c r="AA870" s="317"/>
      <c r="AB870" s="318"/>
      <c r="AC870" s="326" t="s">
        <v>521</v>
      </c>
      <c r="AD870" s="424"/>
      <c r="AE870" s="424"/>
      <c r="AF870" s="424"/>
      <c r="AG870" s="424"/>
      <c r="AH870" s="419">
        <v>1</v>
      </c>
      <c r="AI870" s="420"/>
      <c r="AJ870" s="420"/>
      <c r="AK870" s="420"/>
      <c r="AL870" s="323" t="s">
        <v>618</v>
      </c>
      <c r="AM870" s="324"/>
      <c r="AN870" s="324"/>
      <c r="AO870" s="325"/>
      <c r="AP870" s="319" t="s">
        <v>618</v>
      </c>
      <c r="AQ870" s="319"/>
      <c r="AR870" s="319"/>
      <c r="AS870" s="319"/>
      <c r="AT870" s="319"/>
      <c r="AU870" s="319"/>
      <c r="AV870" s="319"/>
      <c r="AW870" s="319"/>
      <c r="AX870" s="319"/>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87" customHeight="1" x14ac:dyDescent="0.2">
      <c r="A903" s="402">
        <v>1</v>
      </c>
      <c r="B903" s="402">
        <v>1</v>
      </c>
      <c r="C903" s="425" t="s">
        <v>668</v>
      </c>
      <c r="D903" s="416"/>
      <c r="E903" s="416"/>
      <c r="F903" s="416"/>
      <c r="G903" s="416"/>
      <c r="H903" s="416"/>
      <c r="I903" s="416"/>
      <c r="J903" s="417" t="s">
        <v>620</v>
      </c>
      <c r="K903" s="418"/>
      <c r="L903" s="418"/>
      <c r="M903" s="418"/>
      <c r="N903" s="418"/>
      <c r="O903" s="418"/>
      <c r="P903" s="315" t="s">
        <v>619</v>
      </c>
      <c r="Q903" s="315"/>
      <c r="R903" s="315"/>
      <c r="S903" s="315"/>
      <c r="T903" s="315"/>
      <c r="U903" s="315"/>
      <c r="V903" s="315"/>
      <c r="W903" s="315"/>
      <c r="X903" s="315"/>
      <c r="Y903" s="316">
        <v>37</v>
      </c>
      <c r="Z903" s="317"/>
      <c r="AA903" s="317"/>
      <c r="AB903" s="318"/>
      <c r="AC903" s="326"/>
      <c r="AD903" s="424"/>
      <c r="AE903" s="424"/>
      <c r="AF903" s="424"/>
      <c r="AG903" s="424"/>
      <c r="AH903" s="419" t="s">
        <v>602</v>
      </c>
      <c r="AI903" s="420"/>
      <c r="AJ903" s="420"/>
      <c r="AK903" s="420"/>
      <c r="AL903" s="323" t="s">
        <v>624</v>
      </c>
      <c r="AM903" s="324"/>
      <c r="AN903" s="324"/>
      <c r="AO903" s="325"/>
      <c r="AP903" s="319" t="s">
        <v>606</v>
      </c>
      <c r="AQ903" s="319"/>
      <c r="AR903" s="319"/>
      <c r="AS903" s="319"/>
      <c r="AT903" s="319"/>
      <c r="AU903" s="319"/>
      <c r="AV903" s="319"/>
      <c r="AW903" s="319"/>
      <c r="AX903" s="319"/>
    </row>
    <row r="904" spans="1:50" ht="87" customHeight="1" x14ac:dyDescent="0.2">
      <c r="A904" s="402">
        <v>2</v>
      </c>
      <c r="B904" s="402">
        <v>1</v>
      </c>
      <c r="C904" s="425" t="s">
        <v>669</v>
      </c>
      <c r="D904" s="416"/>
      <c r="E904" s="416"/>
      <c r="F904" s="416"/>
      <c r="G904" s="416"/>
      <c r="H904" s="416"/>
      <c r="I904" s="416"/>
      <c r="J904" s="417" t="s">
        <v>603</v>
      </c>
      <c r="K904" s="418"/>
      <c r="L904" s="418"/>
      <c r="M904" s="418"/>
      <c r="N904" s="418"/>
      <c r="O904" s="418"/>
      <c r="P904" s="315" t="s">
        <v>619</v>
      </c>
      <c r="Q904" s="315"/>
      <c r="R904" s="315"/>
      <c r="S904" s="315"/>
      <c r="T904" s="315"/>
      <c r="U904" s="315"/>
      <c r="V904" s="315"/>
      <c r="W904" s="315"/>
      <c r="X904" s="315"/>
      <c r="Y904" s="316">
        <v>29</v>
      </c>
      <c r="Z904" s="317"/>
      <c r="AA904" s="317"/>
      <c r="AB904" s="318"/>
      <c r="AC904" s="326"/>
      <c r="AD904" s="326"/>
      <c r="AE904" s="326"/>
      <c r="AF904" s="326"/>
      <c r="AG904" s="326"/>
      <c r="AH904" s="419" t="s">
        <v>623</v>
      </c>
      <c r="AI904" s="420"/>
      <c r="AJ904" s="420"/>
      <c r="AK904" s="420"/>
      <c r="AL904" s="421" t="s">
        <v>602</v>
      </c>
      <c r="AM904" s="422"/>
      <c r="AN904" s="422"/>
      <c r="AO904" s="423"/>
      <c r="AP904" s="319" t="s">
        <v>603</v>
      </c>
      <c r="AQ904" s="319"/>
      <c r="AR904" s="319"/>
      <c r="AS904" s="319"/>
      <c r="AT904" s="319"/>
      <c r="AU904" s="319"/>
      <c r="AV904" s="319"/>
      <c r="AW904" s="319"/>
      <c r="AX904" s="319"/>
    </row>
    <row r="905" spans="1:50" ht="87" customHeight="1" x14ac:dyDescent="0.2">
      <c r="A905" s="402">
        <v>3</v>
      </c>
      <c r="B905" s="402">
        <v>1</v>
      </c>
      <c r="C905" s="425" t="s">
        <v>670</v>
      </c>
      <c r="D905" s="416"/>
      <c r="E905" s="416"/>
      <c r="F905" s="416"/>
      <c r="G905" s="416"/>
      <c r="H905" s="416"/>
      <c r="I905" s="416"/>
      <c r="J905" s="417" t="s">
        <v>603</v>
      </c>
      <c r="K905" s="418"/>
      <c r="L905" s="418"/>
      <c r="M905" s="418"/>
      <c r="N905" s="418"/>
      <c r="O905" s="418"/>
      <c r="P905" s="315" t="s">
        <v>619</v>
      </c>
      <c r="Q905" s="315"/>
      <c r="R905" s="315"/>
      <c r="S905" s="315"/>
      <c r="T905" s="315"/>
      <c r="U905" s="315"/>
      <c r="V905" s="315"/>
      <c r="W905" s="315"/>
      <c r="X905" s="315"/>
      <c r="Y905" s="316">
        <v>29</v>
      </c>
      <c r="Z905" s="317"/>
      <c r="AA905" s="317"/>
      <c r="AB905" s="318"/>
      <c r="AC905" s="326"/>
      <c r="AD905" s="326"/>
      <c r="AE905" s="326"/>
      <c r="AF905" s="326"/>
      <c r="AG905" s="326"/>
      <c r="AH905" s="321" t="s">
        <v>604</v>
      </c>
      <c r="AI905" s="322"/>
      <c r="AJ905" s="322"/>
      <c r="AK905" s="322"/>
      <c r="AL905" s="323" t="s">
        <v>620</v>
      </c>
      <c r="AM905" s="324"/>
      <c r="AN905" s="324"/>
      <c r="AO905" s="325"/>
      <c r="AP905" s="319" t="s">
        <v>609</v>
      </c>
      <c r="AQ905" s="319"/>
      <c r="AR905" s="319"/>
      <c r="AS905" s="319"/>
      <c r="AT905" s="319"/>
      <c r="AU905" s="319"/>
      <c r="AV905" s="319"/>
      <c r="AW905" s="319"/>
      <c r="AX905" s="319"/>
    </row>
    <row r="906" spans="1:50" ht="87" customHeight="1" x14ac:dyDescent="0.2">
      <c r="A906" s="402">
        <v>4</v>
      </c>
      <c r="B906" s="402">
        <v>1</v>
      </c>
      <c r="C906" s="425" t="s">
        <v>671</v>
      </c>
      <c r="D906" s="416"/>
      <c r="E906" s="416"/>
      <c r="F906" s="416"/>
      <c r="G906" s="416"/>
      <c r="H906" s="416"/>
      <c r="I906" s="416"/>
      <c r="J906" s="417" t="s">
        <v>603</v>
      </c>
      <c r="K906" s="418"/>
      <c r="L906" s="418"/>
      <c r="M906" s="418"/>
      <c r="N906" s="418"/>
      <c r="O906" s="418"/>
      <c r="P906" s="315" t="s">
        <v>619</v>
      </c>
      <c r="Q906" s="315"/>
      <c r="R906" s="315"/>
      <c r="S906" s="315"/>
      <c r="T906" s="315"/>
      <c r="U906" s="315"/>
      <c r="V906" s="315"/>
      <c r="W906" s="315"/>
      <c r="X906" s="315"/>
      <c r="Y906" s="316">
        <v>23</v>
      </c>
      <c r="Z906" s="317"/>
      <c r="AA906" s="317"/>
      <c r="AB906" s="318"/>
      <c r="AC906" s="326"/>
      <c r="AD906" s="326"/>
      <c r="AE906" s="326"/>
      <c r="AF906" s="326"/>
      <c r="AG906" s="326"/>
      <c r="AH906" s="321" t="s">
        <v>609</v>
      </c>
      <c r="AI906" s="322"/>
      <c r="AJ906" s="322"/>
      <c r="AK906" s="322"/>
      <c r="AL906" s="323" t="s">
        <v>620</v>
      </c>
      <c r="AM906" s="324"/>
      <c r="AN906" s="324"/>
      <c r="AO906" s="325"/>
      <c r="AP906" s="899" t="s">
        <v>608</v>
      </c>
      <c r="AQ906" s="319"/>
      <c r="AR906" s="319"/>
      <c r="AS906" s="319"/>
      <c r="AT906" s="319"/>
      <c r="AU906" s="319"/>
      <c r="AV906" s="319"/>
      <c r="AW906" s="319"/>
      <c r="AX906" s="319"/>
    </row>
    <row r="907" spans="1:50" ht="87" customHeight="1" x14ac:dyDescent="0.2">
      <c r="A907" s="402">
        <v>5</v>
      </c>
      <c r="B907" s="402">
        <v>1</v>
      </c>
      <c r="C907" s="425" t="s">
        <v>672</v>
      </c>
      <c r="D907" s="416"/>
      <c r="E907" s="416"/>
      <c r="F907" s="416"/>
      <c r="G907" s="416"/>
      <c r="H907" s="416"/>
      <c r="I907" s="416"/>
      <c r="J907" s="417" t="s">
        <v>602</v>
      </c>
      <c r="K907" s="418"/>
      <c r="L907" s="418"/>
      <c r="M907" s="418"/>
      <c r="N907" s="418"/>
      <c r="O907" s="418"/>
      <c r="P907" s="315" t="s">
        <v>619</v>
      </c>
      <c r="Q907" s="315"/>
      <c r="R907" s="315"/>
      <c r="S907" s="315"/>
      <c r="T907" s="315"/>
      <c r="U907" s="315"/>
      <c r="V907" s="315"/>
      <c r="W907" s="315"/>
      <c r="X907" s="315"/>
      <c r="Y907" s="316">
        <v>22</v>
      </c>
      <c r="Z907" s="317"/>
      <c r="AA907" s="317"/>
      <c r="AB907" s="318"/>
      <c r="AC907" s="320"/>
      <c r="AD907" s="320"/>
      <c r="AE907" s="320"/>
      <c r="AF907" s="320"/>
      <c r="AG907" s="320"/>
      <c r="AH907" s="321" t="s">
        <v>604</v>
      </c>
      <c r="AI907" s="322"/>
      <c r="AJ907" s="322"/>
      <c r="AK907" s="322"/>
      <c r="AL907" s="323" t="s">
        <v>624</v>
      </c>
      <c r="AM907" s="324"/>
      <c r="AN907" s="324"/>
      <c r="AO907" s="325"/>
      <c r="AP907" s="319" t="s">
        <v>608</v>
      </c>
      <c r="AQ907" s="319"/>
      <c r="AR907" s="319"/>
      <c r="AS907" s="319"/>
      <c r="AT907" s="319"/>
      <c r="AU907" s="319"/>
      <c r="AV907" s="319"/>
      <c r="AW907" s="319"/>
      <c r="AX907" s="319"/>
    </row>
    <row r="908" spans="1:50" ht="87" customHeight="1" x14ac:dyDescent="0.2">
      <c r="A908" s="402">
        <v>6</v>
      </c>
      <c r="B908" s="402">
        <v>1</v>
      </c>
      <c r="C908" s="425" t="s">
        <v>673</v>
      </c>
      <c r="D908" s="416"/>
      <c r="E908" s="416"/>
      <c r="F908" s="416"/>
      <c r="G908" s="416"/>
      <c r="H908" s="416"/>
      <c r="I908" s="416"/>
      <c r="J908" s="417" t="s">
        <v>621</v>
      </c>
      <c r="K908" s="418"/>
      <c r="L908" s="418"/>
      <c r="M908" s="418"/>
      <c r="N908" s="418"/>
      <c r="O908" s="418"/>
      <c r="P908" s="315" t="s">
        <v>619</v>
      </c>
      <c r="Q908" s="315"/>
      <c r="R908" s="315"/>
      <c r="S908" s="315"/>
      <c r="T908" s="315"/>
      <c r="U908" s="315"/>
      <c r="V908" s="315"/>
      <c r="W908" s="315"/>
      <c r="X908" s="315"/>
      <c r="Y908" s="316">
        <v>22</v>
      </c>
      <c r="Z908" s="317"/>
      <c r="AA908" s="317"/>
      <c r="AB908" s="318"/>
      <c r="AC908" s="320"/>
      <c r="AD908" s="320"/>
      <c r="AE908" s="320"/>
      <c r="AF908" s="320"/>
      <c r="AG908" s="320"/>
      <c r="AH908" s="321" t="s">
        <v>609</v>
      </c>
      <c r="AI908" s="322"/>
      <c r="AJ908" s="322"/>
      <c r="AK908" s="322"/>
      <c r="AL908" s="323" t="s">
        <v>606</v>
      </c>
      <c r="AM908" s="324"/>
      <c r="AN908" s="324"/>
      <c r="AO908" s="325"/>
      <c r="AP908" s="319" t="s">
        <v>608</v>
      </c>
      <c r="AQ908" s="319"/>
      <c r="AR908" s="319"/>
      <c r="AS908" s="319"/>
      <c r="AT908" s="319"/>
      <c r="AU908" s="319"/>
      <c r="AV908" s="319"/>
      <c r="AW908" s="319"/>
      <c r="AX908" s="319"/>
    </row>
    <row r="909" spans="1:50" ht="87" customHeight="1" x14ac:dyDescent="0.2">
      <c r="A909" s="402">
        <v>7</v>
      </c>
      <c r="B909" s="402">
        <v>1</v>
      </c>
      <c r="C909" s="425" t="s">
        <v>674</v>
      </c>
      <c r="D909" s="416"/>
      <c r="E909" s="416"/>
      <c r="F909" s="416"/>
      <c r="G909" s="416"/>
      <c r="H909" s="416"/>
      <c r="I909" s="416"/>
      <c r="J909" s="417" t="s">
        <v>607</v>
      </c>
      <c r="K909" s="418"/>
      <c r="L909" s="418"/>
      <c r="M909" s="418"/>
      <c r="N909" s="418"/>
      <c r="O909" s="418"/>
      <c r="P909" s="315" t="s">
        <v>619</v>
      </c>
      <c r="Q909" s="315"/>
      <c r="R909" s="315"/>
      <c r="S909" s="315"/>
      <c r="T909" s="315"/>
      <c r="U909" s="315"/>
      <c r="V909" s="315"/>
      <c r="W909" s="315"/>
      <c r="X909" s="315"/>
      <c r="Y909" s="316">
        <v>19</v>
      </c>
      <c r="Z909" s="317"/>
      <c r="AA909" s="317"/>
      <c r="AB909" s="318"/>
      <c r="AC909" s="320"/>
      <c r="AD909" s="320"/>
      <c r="AE909" s="320"/>
      <c r="AF909" s="320"/>
      <c r="AG909" s="320"/>
      <c r="AH909" s="321" t="s">
        <v>609</v>
      </c>
      <c r="AI909" s="322"/>
      <c r="AJ909" s="322"/>
      <c r="AK909" s="322"/>
      <c r="AL909" s="323" t="s">
        <v>620</v>
      </c>
      <c r="AM909" s="324"/>
      <c r="AN909" s="324"/>
      <c r="AO909" s="325"/>
      <c r="AP909" s="319" t="s">
        <v>608</v>
      </c>
      <c r="AQ909" s="319"/>
      <c r="AR909" s="319"/>
      <c r="AS909" s="319"/>
      <c r="AT909" s="319"/>
      <c r="AU909" s="319"/>
      <c r="AV909" s="319"/>
      <c r="AW909" s="319"/>
      <c r="AX909" s="319"/>
    </row>
    <row r="910" spans="1:50" ht="87" customHeight="1" x14ac:dyDescent="0.2">
      <c r="A910" s="402">
        <v>8</v>
      </c>
      <c r="B910" s="402">
        <v>1</v>
      </c>
      <c r="C910" s="425" t="s">
        <v>675</v>
      </c>
      <c r="D910" s="416"/>
      <c r="E910" s="416"/>
      <c r="F910" s="416"/>
      <c r="G910" s="416"/>
      <c r="H910" s="416"/>
      <c r="I910" s="416"/>
      <c r="J910" s="417" t="s">
        <v>621</v>
      </c>
      <c r="K910" s="418"/>
      <c r="L910" s="418"/>
      <c r="M910" s="418"/>
      <c r="N910" s="418"/>
      <c r="O910" s="418"/>
      <c r="P910" s="315" t="s">
        <v>619</v>
      </c>
      <c r="Q910" s="315"/>
      <c r="R910" s="315"/>
      <c r="S910" s="315"/>
      <c r="T910" s="315"/>
      <c r="U910" s="315"/>
      <c r="V910" s="315"/>
      <c r="W910" s="315"/>
      <c r="X910" s="315"/>
      <c r="Y910" s="316">
        <v>18</v>
      </c>
      <c r="Z910" s="317"/>
      <c r="AA910" s="317"/>
      <c r="AB910" s="318"/>
      <c r="AC910" s="320"/>
      <c r="AD910" s="320"/>
      <c r="AE910" s="320"/>
      <c r="AF910" s="320"/>
      <c r="AG910" s="320"/>
      <c r="AH910" s="321" t="s">
        <v>620</v>
      </c>
      <c r="AI910" s="322"/>
      <c r="AJ910" s="322"/>
      <c r="AK910" s="322"/>
      <c r="AL910" s="323" t="s">
        <v>620</v>
      </c>
      <c r="AM910" s="324"/>
      <c r="AN910" s="324"/>
      <c r="AO910" s="325"/>
      <c r="AP910" s="319" t="s">
        <v>608</v>
      </c>
      <c r="AQ910" s="319"/>
      <c r="AR910" s="319"/>
      <c r="AS910" s="319"/>
      <c r="AT910" s="319"/>
      <c r="AU910" s="319"/>
      <c r="AV910" s="319"/>
      <c r="AW910" s="319"/>
      <c r="AX910" s="319"/>
    </row>
    <row r="911" spans="1:50" ht="87" customHeight="1" x14ac:dyDescent="0.2">
      <c r="A911" s="402">
        <v>9</v>
      </c>
      <c r="B911" s="402">
        <v>1</v>
      </c>
      <c r="C911" s="425" t="s">
        <v>676</v>
      </c>
      <c r="D911" s="416"/>
      <c r="E911" s="416"/>
      <c r="F911" s="416"/>
      <c r="G911" s="416"/>
      <c r="H911" s="416"/>
      <c r="I911" s="416"/>
      <c r="J911" s="417" t="s">
        <v>622</v>
      </c>
      <c r="K911" s="418"/>
      <c r="L911" s="418"/>
      <c r="M911" s="418"/>
      <c r="N911" s="418"/>
      <c r="O911" s="418"/>
      <c r="P911" s="315" t="s">
        <v>619</v>
      </c>
      <c r="Q911" s="315"/>
      <c r="R911" s="315"/>
      <c r="S911" s="315"/>
      <c r="T911" s="315"/>
      <c r="U911" s="315"/>
      <c r="V911" s="315"/>
      <c r="W911" s="315"/>
      <c r="X911" s="315"/>
      <c r="Y911" s="316">
        <v>17</v>
      </c>
      <c r="Z911" s="317"/>
      <c r="AA911" s="317"/>
      <c r="AB911" s="318"/>
      <c r="AC911" s="320"/>
      <c r="AD911" s="320"/>
      <c r="AE911" s="320"/>
      <c r="AF911" s="320"/>
      <c r="AG911" s="320"/>
      <c r="AH911" s="321" t="s">
        <v>620</v>
      </c>
      <c r="AI911" s="322"/>
      <c r="AJ911" s="322"/>
      <c r="AK911" s="322"/>
      <c r="AL911" s="323" t="s">
        <v>623</v>
      </c>
      <c r="AM911" s="324"/>
      <c r="AN911" s="324"/>
      <c r="AO911" s="325"/>
      <c r="AP911" s="319" t="s">
        <v>625</v>
      </c>
      <c r="AQ911" s="319"/>
      <c r="AR911" s="319"/>
      <c r="AS911" s="319"/>
      <c r="AT911" s="319"/>
      <c r="AU911" s="319"/>
      <c r="AV911" s="319"/>
      <c r="AW911" s="319"/>
      <c r="AX911" s="319"/>
    </row>
    <row r="912" spans="1:50" ht="87" customHeight="1" x14ac:dyDescent="0.2">
      <c r="A912" s="402">
        <v>10</v>
      </c>
      <c r="B912" s="402">
        <v>1</v>
      </c>
      <c r="C912" s="425" t="s">
        <v>677</v>
      </c>
      <c r="D912" s="416"/>
      <c r="E912" s="416"/>
      <c r="F912" s="416"/>
      <c r="G912" s="416"/>
      <c r="H912" s="416"/>
      <c r="I912" s="416"/>
      <c r="J912" s="417" t="s">
        <v>622</v>
      </c>
      <c r="K912" s="418"/>
      <c r="L912" s="418"/>
      <c r="M912" s="418"/>
      <c r="N912" s="418"/>
      <c r="O912" s="418"/>
      <c r="P912" s="315" t="s">
        <v>619</v>
      </c>
      <c r="Q912" s="315"/>
      <c r="R912" s="315"/>
      <c r="S912" s="315"/>
      <c r="T912" s="315"/>
      <c r="U912" s="315"/>
      <c r="V912" s="315"/>
      <c r="W912" s="315"/>
      <c r="X912" s="315"/>
      <c r="Y912" s="316">
        <v>14</v>
      </c>
      <c r="Z912" s="317"/>
      <c r="AA912" s="317"/>
      <c r="AB912" s="318"/>
      <c r="AC912" s="320"/>
      <c r="AD912" s="320"/>
      <c r="AE912" s="320"/>
      <c r="AF912" s="320"/>
      <c r="AG912" s="320"/>
      <c r="AH912" s="321" t="s">
        <v>620</v>
      </c>
      <c r="AI912" s="322"/>
      <c r="AJ912" s="322"/>
      <c r="AK912" s="322"/>
      <c r="AL912" s="323" t="s">
        <v>609</v>
      </c>
      <c r="AM912" s="324"/>
      <c r="AN912" s="324"/>
      <c r="AO912" s="325"/>
      <c r="AP912" s="319" t="s">
        <v>607</v>
      </c>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t="s">
        <v>619</v>
      </c>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t="s">
        <v>619</v>
      </c>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t="s">
        <v>619</v>
      </c>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t="s">
        <v>619</v>
      </c>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t="s">
        <v>619</v>
      </c>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t="s">
        <v>619</v>
      </c>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t="s">
        <v>619</v>
      </c>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t="s">
        <v>619</v>
      </c>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t="s">
        <v>619</v>
      </c>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t="s">
        <v>619</v>
      </c>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t="s">
        <v>619</v>
      </c>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t="s">
        <v>619</v>
      </c>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t="s">
        <v>619</v>
      </c>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t="s">
        <v>619</v>
      </c>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t="s">
        <v>619</v>
      </c>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t="s">
        <v>619</v>
      </c>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t="s">
        <v>619</v>
      </c>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t="s">
        <v>619</v>
      </c>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t="s">
        <v>619</v>
      </c>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t="s">
        <v>619</v>
      </c>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57.75" customHeight="1" x14ac:dyDescent="0.2">
      <c r="A936" s="402">
        <v>1</v>
      </c>
      <c r="B936" s="402">
        <v>1</v>
      </c>
      <c r="C936" s="425" t="s">
        <v>628</v>
      </c>
      <c r="D936" s="416"/>
      <c r="E936" s="416"/>
      <c r="F936" s="416"/>
      <c r="G936" s="416"/>
      <c r="H936" s="416"/>
      <c r="I936" s="416"/>
      <c r="J936" s="417">
        <v>6011105004870</v>
      </c>
      <c r="K936" s="418"/>
      <c r="L936" s="418"/>
      <c r="M936" s="418"/>
      <c r="N936" s="418"/>
      <c r="O936" s="418"/>
      <c r="P936" s="315" t="s">
        <v>631</v>
      </c>
      <c r="Q936" s="315"/>
      <c r="R936" s="315"/>
      <c r="S936" s="315"/>
      <c r="T936" s="315"/>
      <c r="U936" s="315"/>
      <c r="V936" s="315"/>
      <c r="W936" s="315"/>
      <c r="X936" s="315"/>
      <c r="Y936" s="316">
        <v>15</v>
      </c>
      <c r="Z936" s="317"/>
      <c r="AA936" s="317"/>
      <c r="AB936" s="318"/>
      <c r="AC936" s="326"/>
      <c r="AD936" s="424"/>
      <c r="AE936" s="424"/>
      <c r="AF936" s="424"/>
      <c r="AG936" s="424"/>
      <c r="AH936" s="419" t="s">
        <v>625</v>
      </c>
      <c r="AI936" s="420"/>
      <c r="AJ936" s="420"/>
      <c r="AK936" s="420"/>
      <c r="AL936" s="323" t="s">
        <v>633</v>
      </c>
      <c r="AM936" s="324"/>
      <c r="AN936" s="324"/>
      <c r="AO936" s="325"/>
      <c r="AP936" s="319" t="s">
        <v>609</v>
      </c>
      <c r="AQ936" s="319"/>
      <c r="AR936" s="319"/>
      <c r="AS936" s="319"/>
      <c r="AT936" s="319"/>
      <c r="AU936" s="319"/>
      <c r="AV936" s="319"/>
      <c r="AW936" s="319"/>
      <c r="AX936" s="319"/>
    </row>
    <row r="937" spans="1:50" ht="57.75" customHeight="1" x14ac:dyDescent="0.2">
      <c r="A937" s="402">
        <v>2</v>
      </c>
      <c r="B937" s="402">
        <v>1</v>
      </c>
      <c r="C937" s="425" t="s">
        <v>627</v>
      </c>
      <c r="D937" s="416"/>
      <c r="E937" s="416"/>
      <c r="F937" s="416"/>
      <c r="G937" s="416"/>
      <c r="H937" s="416"/>
      <c r="I937" s="416"/>
      <c r="J937" s="417">
        <v>9120005012144</v>
      </c>
      <c r="K937" s="418"/>
      <c r="L937" s="418"/>
      <c r="M937" s="418"/>
      <c r="N937" s="418"/>
      <c r="O937" s="418"/>
      <c r="P937" s="315" t="s">
        <v>631</v>
      </c>
      <c r="Q937" s="315"/>
      <c r="R937" s="315"/>
      <c r="S937" s="315"/>
      <c r="T937" s="315"/>
      <c r="U937" s="315"/>
      <c r="V937" s="315"/>
      <c r="W937" s="315"/>
      <c r="X937" s="315"/>
      <c r="Y937" s="316">
        <v>14</v>
      </c>
      <c r="Z937" s="317"/>
      <c r="AA937" s="317"/>
      <c r="AB937" s="318"/>
      <c r="AC937" s="326"/>
      <c r="AD937" s="326"/>
      <c r="AE937" s="326"/>
      <c r="AF937" s="326"/>
      <c r="AG937" s="326"/>
      <c r="AH937" s="419" t="s">
        <v>632</v>
      </c>
      <c r="AI937" s="420"/>
      <c r="AJ937" s="420"/>
      <c r="AK937" s="420"/>
      <c r="AL937" s="421" t="s">
        <v>625</v>
      </c>
      <c r="AM937" s="422"/>
      <c r="AN937" s="422"/>
      <c r="AO937" s="423"/>
      <c r="AP937" s="319" t="s">
        <v>625</v>
      </c>
      <c r="AQ937" s="319"/>
      <c r="AR937" s="319"/>
      <c r="AS937" s="319"/>
      <c r="AT937" s="319"/>
      <c r="AU937" s="319"/>
      <c r="AV937" s="319"/>
      <c r="AW937" s="319"/>
      <c r="AX937" s="319"/>
    </row>
    <row r="938" spans="1:50" ht="57.75" customHeight="1" x14ac:dyDescent="0.2">
      <c r="A938" s="402">
        <v>3</v>
      </c>
      <c r="B938" s="402">
        <v>1</v>
      </c>
      <c r="C938" s="425" t="s">
        <v>630</v>
      </c>
      <c r="D938" s="416"/>
      <c r="E938" s="416"/>
      <c r="F938" s="416"/>
      <c r="G938" s="416"/>
      <c r="H938" s="416"/>
      <c r="I938" s="416"/>
      <c r="J938" s="417">
        <v>6290005006438</v>
      </c>
      <c r="K938" s="418"/>
      <c r="L938" s="418"/>
      <c r="M938" s="418"/>
      <c r="N938" s="418"/>
      <c r="O938" s="418"/>
      <c r="P938" s="426" t="s">
        <v>631</v>
      </c>
      <c r="Q938" s="315"/>
      <c r="R938" s="315"/>
      <c r="S938" s="315"/>
      <c r="T938" s="315"/>
      <c r="U938" s="315"/>
      <c r="V938" s="315"/>
      <c r="W938" s="315"/>
      <c r="X938" s="315"/>
      <c r="Y938" s="316">
        <v>10</v>
      </c>
      <c r="Z938" s="317"/>
      <c r="AA938" s="317"/>
      <c r="AB938" s="318"/>
      <c r="AC938" s="326"/>
      <c r="AD938" s="326"/>
      <c r="AE938" s="326"/>
      <c r="AF938" s="326"/>
      <c r="AG938" s="326"/>
      <c r="AH938" s="321" t="s">
        <v>625</v>
      </c>
      <c r="AI938" s="322"/>
      <c r="AJ938" s="322"/>
      <c r="AK938" s="322"/>
      <c r="AL938" s="323" t="s">
        <v>625</v>
      </c>
      <c r="AM938" s="324"/>
      <c r="AN938" s="324"/>
      <c r="AO938" s="325"/>
      <c r="AP938" s="319" t="s">
        <v>633</v>
      </c>
      <c r="AQ938" s="319"/>
      <c r="AR938" s="319"/>
      <c r="AS938" s="319"/>
      <c r="AT938" s="319"/>
      <c r="AU938" s="319"/>
      <c r="AV938" s="319"/>
      <c r="AW938" s="319"/>
      <c r="AX938" s="319"/>
    </row>
    <row r="939" spans="1:50" ht="57.75" customHeight="1" x14ac:dyDescent="0.2">
      <c r="A939" s="402">
        <v>4</v>
      </c>
      <c r="B939" s="402">
        <v>1</v>
      </c>
      <c r="C939" s="425" t="s">
        <v>629</v>
      </c>
      <c r="D939" s="416"/>
      <c r="E939" s="416"/>
      <c r="F939" s="416"/>
      <c r="G939" s="416"/>
      <c r="H939" s="416"/>
      <c r="I939" s="416"/>
      <c r="J939" s="417">
        <v>8180005008030</v>
      </c>
      <c r="K939" s="418"/>
      <c r="L939" s="418"/>
      <c r="M939" s="418"/>
      <c r="N939" s="418"/>
      <c r="O939" s="418"/>
      <c r="P939" s="426" t="s">
        <v>631</v>
      </c>
      <c r="Q939" s="315"/>
      <c r="R939" s="315"/>
      <c r="S939" s="315"/>
      <c r="T939" s="315"/>
      <c r="U939" s="315"/>
      <c r="V939" s="315"/>
      <c r="W939" s="315"/>
      <c r="X939" s="315"/>
      <c r="Y939" s="316">
        <v>9</v>
      </c>
      <c r="Z939" s="317"/>
      <c r="AA939" s="317"/>
      <c r="AB939" s="318"/>
      <c r="AC939" s="326"/>
      <c r="AD939" s="326"/>
      <c r="AE939" s="326"/>
      <c r="AF939" s="326"/>
      <c r="AG939" s="326"/>
      <c r="AH939" s="321" t="s">
        <v>625</v>
      </c>
      <c r="AI939" s="322"/>
      <c r="AJ939" s="322"/>
      <c r="AK939" s="322"/>
      <c r="AL939" s="323" t="s">
        <v>633</v>
      </c>
      <c r="AM939" s="324"/>
      <c r="AN939" s="324"/>
      <c r="AO939" s="325"/>
      <c r="AP939" s="319" t="s">
        <v>625</v>
      </c>
      <c r="AQ939" s="319"/>
      <c r="AR939" s="319"/>
      <c r="AS939" s="319"/>
      <c r="AT939" s="319"/>
      <c r="AU939" s="319"/>
      <c r="AV939" s="319"/>
      <c r="AW939" s="319"/>
      <c r="AX939" s="319"/>
    </row>
    <row r="940" spans="1:50" ht="57.75" customHeight="1" x14ac:dyDescent="0.2">
      <c r="A940" s="402">
        <v>5</v>
      </c>
      <c r="B940" s="402">
        <v>1</v>
      </c>
      <c r="C940" s="425" t="s">
        <v>678</v>
      </c>
      <c r="D940" s="416"/>
      <c r="E940" s="416"/>
      <c r="F940" s="416"/>
      <c r="G940" s="416"/>
      <c r="H940" s="416"/>
      <c r="I940" s="416"/>
      <c r="J940" s="417">
        <v>2020005009149</v>
      </c>
      <c r="K940" s="418"/>
      <c r="L940" s="418"/>
      <c r="M940" s="418"/>
      <c r="N940" s="418"/>
      <c r="O940" s="418"/>
      <c r="P940" s="315" t="s">
        <v>631</v>
      </c>
      <c r="Q940" s="315"/>
      <c r="R940" s="315"/>
      <c r="S940" s="315"/>
      <c r="T940" s="315"/>
      <c r="U940" s="315"/>
      <c r="V940" s="315"/>
      <c r="W940" s="315"/>
      <c r="X940" s="315"/>
      <c r="Y940" s="316">
        <v>9</v>
      </c>
      <c r="Z940" s="317"/>
      <c r="AA940" s="317"/>
      <c r="AB940" s="318"/>
      <c r="AC940" s="320"/>
      <c r="AD940" s="320"/>
      <c r="AE940" s="320"/>
      <c r="AF940" s="320"/>
      <c r="AG940" s="320"/>
      <c r="AH940" s="321" t="s">
        <v>632</v>
      </c>
      <c r="AI940" s="322"/>
      <c r="AJ940" s="322"/>
      <c r="AK940" s="322"/>
      <c r="AL940" s="323" t="s">
        <v>625</v>
      </c>
      <c r="AM940" s="324"/>
      <c r="AN940" s="324"/>
      <c r="AO940" s="325"/>
      <c r="AP940" s="319" t="s">
        <v>609</v>
      </c>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2" t="s">
        <v>465</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2" t="s">
        <v>484</v>
      </c>
      <c r="AM1098" s="963"/>
      <c r="AN1098" s="963"/>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466</v>
      </c>
      <c r="AQ1101" s="428"/>
      <c r="AR1101" s="428"/>
      <c r="AS1101" s="428"/>
      <c r="AT1101" s="428"/>
      <c r="AU1101" s="428"/>
      <c r="AV1101" s="428"/>
      <c r="AW1101" s="428"/>
      <c r="AX1101" s="428"/>
    </row>
    <row r="1102" spans="1:50" ht="30" customHeight="1" x14ac:dyDescent="0.2">
      <c r="A1102" s="402">
        <v>1</v>
      </c>
      <c r="B1102" s="402">
        <v>1</v>
      </c>
      <c r="C1102" s="897"/>
      <c r="D1102" s="897"/>
      <c r="E1102" s="259" t="s">
        <v>602</v>
      </c>
      <c r="F1102" s="896"/>
      <c r="G1102" s="896"/>
      <c r="H1102" s="896"/>
      <c r="I1102" s="896"/>
      <c r="J1102" s="417" t="s">
        <v>602</v>
      </c>
      <c r="K1102" s="418"/>
      <c r="L1102" s="418"/>
      <c r="M1102" s="418"/>
      <c r="N1102" s="418"/>
      <c r="O1102" s="418"/>
      <c r="P1102" s="426" t="s">
        <v>609</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602</v>
      </c>
      <c r="AI1102" s="322"/>
      <c r="AJ1102" s="322"/>
      <c r="AK1102" s="322"/>
      <c r="AL1102" s="323" t="s">
        <v>603</v>
      </c>
      <c r="AM1102" s="324"/>
      <c r="AN1102" s="324"/>
      <c r="AO1102" s="325"/>
      <c r="AP1102" s="319" t="s">
        <v>626</v>
      </c>
      <c r="AQ1102" s="319"/>
      <c r="AR1102" s="319"/>
      <c r="AS1102" s="319"/>
      <c r="AT1102" s="319"/>
      <c r="AU1102" s="319"/>
      <c r="AV1102" s="319"/>
      <c r="AW1102" s="319"/>
      <c r="AX1102" s="319"/>
    </row>
    <row r="1103" spans="1:50" ht="30" hidden="1" customHeight="1" x14ac:dyDescent="0.2">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7"/>
      <c r="D1113" s="897"/>
      <c r="E1113" s="896"/>
      <c r="F1113" s="896"/>
      <c r="G1113" s="896"/>
      <c r="H1113" s="896"/>
      <c r="I1113" s="896"/>
      <c r="J1113" s="417"/>
      <c r="K1113" s="418"/>
      <c r="L1113" s="418"/>
      <c r="M1113" s="418"/>
      <c r="N1113" s="418"/>
      <c r="O1113" s="418"/>
      <c r="P1113" s="315" t="e">
        <f>-P1102</f>
        <v>#VALUE!</v>
      </c>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13:Y932">
    <cfRule type="expression" dxfId="2053" priority="2059">
      <formula>IF(RIGHT(TEXT(Y913,"0.#"),1)=".",FALSE,TRUE)</formula>
    </cfRule>
    <cfRule type="expression" dxfId="2052" priority="2060">
      <formula>IF(RIGHT(TEXT(Y913,"0.#"),1)=".",TRUE,FALSE)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Y905:Y912">
    <cfRule type="expression" dxfId="703" priority="3">
      <formula>IF(RIGHT(TEXT(Y905,"0.#"),1)=".",FALSE,TRUE)</formula>
    </cfRule>
    <cfRule type="expression" dxfId="702" priority="4">
      <formula>IF(RIGHT(TEXT(Y905,"0.#"),1)=".",TRUE,FALSE)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43" max="49" man="1"/>
    <brk id="704" max="49" man="1"/>
    <brk id="735" max="49" man="1"/>
    <brk id="778" max="49" man="1"/>
    <brk id="90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2" sqref="L1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2">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2">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2">
      <c r="A11" s="14" t="s">
        <v>210</v>
      </c>
      <c r="B11" s="15" t="s">
        <v>551</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2">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2">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2">
      <c r="A14" s="14" t="s">
        <v>213</v>
      </c>
      <c r="B14" s="15"/>
      <c r="C14" s="13" t="str">
        <f t="shared" si="0"/>
        <v/>
      </c>
      <c r="D14" s="13" t="str">
        <f t="shared" si="8"/>
        <v>子ども・若者育成支援</v>
      </c>
      <c r="F14" s="18" t="s">
        <v>239</v>
      </c>
      <c r="G14" s="17" t="s">
        <v>551</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子ども・若者育成支援</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499</v>
      </c>
      <c r="B25" s="17"/>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子ども・若者育成支援</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469</v>
      </c>
    </row>
    <row r="96" spans="25:25" x14ac:dyDescent="0.2">
      <c r="Y96" s="32" t="s">
        <v>541</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3" t="s">
        <v>489</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0"/>
      <c r="AA2" s="411"/>
      <c r="AB2" s="1013" t="s">
        <v>11</v>
      </c>
      <c r="AC2" s="1014"/>
      <c r="AD2" s="1015"/>
      <c r="AE2" s="1001" t="s">
        <v>357</v>
      </c>
      <c r="AF2" s="1001"/>
      <c r="AG2" s="1001"/>
      <c r="AH2" s="1001"/>
      <c r="AI2" s="1001" t="s">
        <v>363</v>
      </c>
      <c r="AJ2" s="1001"/>
      <c r="AK2" s="1001"/>
      <c r="AL2" s="1001"/>
      <c r="AM2" s="1001" t="s">
        <v>470</v>
      </c>
      <c r="AN2" s="1001"/>
      <c r="AO2" s="1001"/>
      <c r="AP2" s="459"/>
      <c r="AQ2" s="173" t="s">
        <v>355</v>
      </c>
      <c r="AR2" s="166"/>
      <c r="AS2" s="166"/>
      <c r="AT2" s="167"/>
      <c r="AU2" s="371" t="s">
        <v>253</v>
      </c>
      <c r="AV2" s="371"/>
      <c r="AW2" s="371"/>
      <c r="AX2" s="372"/>
    </row>
    <row r="3" spans="1:50" ht="18.75" customHeight="1" x14ac:dyDescent="0.2">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2" t="s">
        <v>525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2">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2">
      <c r="A9" s="513" t="s">
        <v>489</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0"/>
      <c r="AA9" s="411"/>
      <c r="AB9" s="1013" t="s">
        <v>11</v>
      </c>
      <c r="AC9" s="1014"/>
      <c r="AD9" s="1015"/>
      <c r="AE9" s="1001" t="s">
        <v>357</v>
      </c>
      <c r="AF9" s="1001"/>
      <c r="AG9" s="1001"/>
      <c r="AH9" s="1001"/>
      <c r="AI9" s="1001" t="s">
        <v>363</v>
      </c>
      <c r="AJ9" s="1001"/>
      <c r="AK9" s="1001"/>
      <c r="AL9" s="1001"/>
      <c r="AM9" s="1001" t="s">
        <v>470</v>
      </c>
      <c r="AN9" s="1001"/>
      <c r="AO9" s="1001"/>
      <c r="AP9" s="459"/>
      <c r="AQ9" s="173" t="s">
        <v>355</v>
      </c>
      <c r="AR9" s="166"/>
      <c r="AS9" s="166"/>
      <c r="AT9" s="167"/>
      <c r="AU9" s="371" t="s">
        <v>253</v>
      </c>
      <c r="AV9" s="371"/>
      <c r="AW9" s="371"/>
      <c r="AX9" s="372"/>
    </row>
    <row r="10" spans="1:50" ht="18.75" customHeight="1" x14ac:dyDescent="0.2">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2" t="s">
        <v>525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2">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2">
      <c r="A16" s="513" t="s">
        <v>489</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0"/>
      <c r="AA16" s="411"/>
      <c r="AB16" s="1013" t="s">
        <v>11</v>
      </c>
      <c r="AC16" s="1014"/>
      <c r="AD16" s="1015"/>
      <c r="AE16" s="1001" t="s">
        <v>357</v>
      </c>
      <c r="AF16" s="1001"/>
      <c r="AG16" s="1001"/>
      <c r="AH16" s="1001"/>
      <c r="AI16" s="1001" t="s">
        <v>363</v>
      </c>
      <c r="AJ16" s="1001"/>
      <c r="AK16" s="1001"/>
      <c r="AL16" s="1001"/>
      <c r="AM16" s="1001" t="s">
        <v>470</v>
      </c>
      <c r="AN16" s="1001"/>
      <c r="AO16" s="1001"/>
      <c r="AP16" s="459"/>
      <c r="AQ16" s="173" t="s">
        <v>355</v>
      </c>
      <c r="AR16" s="166"/>
      <c r="AS16" s="166"/>
      <c r="AT16" s="167"/>
      <c r="AU16" s="371" t="s">
        <v>253</v>
      </c>
      <c r="AV16" s="371"/>
      <c r="AW16" s="371"/>
      <c r="AX16" s="372"/>
    </row>
    <row r="17" spans="1:50" ht="18.75" customHeight="1" x14ac:dyDescent="0.2">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2" t="s">
        <v>525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2">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2">
      <c r="A23" s="513" t="s">
        <v>489</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0"/>
      <c r="AA23" s="411"/>
      <c r="AB23" s="1013" t="s">
        <v>11</v>
      </c>
      <c r="AC23" s="1014"/>
      <c r="AD23" s="1015"/>
      <c r="AE23" s="1001" t="s">
        <v>357</v>
      </c>
      <c r="AF23" s="1001"/>
      <c r="AG23" s="1001"/>
      <c r="AH23" s="1001"/>
      <c r="AI23" s="1001" t="s">
        <v>363</v>
      </c>
      <c r="AJ23" s="1001"/>
      <c r="AK23" s="1001"/>
      <c r="AL23" s="1001"/>
      <c r="AM23" s="1001" t="s">
        <v>470</v>
      </c>
      <c r="AN23" s="1001"/>
      <c r="AO23" s="1001"/>
      <c r="AP23" s="459"/>
      <c r="AQ23" s="173" t="s">
        <v>355</v>
      </c>
      <c r="AR23" s="166"/>
      <c r="AS23" s="166"/>
      <c r="AT23" s="167"/>
      <c r="AU23" s="371" t="s">
        <v>253</v>
      </c>
      <c r="AV23" s="371"/>
      <c r="AW23" s="371"/>
      <c r="AX23" s="372"/>
    </row>
    <row r="24" spans="1:50" ht="18.75" customHeight="1" x14ac:dyDescent="0.2">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2" t="s">
        <v>525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2">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2">
      <c r="A30" s="513" t="s">
        <v>489</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0"/>
      <c r="AA30" s="411"/>
      <c r="AB30" s="1013" t="s">
        <v>11</v>
      </c>
      <c r="AC30" s="1014"/>
      <c r="AD30" s="1015"/>
      <c r="AE30" s="1001" t="s">
        <v>357</v>
      </c>
      <c r="AF30" s="1001"/>
      <c r="AG30" s="1001"/>
      <c r="AH30" s="1001"/>
      <c r="AI30" s="1001" t="s">
        <v>363</v>
      </c>
      <c r="AJ30" s="1001"/>
      <c r="AK30" s="1001"/>
      <c r="AL30" s="1001"/>
      <c r="AM30" s="1001" t="s">
        <v>470</v>
      </c>
      <c r="AN30" s="1001"/>
      <c r="AO30" s="1001"/>
      <c r="AP30" s="459"/>
      <c r="AQ30" s="173" t="s">
        <v>355</v>
      </c>
      <c r="AR30" s="166"/>
      <c r="AS30" s="166"/>
      <c r="AT30" s="167"/>
      <c r="AU30" s="371" t="s">
        <v>253</v>
      </c>
      <c r="AV30" s="371"/>
      <c r="AW30" s="371"/>
      <c r="AX30" s="372"/>
    </row>
    <row r="31" spans="1:50" ht="18.75" customHeight="1" x14ac:dyDescent="0.2">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2" t="s">
        <v>525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2">
      <c r="A37" s="513" t="s">
        <v>489</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0"/>
      <c r="AA37" s="411"/>
      <c r="AB37" s="1013" t="s">
        <v>11</v>
      </c>
      <c r="AC37" s="1014"/>
      <c r="AD37" s="1015"/>
      <c r="AE37" s="1001" t="s">
        <v>357</v>
      </c>
      <c r="AF37" s="1001"/>
      <c r="AG37" s="1001"/>
      <c r="AH37" s="1001"/>
      <c r="AI37" s="1001" t="s">
        <v>363</v>
      </c>
      <c r="AJ37" s="1001"/>
      <c r="AK37" s="1001"/>
      <c r="AL37" s="1001"/>
      <c r="AM37" s="1001" t="s">
        <v>470</v>
      </c>
      <c r="AN37" s="1001"/>
      <c r="AO37" s="1001"/>
      <c r="AP37" s="459"/>
      <c r="AQ37" s="173" t="s">
        <v>355</v>
      </c>
      <c r="AR37" s="166"/>
      <c r="AS37" s="166"/>
      <c r="AT37" s="167"/>
      <c r="AU37" s="371" t="s">
        <v>253</v>
      </c>
      <c r="AV37" s="371"/>
      <c r="AW37" s="371"/>
      <c r="AX37" s="372"/>
    </row>
    <row r="38" spans="1:50" ht="18.75" customHeight="1" x14ac:dyDescent="0.2">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2">
      <c r="A44" s="513" t="s">
        <v>489</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0"/>
      <c r="AA44" s="411"/>
      <c r="AB44" s="1013" t="s">
        <v>11</v>
      </c>
      <c r="AC44" s="1014"/>
      <c r="AD44" s="1015"/>
      <c r="AE44" s="1001" t="s">
        <v>357</v>
      </c>
      <c r="AF44" s="1001"/>
      <c r="AG44" s="1001"/>
      <c r="AH44" s="1001"/>
      <c r="AI44" s="1001" t="s">
        <v>363</v>
      </c>
      <c r="AJ44" s="1001"/>
      <c r="AK44" s="1001"/>
      <c r="AL44" s="1001"/>
      <c r="AM44" s="1001" t="s">
        <v>470</v>
      </c>
      <c r="AN44" s="1001"/>
      <c r="AO44" s="1001"/>
      <c r="AP44" s="459"/>
      <c r="AQ44" s="173" t="s">
        <v>355</v>
      </c>
      <c r="AR44" s="166"/>
      <c r="AS44" s="166"/>
      <c r="AT44" s="167"/>
      <c r="AU44" s="371" t="s">
        <v>253</v>
      </c>
      <c r="AV44" s="371"/>
      <c r="AW44" s="371"/>
      <c r="AX44" s="372"/>
    </row>
    <row r="45" spans="1:50" ht="18.75" customHeight="1" x14ac:dyDescent="0.2">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2">
      <c r="A51" s="513" t="s">
        <v>489</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0"/>
      <c r="AA51" s="411"/>
      <c r="AB51" s="459" t="s">
        <v>11</v>
      </c>
      <c r="AC51" s="1014"/>
      <c r="AD51" s="1015"/>
      <c r="AE51" s="1001" t="s">
        <v>357</v>
      </c>
      <c r="AF51" s="1001"/>
      <c r="AG51" s="1001"/>
      <c r="AH51" s="1001"/>
      <c r="AI51" s="1001" t="s">
        <v>363</v>
      </c>
      <c r="AJ51" s="1001"/>
      <c r="AK51" s="1001"/>
      <c r="AL51" s="1001"/>
      <c r="AM51" s="1001" t="s">
        <v>470</v>
      </c>
      <c r="AN51" s="1001"/>
      <c r="AO51" s="1001"/>
      <c r="AP51" s="459"/>
      <c r="AQ51" s="173" t="s">
        <v>355</v>
      </c>
      <c r="AR51" s="166"/>
      <c r="AS51" s="166"/>
      <c r="AT51" s="167"/>
      <c r="AU51" s="371" t="s">
        <v>253</v>
      </c>
      <c r="AV51" s="371"/>
      <c r="AW51" s="371"/>
      <c r="AX51" s="372"/>
    </row>
    <row r="52" spans="1:50" ht="18.75" customHeight="1" x14ac:dyDescent="0.2">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2">
      <c r="A58" s="513" t="s">
        <v>489</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0"/>
      <c r="AA58" s="411"/>
      <c r="AB58" s="1013" t="s">
        <v>11</v>
      </c>
      <c r="AC58" s="1014"/>
      <c r="AD58" s="1015"/>
      <c r="AE58" s="1001" t="s">
        <v>357</v>
      </c>
      <c r="AF58" s="1001"/>
      <c r="AG58" s="1001"/>
      <c r="AH58" s="1001"/>
      <c r="AI58" s="1001" t="s">
        <v>363</v>
      </c>
      <c r="AJ58" s="1001"/>
      <c r="AK58" s="1001"/>
      <c r="AL58" s="1001"/>
      <c r="AM58" s="1001" t="s">
        <v>470</v>
      </c>
      <c r="AN58" s="1001"/>
      <c r="AO58" s="1001"/>
      <c r="AP58" s="459"/>
      <c r="AQ58" s="173" t="s">
        <v>355</v>
      </c>
      <c r="AR58" s="166"/>
      <c r="AS58" s="166"/>
      <c r="AT58" s="167"/>
      <c r="AU58" s="371" t="s">
        <v>253</v>
      </c>
      <c r="AV58" s="371"/>
      <c r="AW58" s="371"/>
      <c r="AX58" s="372"/>
    </row>
    <row r="59" spans="1:50" ht="18.75" customHeight="1" x14ac:dyDescent="0.2">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2">
      <c r="A65" s="513" t="s">
        <v>489</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0"/>
      <c r="AA65" s="411"/>
      <c r="AB65" s="1013" t="s">
        <v>11</v>
      </c>
      <c r="AC65" s="1014"/>
      <c r="AD65" s="1015"/>
      <c r="AE65" s="1001" t="s">
        <v>357</v>
      </c>
      <c r="AF65" s="1001"/>
      <c r="AG65" s="1001"/>
      <c r="AH65" s="1001"/>
      <c r="AI65" s="1001" t="s">
        <v>363</v>
      </c>
      <c r="AJ65" s="1001"/>
      <c r="AK65" s="1001"/>
      <c r="AL65" s="1001"/>
      <c r="AM65" s="1001" t="s">
        <v>470</v>
      </c>
      <c r="AN65" s="1001"/>
      <c r="AO65" s="1001"/>
      <c r="AP65" s="459"/>
      <c r="AQ65" s="173" t="s">
        <v>355</v>
      </c>
      <c r="AR65" s="166"/>
      <c r="AS65" s="166"/>
      <c r="AT65" s="167"/>
      <c r="AU65" s="371" t="s">
        <v>253</v>
      </c>
      <c r="AV65" s="371"/>
      <c r="AW65" s="371"/>
      <c r="AX65" s="372"/>
    </row>
    <row r="66" spans="1:50" ht="18.75" customHeight="1" x14ac:dyDescent="0.2">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2" t="s">
        <v>525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5">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8" t="s">
        <v>28</v>
      </c>
      <c r="B2" s="1039"/>
      <c r="C2" s="1039"/>
      <c r="D2" s="1039"/>
      <c r="E2" s="1039"/>
      <c r="F2" s="1040"/>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2">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5"/>
    <row r="55" spans="1:50" ht="30" customHeight="1" x14ac:dyDescent="0.2">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5"/>
    <row r="108" spans="1:50" ht="30" customHeight="1" x14ac:dyDescent="0.2">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5"/>
    <row r="161" spans="1:50" ht="30" customHeight="1" x14ac:dyDescent="0.2">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5"/>
    <row r="214" spans="1:50" ht="30" customHeight="1" x14ac:dyDescent="0.2">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2018-08-16T00:49:48Z</cp:lastPrinted>
  <dcterms:created xsi:type="dcterms:W3CDTF">2012-03-13T00:50:25Z</dcterms:created>
  <dcterms:modified xsi:type="dcterms:W3CDTF">2018-08-21T07:09:33Z</dcterms:modified>
</cp:coreProperties>
</file>