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会計課指摘への対応\"/>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<sst xmlns="http://schemas.openxmlformats.org/spreadsheetml/2006/main" count="2934" uniqueCount="645">
  <si>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</si>
  <si>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</si>
  <si>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</si>
  <si>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</si>
  <si>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</si>
  <si>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</si>
  <si>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</si>
  <si>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</si>
  <si>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</si>
  <si>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</si>
  <si>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</si>
  <si>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</si>
  <si>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</si>
  <si>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</si>
  <si>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</si>
  <si>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</si>
  <si>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</si>
  <si>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</si>
  <si>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</si>
  <si>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</si>
  <si>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</si>
  <si>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</si>
  <si>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</si>
  <si>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</si>
  <si>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</si>
  <si>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</si>
  <si>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</si>
  <si>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</si>
  <si>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</si>
  <si>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</si>
  <si>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</si>
  <si>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</si>
  <si>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</si>
  <si>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</si>
  <si>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</si>
  <si>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</si>
  <si>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</si>
  <si>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</si>
  <si>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</si>
  <si>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</si>
  <si>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</si>
  <si>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</si>
  <si>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</si>
  <si>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</si>
  <si>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</si>
  <si>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</si>
  <si>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</si>
  <si>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</si>
  <si>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</si>
  <si>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</si>
  <si>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</si>
  <si>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</si>
  <si>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</si>
  <si>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</si>
  <si>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</si>
  <si>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</si>
  <si>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</si>
  <si>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</si>
  <si>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</si>
  <si>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</si>
  <si>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</si>
  <si>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</si>
  <si>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</si>
  <si>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</si>
  <si>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</si>
  <si>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</si>
  <si>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</si>
  <si>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</si>
  <si>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</si>
  <si>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</si>
  <si>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</si>
  <si>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</si>
  <si>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</si>
  <si>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</si>
  <si>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</si>
  <si>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</si>
  <si>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</si>
  <si>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</si>
  <si>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</si>
  <si>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</si>
  <si>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</si>
  <si>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</si>
  <si>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</si>
  <si>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</si>
  <si>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</si>
  <si>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</si>
  <si>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</si>
  <si>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</si>
  <si>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</si>
  <si>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</si>
  <si>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</si>
  <si>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</si>
  <si>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</si>
  <si>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</si>
  <si>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</si>
  <si>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</si>
  <si>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</si>
  <si>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</si>
  <si>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</si>
  <si>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</si>
  <si>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</si>
  <si>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</si>
  <si>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</si>
  <si>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</si>
  <si>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</si>
  <si>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</si>
  <si>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</si>
  <si>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</si>
  <si>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</si>
  <si>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</si>
  <si>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</si>
  <si>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</si>
  <si>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</si>
  <si>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</si>
  <si>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</si>
  <si>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</si>
  <si>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</si>
  <si>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</si>
  <si>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</si>
  <si>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</si>
  <si>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</si>
  <si>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</si>
  <si>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</si>
  <si>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</si>
  <si>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</si>
  <si>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</si>
  <si>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</si>
  <si>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</si>
  <si>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</si>
  <si>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</si>
  <si>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</si>
  <si>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</si>
  <si>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</si>
  <si>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</si>
  <si>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</si>
  <si>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</si>
  <si>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</si>
  <si>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</si>
  <si>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</si>
  <si>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</si>
  <si>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</si>
  <si>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</si>
  <si>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</si>
  <si>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</si>
  <si>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</si>
  <si>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</si>
  <si>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</si>
  <si>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</si>
  <si>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</si>
  <si>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</si>
  <si>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</si>
  <si>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</si>
  <si>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</si>
  <si>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</si>
  <si>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</si>
  <si>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</si>
  <si>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</si>
  <si>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</si>
  <si>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</si>
  <si>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</si>
  <si>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</si>
  <si>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</si>
  <si>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</si>
  <si>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</si>
  <si>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</si>
  <si>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</si>
  <si>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</si>
  <si>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</si>
  <si>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</si>
  <si>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</si>
  <si>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</si>
  <si>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</si>
  <si>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</si>
  <si>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</si>
  <si>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</si>
  <si>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</si>
  <si>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</si>
  <si>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</si>
  <si>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</si>
  <si>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</si>
  <si>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</si>
  <si>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</si>
  <si>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</si>
  <si>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</si>
  <si>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</si>
  <si>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</si>
  <si>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</si>
  <si>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</si>
  <si>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</si>
  <si>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</si>
  <si>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</si>
  <si>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</si>
  <si>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</si>
  <si>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</si>
  <si>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</si>
  <si>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</si>
  <si>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</si>
  <si>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</si>
  <si>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</si>
  <si>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</si>
  <si>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</si>
  <si>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</si>
  <si>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</si>
  <si>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</si>
  <si>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</si>
  <si>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</si>
  <si>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</si>
  <si>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</si>
  <si>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</si>
  <si>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</si>
  <si>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</si>
  <si>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</si>
  <si>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</si>
  <si>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</si>
  <si>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</si>
  <si>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</si>
  <si>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</si>
  <si>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</si>
  <si>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</si>
  <si>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</si>
  <si>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</si>
  <si>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</si>
  <si>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</si>
  <si>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</si>
  <si>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</si>
  <si>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</si>
  <si>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</si>
  <si>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</si>
  <si>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</si>
  <si>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</si>
  <si>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</si>
  <si>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</si>
  <si>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</si>
  <si>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</si>
  <si>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</si>
  <si>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</si>
  <si>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</si>
  <si>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</si>
  <si>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</si>
  <si>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</si>
  <si>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</si>
  <si>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</si>
  <si>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</si>
  <si>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</si>
  <si>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</si>
  <si>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</si>
  <si>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</si>
  <si>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</si>
  <si>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</si>
  <si>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</si>
  <si>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</si>
  <si>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</si>
  <si>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</si>
  <si>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</si>
  <si>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</si>
  <si>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</si>
  <si>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</si>
  <si>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</si>
  <si>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</si>
  <si>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</si>
  <si>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</si>
  <si>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</si>
  <si>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</si>
  <si>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</si>
  <si>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</si>
  <si>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</si>
  <si>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</si>
  <si>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</si>
  <si>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</si>
  <si>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</si>
  <si>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</si>
  <si>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</si>
  <si>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</si>
  <si>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</si>
  <si>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</si>
  <si>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</si>
  <si>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</si>
  <si>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</si>
  <si>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</si>
  <si>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</si>
  <si>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</si>
  <si>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</si>
  <si>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</si>
  <si>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</si>
  <si>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</si>
  <si>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</si>
  <si>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</si>
  <si>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</si>
  <si>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</si>
  <si>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</si>
  <si>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</si>
  <si>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</si>
  <si>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</si>
  <si>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</si>
  <si>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</si>
  <si>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</si>
  <si>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</si>
  <si>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</si>
  <si>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</si>
  <si>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</si>
  <si>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</si>
  <si>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</si>
  <si>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</si>
  <si>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</si>
  <si>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</si>
  <si>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</si>
  <si>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</si>
  <si>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</si>
  <si>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</si>
  <si>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</si>
  <si>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</si>
  <si>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</si>
  <si>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</si>
  <si>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</si>
  <si>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</si>
  <si>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</si>
  <si>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</si>
  <si>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</si>
  <si>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</si>
  <si>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</si>
  <si>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</si>
  <si>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</si>
  <si>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</si>
  <si>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</si>
  <si>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</si>
  <si>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</si>
  <si>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</si>
  <si>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</si>
  <si>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</si>
  <si>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</si>
  <si>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</si>
  <si>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</si>
  <si>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</si>
  <si>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</si>
  <si>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</si>
  <si>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</si>
  <si>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</si>
  <si>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</si>
  <si>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</si>
  <si>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</si>
  <si>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</si>
  <si>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</si>
  <si>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</si>
  <si>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</si>
  <si>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</si>
  <si>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</si>
  <si>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</si>
  <si>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</si>
  <si>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</si>
  <si>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</si>
  <si>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</si>
  <si>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</si>
  <si>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</si>
  <si>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</si>
  <si>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</si>
  <si>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</si>
  <si>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</si>
  <si>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</si>
  <si>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</si>
  <si>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</si>
  <si>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</si>
  <si>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</si>
  <si>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</si>
  <si>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</si>
  <si>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</si>
  <si>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</si>
  <si>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</si>
  <si>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</si>
  <si>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</si>
  <si>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</si>
  <si>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</si>
  <si>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</si>
  <si>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</si>
  <si>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</si>
  <si>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</si>
  <si>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</si>
  <si>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</si>
  <si>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</si>
  <si>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</si>
  <si>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</si>
  <si>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</si>
  <si>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</si>
  <si>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</si>
  <si>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</si>
  <si>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</si>
  <si>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</si>
  <si>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</si>
  <si>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</si>
  <si>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</si>
  <si>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</si>
  <si>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</si>
  <si>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</si>
  <si>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</si>
  <si>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</si>
  <si>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</si>
  <si>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</si>
  <si>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</si>
  <si>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</si>
  <si>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</si>
  <si>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</si>
  <si>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</si>
  <si>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</si>
  <si>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</si>
  <si>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</si>
  <si>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</si>
  <si>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</si>
  <si>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</si>
  <si>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</si>
  <si>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</si>
  <si>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</si>
  <si>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</si>
  <si>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</si>
  <si>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</si>
  <si>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</si>
  <si>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</si>
  <si>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</si>
  <si>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</si>
  <si>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</si>
  <si>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</si>
  <si>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</si>
  <si>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</si>
  <si>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</si>
  <si>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</si>
  <si>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</si>
  <si>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</si>
  <si>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</si>
  <si>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</si>
  <si>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</si>
  <si>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</si>
  <si>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</si>
  <si>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</si>
  <si>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</si>
  <si>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</si>
  <si>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</si>
  <si>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</si>
  <si>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</si>
  <si>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</si>
  <si>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</si>
  <si>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</si>
  <si>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</si>
  <si>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</si>
  <si>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</si>
  <si>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</si>
  <si>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</si>
  <si>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</si>
  <si>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</si>
  <si>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</si>
  <si>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</si>
  <si>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</si>
  <si>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</si>
  <si>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</si>
  <si>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</si>
  <si>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</si>
  <si>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</si>
  <si>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</si>
  <si>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</si>
  <si>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</si>
  <si>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</si>
  <si>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</si>
  <si>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</si>
  <si>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</si>
  <si>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</si>
  <si>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</si>
  <si>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</si>
  <si>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</si>
  <si>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</si>
  <si>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</si>
  <si>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</si>
  <si>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</si>
  <si>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</si>
  <si>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</si>
  <si>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</si>
  <si>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</si>
  <si>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</si>
  <si>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</si>
  <si>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</si>
  <si>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</si>
  <si>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</si>
  <si>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</si>
  <si>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</si>
  <si>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</si>
  <si>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</si>
  <si>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</si>
  <si>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</si>
  <si>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</si>
  <si>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</si>
  <si>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</si>
  <si>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</si>
  <si>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</si>
  <si>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</si>
  <si>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</si>
  <si>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</si>
  <si>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</si>
  <si>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</si>
  <si>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</si>
  <si>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</si>
  <si>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</si>
  <si>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</si>
  <si>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</si>
  <si>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</si>
  <si>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</si>
  <si>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</si>
  <si>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</si>
  <si>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</si>
  <si>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</si>
  <si>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</si>
  <si>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</si>
  <si>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</si>
  <si>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</si>
  <si>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</si>
  <si>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</si>
  <si>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</si>
  <si>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</si>
  <si>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</si>
  <si>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</si>
  <si>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</si>
  <si>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</si>
  <si>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</si>
  <si>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</si>
  <si>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</si>
  <si>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</si>
  <si>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</si>
  <si>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</si>
  <si>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</si>
  <si>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</si>
  <si>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</si>
  <si>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</si>
  <si>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</si>
  <si>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</si>
  <si>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</si>
  <si>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</si>
  <si>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</si>
  <si>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</si>
  <si>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</si>
  <si>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</si>
  <si>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</si>
  <si>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</si>
  <si>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</si>
  <si>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</si>
  <si>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</si>
  <si>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</si>
  <si>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</si>
  <si>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</si>
  <si>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</si>
  <si>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</si>
  <si>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</si>
  <si>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</si>
  <si>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</si>
  <si>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</si>
  <si>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</si>
  <si>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</si>
  <si>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</si>
  <si>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</si>
  <si>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</si>
  <si>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再就職支援プログラム事業費</t>
    <rPh sb="0" eb="3">
      <t>サイシュウショク</t>
    </rPh>
    <rPh sb="3" eb="5">
      <t>シエン</t>
    </rPh>
    <rPh sb="10" eb="13">
      <t>ジギョウヒ</t>
    </rPh>
    <phoneticPr fontId="5"/>
  </si>
  <si>
    <t>○</t>
  </si>
  <si>
    <t>雇用保険法第62条第1項第6号</t>
    <phoneticPr fontId="5"/>
  </si>
  <si>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phoneticPr fontId="5"/>
  </si>
  <si>
    <t>－</t>
    <phoneticPr fontId="5"/>
  </si>
  <si>
    <t>　主要な公共職業安定所に就職支援ナビゲーター（早期再就職支援分）等（以下「就職支援ナビゲーター等」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</si>
  <si>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</si>
  <si>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</si>
  <si>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</si>
  <si>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</si>
  <si>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</si>
  <si>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</si>
  <si>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</si>
  <si>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</si>
  <si>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</si>
  <si>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</si>
  <si>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</si>
  <si>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</si>
  <si>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委員等旅費</t>
    <rPh sb="0" eb="2">
      <t>イイン</t>
    </rPh>
    <rPh sb="2" eb="3">
      <t>トウ</t>
    </rPh>
    <rPh sb="3" eb="5">
      <t>リョヒ</t>
    </rPh>
    <phoneticPr fontId="5"/>
  </si>
  <si>
    <t>厚生労働省職業安定局調べ</t>
    <phoneticPr fontId="5"/>
  </si>
  <si>
    <t>人</t>
    <rPh sb="0" eb="1">
      <t>ニン</t>
    </rPh>
    <phoneticPr fontId="5"/>
  </si>
  <si>
    <t>-</t>
    <phoneticPr fontId="5"/>
  </si>
  <si>
    <t>-</t>
    <phoneticPr fontId="5"/>
  </si>
  <si>
    <t>再就職支援プログラム開始件数
※平成28年度までの活動指標のため、平成29年度以降は活動見込みを立てていない。</t>
    <rPh sb="39" eb="41">
      <t>イコウ</t>
    </rPh>
    <phoneticPr fontId="5"/>
  </si>
  <si>
    <t>Ｘ：「執行額（百万円）」／
Y：「再就職支援プログラム開始件数」</t>
    <phoneticPr fontId="5"/>
  </si>
  <si>
    <t>円</t>
    <rPh sb="0" eb="1">
      <t>エン</t>
    </rPh>
    <phoneticPr fontId="5"/>
  </si>
  <si>
    <t>　　X　/　Y</t>
    <phoneticPr fontId="5"/>
  </si>
  <si>
    <t>2,159百万円
/108,840人</t>
    <phoneticPr fontId="5"/>
  </si>
  <si>
    <t>1,889百万円
/101,640人</t>
    <phoneticPr fontId="5"/>
  </si>
  <si>
    <t>-</t>
    <phoneticPr fontId="5"/>
  </si>
  <si>
    <t>本事業を実施することにより、雇用保険受給者等の再就職が図られ、公共職業安定所の就職・充足促進することから、施策目標の達成に直結する。</t>
    <phoneticPr fontId="5"/>
  </si>
  <si>
    <t>-</t>
    <phoneticPr fontId="5"/>
  </si>
  <si>
    <t>-</t>
    <phoneticPr fontId="5"/>
  </si>
  <si>
    <t>失業等給付受給者等の早期再就職を図ることは、長期失業を防ぐとともに、雇用保険財政の健全化に資するものであり、広く社会のニーズを反映したものである。</t>
    <phoneticPr fontId="5"/>
  </si>
  <si>
    <t>失業等給付受給者等の早期再就職を図ることは、雇用保険財政の健全化に資するものであり、雇用保険財政を担う国が実施するものである。</t>
    <phoneticPr fontId="5"/>
  </si>
  <si>
    <t>成果実績は雇用保険二事業における指標となっており、明確な政策目的の達成手段として位置づけられ、優先度の高い事業となっている。</t>
    <phoneticPr fontId="5"/>
  </si>
  <si>
    <t>‐</t>
  </si>
  <si>
    <t>-</t>
    <phoneticPr fontId="5"/>
  </si>
  <si>
    <t>予算の大半は、就職支援ナビゲーター等に係る諸謝金であり、事業実施に不可欠なものである。</t>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</si>
  <si>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</si>
  <si>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t>
    <phoneticPr fontId="5"/>
  </si>
  <si>
    <t>680</t>
    <phoneticPr fontId="5"/>
  </si>
  <si>
    <t>617</t>
    <phoneticPr fontId="5"/>
  </si>
  <si>
    <t>548</t>
    <phoneticPr fontId="5"/>
  </si>
  <si>
    <t>458</t>
    <phoneticPr fontId="5"/>
  </si>
  <si>
    <t>467</t>
    <phoneticPr fontId="5"/>
  </si>
  <si>
    <t>482</t>
    <phoneticPr fontId="5"/>
  </si>
  <si>
    <t>479</t>
    <phoneticPr fontId="5"/>
  </si>
  <si>
    <t>就職支援ナビゲーター等の謝金</t>
    <rPh sb="0" eb="2">
      <t>シュウショク</t>
    </rPh>
    <rPh sb="2" eb="4">
      <t>シエン</t>
    </rPh>
    <rPh sb="10" eb="11">
      <t>トウ</t>
    </rPh>
    <rPh sb="12" eb="14">
      <t>シャキン</t>
    </rPh>
    <phoneticPr fontId="5"/>
  </si>
  <si>
    <t>再就職支援プログラムの実施に係る経費</t>
    <rPh sb="16" eb="18">
      <t>ケイヒ</t>
    </rPh>
    <phoneticPr fontId="5"/>
  </si>
  <si>
    <t>就職支援ナビゲーターの配置等</t>
    <rPh sb="0" eb="2">
      <t>シュウショク</t>
    </rPh>
    <rPh sb="2" eb="4">
      <t>シエン</t>
    </rPh>
    <rPh sb="11" eb="13">
      <t>ハイチ</t>
    </rPh>
    <rPh sb="13" eb="14">
      <t>トウ</t>
    </rPh>
    <phoneticPr fontId="5"/>
  </si>
  <si>
    <t>-</t>
    <phoneticPr fontId="5"/>
  </si>
  <si>
    <t>-</t>
    <phoneticPr fontId="5"/>
  </si>
  <si>
    <t>-</t>
    <phoneticPr fontId="5"/>
  </si>
  <si>
    <t>-</t>
    <phoneticPr fontId="5"/>
  </si>
  <si>
    <t>-</t>
    <phoneticPr fontId="5"/>
  </si>
  <si>
    <t>-</t>
    <phoneticPr fontId="5"/>
  </si>
  <si>
    <t>成果実績、活動実績とも目標や当初の見込みを達成しているところであり、本事業の対象となっている雇用保険受給資格者及び受給者の動向等を見ながら、引き続き適正に事業を実施する。</t>
    <rPh sb="0" eb="2">
      <t>セイカ</t>
    </rPh>
    <rPh sb="2" eb="4">
      <t>ジッセキ</t>
    </rPh>
    <rPh sb="5" eb="7">
      <t>カツドウ</t>
    </rPh>
    <rPh sb="7" eb="9">
      <t>ジッセキ</t>
    </rPh>
    <rPh sb="11" eb="13">
      <t>モクヒョウ</t>
    </rPh>
    <rPh sb="14" eb="16">
      <t>トウショ</t>
    </rPh>
    <rPh sb="17" eb="19">
      <t>ミコ</t>
    </rPh>
    <rPh sb="21" eb="23">
      <t>タッセイ</t>
    </rPh>
    <rPh sb="34" eb="35">
      <t>ホン</t>
    </rPh>
    <rPh sb="35" eb="37">
      <t>ジギョウ</t>
    </rPh>
    <rPh sb="38" eb="40">
      <t>タイショウ</t>
    </rPh>
    <rPh sb="46" eb="48">
      <t>コヨウ</t>
    </rPh>
    <rPh sb="48" eb="50">
      <t>ホケン</t>
    </rPh>
    <rPh sb="50" eb="52">
      <t>ジュキュウ</t>
    </rPh>
    <rPh sb="52" eb="55">
      <t>シカクシャ</t>
    </rPh>
    <rPh sb="55" eb="56">
      <t>オヨ</t>
    </rPh>
    <rPh sb="57" eb="60">
      <t>ジュキュウシャ</t>
    </rPh>
    <rPh sb="61" eb="63">
      <t>ドウコウ</t>
    </rPh>
    <rPh sb="63" eb="64">
      <t>トウ</t>
    </rPh>
    <rPh sb="65" eb="66">
      <t>ミ</t>
    </rPh>
    <rPh sb="70" eb="71">
      <t>ヒ</t>
    </rPh>
    <rPh sb="72" eb="73">
      <t>ツヅ</t>
    </rPh>
    <rPh sb="74" eb="76">
      <t>テキセイ</t>
    </rPh>
    <rPh sb="77" eb="79">
      <t>ジギョウ</t>
    </rPh>
    <rPh sb="80" eb="82">
      <t>ジッシ</t>
    </rPh>
    <phoneticPr fontId="5"/>
  </si>
  <si>
    <t>1,801百万円／
49,735人</t>
    <rPh sb="5" eb="7">
      <t>ヒャクマン</t>
    </rPh>
    <rPh sb="7" eb="8">
      <t>エン</t>
    </rPh>
    <rPh sb="16" eb="17">
      <t>ニン</t>
    </rPh>
    <phoneticPr fontId="5"/>
  </si>
  <si>
    <t>％</t>
    <phoneticPr fontId="5"/>
  </si>
  <si>
    <t>％</t>
    <phoneticPr fontId="5"/>
  </si>
  <si>
    <t>再就職支援プログラム利用者の就職率
(就職によるプログラム終了者数／終了者数)</t>
    <rPh sb="19" eb="21">
      <t>シュウショク</t>
    </rPh>
    <rPh sb="29" eb="31">
      <t>シュウリョウ</t>
    </rPh>
    <rPh sb="31" eb="32">
      <t>シャ</t>
    </rPh>
    <rPh sb="32" eb="33">
      <t>スウ</t>
    </rPh>
    <rPh sb="34" eb="36">
      <t>シュウリョウ</t>
    </rPh>
    <rPh sb="36" eb="37">
      <t>シャ</t>
    </rPh>
    <rPh sb="37" eb="38">
      <t>スウ</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</si>
  <si>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</si>
  <si>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</si>
  <si>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目標を上回る成果実績となっている。</t>
    <rPh sb="0" eb="2">
      <t>モクヒョウ</t>
    </rPh>
    <rPh sb="3" eb="5">
      <t>ウワマワ</t>
    </rPh>
    <rPh sb="6" eb="8">
      <t>セイカ</t>
    </rPh>
    <rPh sb="8" eb="10">
      <t>ジッセキ</t>
    </rPh>
    <phoneticPr fontId="5"/>
  </si>
  <si>
    <t>-</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</si>
  <si>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</si>
  <si>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目標を上回る活動実績となっている。</t>
    <rPh sb="0" eb="2">
      <t>モクヒョウ</t>
    </rPh>
    <rPh sb="3" eb="5">
      <t>ウワマワ</t>
    </rPh>
    <rPh sb="6" eb="8">
      <t>カツドウ</t>
    </rPh>
    <rPh sb="8" eb="10">
      <t>ジッセキ</t>
    </rPh>
    <phoneticPr fontId="5"/>
  </si>
  <si>
    <t>平成29年度において就職支援ナビゲーター1人当たりの再就職支援プログラム開始件数が232人と当初の見込み（196人）を上回るとともに、就職率についても、86.2%と目標（84.6％）を上回っており、事業は適正に執行されている。</t>
    <rPh sb="0" eb="2">
      <t>ヘイセイ</t>
    </rPh>
    <rPh sb="4" eb="6">
      <t>ネンド</t>
    </rPh>
    <rPh sb="44" eb="45">
      <t>ニン</t>
    </rPh>
    <rPh sb="46" eb="48">
      <t>トウショ</t>
    </rPh>
    <rPh sb="49" eb="51">
      <t>ミコ</t>
    </rPh>
    <rPh sb="56" eb="57">
      <t>ニン</t>
    </rPh>
    <rPh sb="59" eb="61">
      <t>ウワマワ</t>
    </rPh>
    <rPh sb="67" eb="70">
      <t>シュウショクリツ</t>
    </rPh>
    <rPh sb="82" eb="84">
      <t>モクヒョウ</t>
    </rPh>
    <rPh sb="92" eb="94">
      <t>ウワマワ</t>
    </rPh>
    <rPh sb="99" eb="101">
      <t>ジギョウ</t>
    </rPh>
    <rPh sb="102" eb="104">
      <t>テキセイ</t>
    </rPh>
    <rPh sb="105" eb="107">
      <t>シッコウ</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</si>
  <si>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</si>
  <si>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</si>
  <si>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</si>
  <si>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</si>
  <si>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</si>
  <si>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</si>
  <si>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</si>
  <si>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</si>
  <si>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</si>
  <si>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</si>
  <si>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</si>
  <si>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</si>
  <si>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</si>
  <si>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t>
    <phoneticPr fontId="5"/>
  </si>
  <si>
    <t>執行実績を踏まえた見直しを行っている。</t>
    <rPh sb="0" eb="2">
      <t>シッコウ</t>
    </rPh>
    <rPh sb="2" eb="4">
      <t>ジッセキ</t>
    </rPh>
    <rPh sb="5" eb="6">
      <t>フ</t>
    </rPh>
    <rPh sb="9" eb="11">
      <t>ミナオ</t>
    </rPh>
    <rPh sb="13" eb="14">
      <t>オコナ</t>
    </rPh>
    <phoneticPr fontId="5"/>
  </si>
  <si>
    <t>1,79７百万円／59,388人</t>
    <rPh sb="5" eb="6">
      <t>ヒャク</t>
    </rPh>
    <rPh sb="6" eb="8">
      <t>マンエン</t>
    </rPh>
    <rPh sb="15" eb="16">
      <t>ニン</t>
    </rPh>
    <phoneticPr fontId="5"/>
  </si>
  <si>
    <t>就職支援ナビゲーター1人当たりの再就職支援プログラム開始件数
※平成29年度以降の活動指標</t>
    <rPh sb="38" eb="40">
      <t>イコウ</t>
    </rPh>
    <rPh sb="41" eb="43">
      <t>カツドウ</t>
    </rPh>
    <rPh sb="43" eb="45">
      <t>シヒョウ</t>
    </rPh>
    <phoneticPr fontId="5"/>
  </si>
  <si>
    <t>再就職支援プログラム利用者の就職率を85％以上とする。</t>
    <phoneticPr fontId="5"/>
  </si>
  <si>
    <t>点検対象外</t>
    <rPh sb="0" eb="5">
      <t>テ</t>
    </rPh>
    <phoneticPr fontId="5"/>
  </si>
  <si>
    <t>引き続き、必要な予算を確保し、適正な執行に努めること。</t>
    <phoneticPr fontId="5"/>
  </si>
  <si>
    <t>相談員の人数の見直し等による減</t>
    <rPh sb="0" eb="3">
      <t>ソウダンイン</t>
    </rPh>
    <rPh sb="4" eb="6">
      <t>ニンズウ</t>
    </rPh>
    <rPh sb="7" eb="9">
      <t>ミナオ</t>
    </rPh>
    <rPh sb="10" eb="11">
      <t>トウ</t>
    </rPh>
    <rPh sb="14" eb="15">
      <t>ゲン</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</si>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</sst>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201706</xdr:rowOff>
    </xdr:from>
    <xdr:to>
      <xdr:col>45</xdr:col>
      <xdr:colOff>63935</xdr:colOff>
      <xdr:row>755</xdr:row>
      <xdr:rowOff>97678</xdr:rowOff>
    </xdr:to>
    <xdr:grpSp>
      <xdr:nvGrpSpPr>
        <xdr:cNvPr id="2" name="グループ化 1"/>
        <xdr:cNvGrpSpPr/>
      </xdr:nvGrpSpPr>
      <xdr:grpSpPr>
        <a:xfrm>
          <a:off x="2017059" y="39713647"/>
          <a:ext cx="7123641" cy="4759325"/>
          <a:chOff x="2211917" y="45460708"/>
          <a:chExt cx="7123641" cy="4759325"/>
        </a:xfrm>
      </xdr:grpSpPr>
      <xdr:sp macro="" textlink="">
        <xdr:nvSpPr>
          <xdr:cNvPr id="3" name="正方形/長方形 2"/>
          <xdr:cNvSpPr/>
        </xdr:nvSpPr>
        <xdr:spPr>
          <a:xfrm>
            <a:off x="2211917" y="45460708"/>
            <a:ext cx="7123641" cy="47593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094692" y="45702008"/>
            <a:ext cx="2816982" cy="7747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1,797</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5294842" y="46673558"/>
            <a:ext cx="399051" cy="143080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3775075" y="47397458"/>
            <a:ext cx="1503892" cy="35568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4059767" y="48229307"/>
            <a:ext cx="3054350" cy="7712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1,797</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8" name="大かっこ 7"/>
          <xdr:cNvSpPr/>
        </xdr:nvSpPr>
        <xdr:spPr>
          <a:xfrm rot="10800000" flipV="1">
            <a:off x="4156634" y="49065266"/>
            <a:ext cx="2447987" cy="1012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499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177</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2249</v>
      </c>
      <c r="Q13" s="658"/>
      <c r="R13" s="658"/>
      <c r="S13" s="658"/>
      <c r="T13" s="658"/>
      <c r="U13" s="658"/>
      <c r="V13" s="659"/>
      <c r="W13" s="657">
        <v>1938</v>
      </c>
      <c r="X13" s="658"/>
      <c r="Y13" s="658"/>
      <c r="Z13" s="658"/>
      <c r="AA13" s="658"/>
      <c r="AB13" s="658"/>
      <c r="AC13" s="659"/>
      <c r="AD13" s="657">
        <v>1822</v>
      </c>
      <c r="AE13" s="658"/>
      <c r="AF13" s="658"/>
      <c r="AG13" s="658"/>
      <c r="AH13" s="658"/>
      <c r="AI13" s="658"/>
      <c r="AJ13" s="659"/>
      <c r="AK13" s="657">
        <v>1801</v>
      </c>
      <c r="AL13" s="658"/>
      <c r="AM13" s="658"/>
      <c r="AN13" s="658"/>
      <c r="AO13" s="658"/>
      <c r="AP13" s="658"/>
      <c r="AQ13" s="659"/>
      <c r="AR13" s="918">
        <v>1597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564</v>
      </c>
      <c r="X14" s="658"/>
      <c r="Y14" s="658"/>
      <c r="Z14" s="658"/>
      <c r="AA14" s="658"/>
      <c r="AB14" s="658"/>
      <c r="AC14" s="659"/>
      <c r="AD14" s="657" t="s">
        <v>565</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562</v>
      </c>
      <c r="Q15" s="658"/>
      <c r="R15" s="658"/>
      <c r="S15" s="658"/>
      <c r="T15" s="658"/>
      <c r="U15" s="658"/>
      <c r="V15" s="659"/>
      <c r="W15" s="657" t="s">
        <v>564</v>
      </c>
      <c r="X15" s="658"/>
      <c r="Y15" s="658"/>
      <c r="Z15" s="658"/>
      <c r="AA15" s="658"/>
      <c r="AB15" s="658"/>
      <c r="AC15" s="659"/>
      <c r="AD15" s="657" t="s">
        <v>565</v>
      </c>
      <c r="AE15" s="658"/>
      <c r="AF15" s="658"/>
      <c r="AG15" s="658"/>
      <c r="AH15" s="658"/>
      <c r="AI15" s="658"/>
      <c r="AJ15" s="659"/>
      <c r="AK15" s="657" t="s">
        <v>567</v>
      </c>
      <c r="AL15" s="658"/>
      <c r="AM15" s="658"/>
      <c r="AN15" s="658"/>
      <c r="AO15" s="658"/>
      <c r="AP15" s="658"/>
      <c r="AQ15" s="659"/>
      <c r="AR15" s="657" t="s">
        <v>567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563</v>
      </c>
      <c r="Q16" s="658"/>
      <c r="R16" s="658"/>
      <c r="S16" s="658"/>
      <c r="T16" s="658"/>
      <c r="U16" s="658"/>
      <c r="V16" s="659"/>
      <c r="W16" s="657" t="s">
        <v>563</v>
      </c>
      <c r="X16" s="658"/>
      <c r="Y16" s="658"/>
      <c r="Z16" s="658"/>
      <c r="AA16" s="658"/>
      <c r="AB16" s="658"/>
      <c r="AC16" s="659"/>
      <c r="AD16" s="657" t="s">
        <v>563</v>
      </c>
      <c r="AE16" s="658"/>
      <c r="AF16" s="658"/>
      <c r="AG16" s="658"/>
      <c r="AH16" s="658"/>
      <c r="AI16" s="658"/>
      <c r="AJ16" s="659"/>
      <c r="AK16" s="657" t="s">
        <v>563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562</v>
      </c>
      <c r="Q17" s="658"/>
      <c r="R17" s="658"/>
      <c r="S17" s="658"/>
      <c r="T17" s="658"/>
      <c r="U17" s="658"/>
      <c r="V17" s="659"/>
      <c r="W17" s="657" t="s">
        <v>563</v>
      </c>
      <c r="X17" s="658"/>
      <c r="Y17" s="658"/>
      <c r="Z17" s="658"/>
      <c r="AA17" s="658"/>
      <c r="AB17" s="658"/>
      <c r="AC17" s="659"/>
      <c r="AD17" s="657" t="s">
        <v>563</v>
      </c>
      <c r="AE17" s="658"/>
      <c r="AF17" s="658"/>
      <c r="AG17" s="658"/>
      <c r="AH17" s="658"/>
      <c r="AI17" s="658"/>
      <c r="AJ17" s="659"/>
      <c r="AK17" s="657" t="s">
        <v>563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2249</v>
      </c>
      <c r="Q18" s="879"/>
      <c r="R18" s="879"/>
      <c r="S18" s="879"/>
      <c r="T18" s="879"/>
      <c r="U18" s="879"/>
      <c r="V18" s="880"/>
      <c r="W18" s="878">
        <f>SUM(W13:AC17)</f>
        <v>1938</v>
      </c>
      <c r="X18" s="879"/>
      <c r="Y18" s="879"/>
      <c r="Z18" s="879"/>
      <c r="AA18" s="879"/>
      <c r="AB18" s="879"/>
      <c r="AC18" s="880"/>
      <c r="AD18" s="878">
        <f>SUM(AD13:AJ17)</f>
        <v>1822</v>
      </c>
      <c r="AE18" s="879"/>
      <c r="AF18" s="879"/>
      <c r="AG18" s="879"/>
      <c r="AH18" s="879"/>
      <c r="AI18" s="879"/>
      <c r="AJ18" s="880"/>
      <c r="AK18" s="878">
        <f>SUM(AK13:AQ17)</f>
        <v>1801</v>
      </c>
      <c r="AL18" s="879"/>
      <c r="AM18" s="879"/>
      <c r="AN18" s="879"/>
      <c r="AO18" s="879"/>
      <c r="AP18" s="879"/>
      <c r="AQ18" s="880"/>
      <c r="AR18" s="878">
        <f>SUM(AR13:AX17)</f>
        <v>1597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2159</v>
      </c>
      <c r="Q19" s="658"/>
      <c r="R19" s="658"/>
      <c r="S19" s="658"/>
      <c r="T19" s="658"/>
      <c r="U19" s="658"/>
      <c r="V19" s="659"/>
      <c r="W19" s="657">
        <v>1889</v>
      </c>
      <c r="X19" s="658"/>
      <c r="Y19" s="658"/>
      <c r="Z19" s="658"/>
      <c r="AA19" s="658"/>
      <c r="AB19" s="658"/>
      <c r="AC19" s="659"/>
      <c r="AD19" s="657">
        <v>1796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0.95998221431747444</v>
      </c>
      <c r="Q20" s="311"/>
      <c r="R20" s="311"/>
      <c r="S20" s="311"/>
      <c r="T20" s="311"/>
      <c r="U20" s="311"/>
      <c r="V20" s="311"/>
      <c r="W20" s="311">
        <f t="shared" ref="W20" si="0">IF(W18=0, "-", SUM(W19)/W18)</f>
        <v>0.9747162022703818</v>
      </c>
      <c r="X20" s="311"/>
      <c r="Y20" s="311"/>
      <c r="Z20" s="311"/>
      <c r="AA20" s="311"/>
      <c r="AB20" s="311"/>
      <c r="AC20" s="311"/>
      <c r="AD20" s="311">
        <f t="shared" ref="AD20" si="1">IF(AD18=0, "-", SUM(AD19)/AD18)</f>
        <v>0.98572996706915472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0.95998221431747444</v>
      </c>
      <c r="Q21" s="311"/>
      <c r="R21" s="311"/>
      <c r="S21" s="311"/>
      <c r="T21" s="311"/>
      <c r="U21" s="311"/>
      <c r="V21" s="311"/>
      <c r="W21" s="311">
        <f t="shared" ref="W21" si="2">IF(W19=0, "-", SUM(W19)/SUM(W13,W14))</f>
        <v>0.9747162022703818</v>
      </c>
      <c r="X21" s="311"/>
      <c r="Y21" s="311"/>
      <c r="Z21" s="311"/>
      <c r="AA21" s="311"/>
      <c r="AB21" s="311"/>
      <c r="AC21" s="311"/>
      <c r="AD21" s="311">
        <f t="shared" ref="AD21" si="3">IF(AD19=0, "-", SUM(AD19)/SUM(AD13,AD14))</f>
        <v>0.98572996706915472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568</v>
      </c>
      <c r="H23" s="952"/>
      <c r="I23" s="952"/>
      <c r="J23" s="952"/>
      <c r="K23" s="952"/>
      <c r="L23" s="952"/>
      <c r="M23" s="952"/>
      <c r="N23" s="952"/>
      <c r="O23" s="953"/>
      <c r="P23" s="918">
        <v>1441</v>
      </c>
      <c r="Q23" s="919"/>
      <c r="R23" s="919"/>
      <c r="S23" s="919"/>
      <c r="T23" s="919"/>
      <c r="U23" s="919"/>
      <c r="V23" s="936"/>
      <c r="W23" s="918">
        <v>1266</v>
      </c>
      <c r="X23" s="919"/>
      <c r="Y23" s="919"/>
      <c r="Z23" s="919"/>
      <c r="AA23" s="919"/>
      <c r="AB23" s="919"/>
      <c r="AC23" s="936"/>
      <c r="AD23" s="973" t="s">
        <v>643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569</v>
      </c>
      <c r="H24" s="955"/>
      <c r="I24" s="955"/>
      <c r="J24" s="955"/>
      <c r="K24" s="955"/>
      <c r="L24" s="955"/>
      <c r="M24" s="955"/>
      <c r="N24" s="955"/>
      <c r="O24" s="956"/>
      <c r="P24" s="657">
        <v>234</v>
      </c>
      <c r="Q24" s="658"/>
      <c r="R24" s="658"/>
      <c r="S24" s="658"/>
      <c r="T24" s="658"/>
      <c r="U24" s="658"/>
      <c r="V24" s="659"/>
      <c r="W24" s="657">
        <v>206</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571</v>
      </c>
      <c r="H25" s="955"/>
      <c r="I25" s="955"/>
      <c r="J25" s="955"/>
      <c r="K25" s="955"/>
      <c r="L25" s="955"/>
      <c r="M25" s="955"/>
      <c r="N25" s="955"/>
      <c r="O25" s="956"/>
      <c r="P25" s="657">
        <v>80</v>
      </c>
      <c r="Q25" s="658"/>
      <c r="R25" s="658"/>
      <c r="S25" s="658"/>
      <c r="T25" s="658"/>
      <c r="U25" s="658"/>
      <c r="V25" s="659"/>
      <c r="W25" s="657">
        <v>80</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570</v>
      </c>
      <c r="H26" s="955"/>
      <c r="I26" s="955"/>
      <c r="J26" s="955"/>
      <c r="K26" s="955"/>
      <c r="L26" s="955"/>
      <c r="M26" s="955"/>
      <c r="N26" s="955"/>
      <c r="O26" s="956"/>
      <c r="P26" s="657">
        <v>44</v>
      </c>
      <c r="Q26" s="658"/>
      <c r="R26" s="658"/>
      <c r="S26" s="658"/>
      <c r="T26" s="658"/>
      <c r="U26" s="658"/>
      <c r="V26" s="659"/>
      <c r="W26" s="657">
        <v>44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572</v>
      </c>
      <c r="H27" s="955"/>
      <c r="I27" s="955"/>
      <c r="J27" s="955"/>
      <c r="K27" s="955"/>
      <c r="L27" s="955"/>
      <c r="M27" s="955"/>
      <c r="N27" s="955"/>
      <c r="O27" s="956"/>
      <c r="P27" s="657">
        <v>2</v>
      </c>
      <c r="Q27" s="658"/>
      <c r="R27" s="658"/>
      <c r="S27" s="658"/>
      <c r="T27" s="658"/>
      <c r="U27" s="658"/>
      <c r="V27" s="659"/>
      <c r="W27" s="657">
        <v>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1801</v>
      </c>
      <c r="Q29" s="933"/>
      <c r="R29" s="933"/>
      <c r="S29" s="933"/>
      <c r="T29" s="933"/>
      <c r="U29" s="933"/>
      <c r="V29" s="934"/>
      <c r="W29" s="932">
        <f>AR13</f>
        <v>1597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640</v>
      </c>
      <c r="H32" s="561"/>
      <c r="I32" s="561"/>
      <c r="J32" s="561"/>
      <c r="K32" s="561"/>
      <c r="L32" s="561"/>
      <c r="M32" s="561"/>
      <c r="N32" s="561"/>
      <c r="O32" s="562"/>
      <c r="P32" s="98" t="s">
        <v>615</v>
      </c>
      <c r="Q32" s="98"/>
      <c r="R32" s="98"/>
      <c r="S32" s="98"/>
      <c r="T32" s="98"/>
      <c r="U32" s="98"/>
      <c r="V32" s="98"/>
      <c r="W32" s="98"/>
      <c r="X32" s="99"/>
      <c r="Y32" s="467" t="s">
        <v>12</v>
      </c>
      <c r="Z32" s="527"/>
      <c r="AA32" s="528"/>
      <c r="AB32" s="457" t="s">
        <v>614</v>
      </c>
      <c r="AC32" s="457"/>
      <c r="AD32" s="457"/>
      <c r="AE32" s="211">
        <v>85.8</v>
      </c>
      <c r="AF32" s="212"/>
      <c r="AG32" s="212"/>
      <c r="AH32" s="212"/>
      <c r="AI32" s="211">
        <v>85.5</v>
      </c>
      <c r="AJ32" s="212"/>
      <c r="AK32" s="212"/>
      <c r="AL32" s="212"/>
      <c r="AM32" s="211">
        <v>86.2</v>
      </c>
      <c r="AN32" s="212"/>
      <c r="AO32" s="212"/>
      <c r="AP32" s="212"/>
      <c r="AQ32" s="333" t="s">
        <v>575</v>
      </c>
      <c r="AR32" s="200"/>
      <c r="AS32" s="200"/>
      <c r="AT32" s="334"/>
      <c r="AU32" s="212" t="s">
        <v>575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613</v>
      </c>
      <c r="AC33" s="519"/>
      <c r="AD33" s="519"/>
      <c r="AE33" s="211">
        <v>80</v>
      </c>
      <c r="AF33" s="212"/>
      <c r="AG33" s="212"/>
      <c r="AH33" s="212"/>
      <c r="AI33" s="211">
        <v>83</v>
      </c>
      <c r="AJ33" s="212"/>
      <c r="AK33" s="212"/>
      <c r="AL33" s="212"/>
      <c r="AM33" s="211">
        <v>84.6</v>
      </c>
      <c r="AN33" s="212"/>
      <c r="AO33" s="212"/>
      <c r="AP33" s="212"/>
      <c r="AQ33" s="333" t="s">
        <v>575</v>
      </c>
      <c r="AR33" s="200"/>
      <c r="AS33" s="200"/>
      <c r="AT33" s="334"/>
      <c r="AU33" s="212">
        <v>85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107.3</v>
      </c>
      <c r="AF34" s="212"/>
      <c r="AG34" s="212"/>
      <c r="AH34" s="212"/>
      <c r="AI34" s="211">
        <v>103</v>
      </c>
      <c r="AJ34" s="212"/>
      <c r="AK34" s="212"/>
      <c r="AL34" s="212"/>
      <c r="AM34" s="211">
        <v>101</v>
      </c>
      <c r="AN34" s="212"/>
      <c r="AO34" s="212"/>
      <c r="AP34" s="212"/>
      <c r="AQ34" s="333" t="s">
        <v>575</v>
      </c>
      <c r="AR34" s="200"/>
      <c r="AS34" s="200"/>
      <c r="AT34" s="334"/>
      <c r="AU34" s="212" t="s">
        <v>575</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108840</v>
      </c>
      <c r="AF101" s="212"/>
      <c r="AG101" s="212"/>
      <c r="AH101" s="213"/>
      <c r="AI101" s="211">
        <v>101640</v>
      </c>
      <c r="AJ101" s="212"/>
      <c r="AK101" s="212"/>
      <c r="AL101" s="213"/>
      <c r="AM101" s="211" t="s">
        <v>619</v>
      </c>
      <c r="AN101" s="212"/>
      <c r="AO101" s="212"/>
      <c r="AP101" s="213"/>
      <c r="AQ101" s="211" t="s">
        <v>576</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99000</v>
      </c>
      <c r="AF102" s="414"/>
      <c r="AG102" s="414"/>
      <c r="AH102" s="414"/>
      <c r="AI102" s="414">
        <v>94000</v>
      </c>
      <c r="AJ102" s="414"/>
      <c r="AK102" s="414"/>
      <c r="AL102" s="414"/>
      <c r="AM102" s="414" t="s">
        <v>466</v>
      </c>
      <c r="AN102" s="414"/>
      <c r="AO102" s="414"/>
      <c r="AP102" s="414"/>
      <c r="AQ102" s="266" t="s">
        <v>576</v>
      </c>
      <c r="AR102" s="267"/>
      <c r="AS102" s="267"/>
      <c r="AT102" s="312"/>
      <c r="AU102" s="266" t="s">
        <v>576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639</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t="s">
        <v>576</v>
      </c>
      <c r="AF104" s="212"/>
      <c r="AG104" s="212"/>
      <c r="AH104" s="213"/>
      <c r="AI104" s="211" t="s">
        <v>575</v>
      </c>
      <c r="AJ104" s="212"/>
      <c r="AK104" s="212"/>
      <c r="AL104" s="213"/>
      <c r="AM104" s="211">
        <v>232</v>
      </c>
      <c r="AN104" s="212"/>
      <c r="AO104" s="212"/>
      <c r="AP104" s="213"/>
      <c r="AQ104" s="211" t="s">
        <v>575</v>
      </c>
      <c r="AR104" s="212"/>
      <c r="AS104" s="212"/>
      <c r="AT104" s="213"/>
      <c r="AU104" s="211" t="s">
        <v>575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t="s">
        <v>565</v>
      </c>
      <c r="AF105" s="414"/>
      <c r="AG105" s="414"/>
      <c r="AH105" s="414"/>
      <c r="AI105" s="414" t="s">
        <v>565</v>
      </c>
      <c r="AJ105" s="414"/>
      <c r="AK105" s="414"/>
      <c r="AL105" s="414"/>
      <c r="AM105" s="414">
        <v>196</v>
      </c>
      <c r="AN105" s="414"/>
      <c r="AO105" s="414"/>
      <c r="AP105" s="414"/>
      <c r="AQ105" s="211">
        <v>204</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19836</v>
      </c>
      <c r="AF116" s="414"/>
      <c r="AG116" s="414"/>
      <c r="AH116" s="414"/>
      <c r="AI116" s="414">
        <v>18585</v>
      </c>
      <c r="AJ116" s="414"/>
      <c r="AK116" s="414"/>
      <c r="AL116" s="414"/>
      <c r="AM116" s="414">
        <v>30259</v>
      </c>
      <c r="AN116" s="414"/>
      <c r="AO116" s="414"/>
      <c r="AP116" s="414"/>
      <c r="AQ116" s="211">
        <v>36211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90" t="s">
        <v>581</v>
      </c>
      <c r="AF117" s="547"/>
      <c r="AG117" s="547"/>
      <c r="AH117" s="547"/>
      <c r="AI117" s="590" t="s">
        <v>582</v>
      </c>
      <c r="AJ117" s="547"/>
      <c r="AK117" s="547"/>
      <c r="AL117" s="547"/>
      <c r="AM117" s="590" t="s">
        <v>638</v>
      </c>
      <c r="AN117" s="547"/>
      <c r="AO117" s="547"/>
      <c r="AP117" s="547"/>
      <c r="AQ117" s="590"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634</v>
      </c>
      <c r="H134" s="98"/>
      <c r="I134" s="98"/>
      <c r="J134" s="98"/>
      <c r="K134" s="98"/>
      <c r="L134" s="98"/>
      <c r="M134" s="98"/>
      <c r="N134" s="98"/>
      <c r="O134" s="98"/>
      <c r="P134" s="98"/>
      <c r="Q134" s="98"/>
      <c r="R134" s="98"/>
      <c r="S134" s="98"/>
      <c r="T134" s="98"/>
      <c r="U134" s="98"/>
      <c r="V134" s="98"/>
      <c r="W134" s="98"/>
      <c r="X134" s="99"/>
      <c r="Y134" s="194" t="s">
        <v>379</v>
      </c>
      <c r="Z134" s="195"/>
      <c r="AA134" s="196"/>
      <c r="AB134" s="197" t="s">
        <v>635</v>
      </c>
      <c r="AC134" s="198"/>
      <c r="AD134" s="198"/>
      <c r="AE134" s="199">
        <v>36.299999999999997</v>
      </c>
      <c r="AF134" s="200"/>
      <c r="AG134" s="200"/>
      <c r="AH134" s="200"/>
      <c r="AI134" s="199">
        <v>36.200000000000003</v>
      </c>
      <c r="AJ134" s="200"/>
      <c r="AK134" s="200"/>
      <c r="AL134" s="200"/>
      <c r="AM134" s="199">
        <v>38.299999999999997</v>
      </c>
      <c r="AN134" s="200"/>
      <c r="AO134" s="200"/>
      <c r="AP134" s="200"/>
      <c r="AQ134" s="199" t="s">
        <v>583</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636</v>
      </c>
      <c r="AC135" s="206"/>
      <c r="AD135" s="206"/>
      <c r="AE135" s="199">
        <v>33.9</v>
      </c>
      <c r="AF135" s="200"/>
      <c r="AG135" s="200"/>
      <c r="AH135" s="200"/>
      <c r="AI135" s="199">
        <v>36.6</v>
      </c>
      <c r="AJ135" s="200"/>
      <c r="AK135" s="200"/>
      <c r="AL135" s="200"/>
      <c r="AM135" s="199">
        <v>36.9</v>
      </c>
      <c r="AN135" s="200"/>
      <c r="AO135" s="200"/>
      <c r="AP135" s="200"/>
      <c r="AQ135" s="199" t="s">
        <v>567</v>
      </c>
      <c r="AR135" s="200"/>
      <c r="AS135" s="200"/>
      <c r="AT135" s="200"/>
      <c r="AU135" s="199">
        <v>37.5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560</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0.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585</v>
      </c>
      <c r="AJ433" s="200"/>
      <c r="AK433" s="200"/>
      <c r="AL433" s="200"/>
      <c r="AM433" s="333" t="s">
        <v>576</v>
      </c>
      <c r="AN433" s="200"/>
      <c r="AO433" s="200"/>
      <c r="AP433" s="334"/>
      <c r="AQ433" s="333" t="s">
        <v>576</v>
      </c>
      <c r="AR433" s="200"/>
      <c r="AS433" s="200"/>
      <c r="AT433" s="334"/>
      <c r="AU433" s="200" t="s">
        <v>585</v>
      </c>
      <c r="AV433" s="200"/>
      <c r="AW433" s="200"/>
      <c r="AX433" s="201"/>
    </row>
    <row r="434" spans="1:50" ht="20.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576</v>
      </c>
      <c r="AF434" s="200"/>
      <c r="AG434" s="200"/>
      <c r="AH434" s="334"/>
      <c r="AI434" s="333" t="s">
        <v>585</v>
      </c>
      <c r="AJ434" s="200"/>
      <c r="AK434" s="200"/>
      <c r="AL434" s="200"/>
      <c r="AM434" s="333" t="s">
        <v>586</v>
      </c>
      <c r="AN434" s="200"/>
      <c r="AO434" s="200"/>
      <c r="AP434" s="334"/>
      <c r="AQ434" s="333" t="s">
        <v>576</v>
      </c>
      <c r="AR434" s="200"/>
      <c r="AS434" s="200"/>
      <c r="AT434" s="334"/>
      <c r="AU434" s="200" t="s">
        <v>585</v>
      </c>
      <c r="AV434" s="200"/>
      <c r="AW434" s="200"/>
      <c r="AX434" s="201"/>
    </row>
    <row r="435" spans="1:50" ht="20.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576</v>
      </c>
      <c r="AF435" s="200"/>
      <c r="AG435" s="200"/>
      <c r="AH435" s="334"/>
      <c r="AI435" s="333" t="s">
        <v>576</v>
      </c>
      <c r="AJ435" s="200"/>
      <c r="AK435" s="200"/>
      <c r="AL435" s="200"/>
      <c r="AM435" s="333" t="s">
        <v>576</v>
      </c>
      <c r="AN435" s="200"/>
      <c r="AO435" s="200"/>
      <c r="AP435" s="334"/>
      <c r="AQ435" s="333" t="s">
        <v>576</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583</v>
      </c>
      <c r="AF458" s="200"/>
      <c r="AG458" s="200"/>
      <c r="AH458" s="200"/>
      <c r="AI458" s="333" t="s">
        <v>575</v>
      </c>
      <c r="AJ458" s="200"/>
      <c r="AK458" s="200"/>
      <c r="AL458" s="200"/>
      <c r="AM458" s="333" t="s">
        <v>575</v>
      </c>
      <c r="AN458" s="200"/>
      <c r="AO458" s="200"/>
      <c r="AP458" s="334"/>
      <c r="AQ458" s="333" t="s">
        <v>575</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200"/>
      <c r="AM459" s="333" t="s">
        <v>575</v>
      </c>
      <c r="AN459" s="200"/>
      <c r="AO459" s="200"/>
      <c r="AP459" s="334"/>
      <c r="AQ459" s="333" t="s">
        <v>575</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575</v>
      </c>
      <c r="AJ460" s="200"/>
      <c r="AK460" s="200"/>
      <c r="AL460" s="200"/>
      <c r="AM460" s="333" t="s">
        <v>583</v>
      </c>
      <c r="AN460" s="200"/>
      <c r="AO460" s="200"/>
      <c r="AP460" s="334"/>
      <c r="AQ460" s="333" t="s">
        <v>575</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590</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620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590</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637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90.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742" t="s">
        <v>621</v>
      </c>
      <c r="AH717" s="743"/>
      <c r="AI717" s="743"/>
      <c r="AJ717" s="743"/>
      <c r="AK717" s="743"/>
      <c r="AL717" s="743"/>
      <c r="AM717" s="743"/>
      <c r="AN717" s="743"/>
      <c r="AO717" s="743"/>
      <c r="AP717" s="743"/>
      <c r="AQ717" s="743"/>
      <c r="AR717" s="743"/>
      <c r="AS717" s="743"/>
      <c r="AT717" s="743"/>
      <c r="AU717" s="743"/>
      <c r="AV717" s="743"/>
      <c r="AW717" s="743"/>
      <c r="AX717" s="744"/>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1.5" customHeight="1" thickBot="1" x14ac:dyDescent="0.2">
      <c r="A729" s="634" t="s">
        <v>641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7.5" customHeight="1" thickBot="1" x14ac:dyDescent="0.2">
      <c r="A731" s="799" t="s">
        <v>257</v>
      </c>
      <c r="B731" s="800"/>
      <c r="C731" s="800"/>
      <c r="D731" s="800"/>
      <c r="E731" s="801"/>
      <c r="F731" s="729" t="s">
        <v>642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75" customHeight="1" thickBot="1" x14ac:dyDescent="0.2">
      <c r="A733" s="673" t="s">
        <v>257</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553</v>
      </c>
      <c r="F739" s="999"/>
      <c r="G739" s="999"/>
      <c r="H739" s="91" t="str">
        <f>IF(E739="", "", "(")</f>
        <v>(</v>
      </c>
      <c r="I739" s="982"/>
      <c r="J739" s="982"/>
      <c r="K739" s="91" t="str">
        <f>IF(OR(I739="　", I739=""), "", "-")</f>
        <v/>
      </c>
      <c r="L739" s="983">
        <v>480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568</v>
      </c>
      <c r="H781" s="671"/>
      <c r="I781" s="671"/>
      <c r="J781" s="671"/>
      <c r="K781" s="672"/>
      <c r="L781" s="664" t="s">
        <v>602</v>
      </c>
      <c r="M781" s="665"/>
      <c r="N781" s="665"/>
      <c r="O781" s="665"/>
      <c r="P781" s="665"/>
      <c r="Q781" s="665"/>
      <c r="R781" s="665"/>
      <c r="S781" s="665"/>
      <c r="T781" s="665"/>
      <c r="U781" s="665"/>
      <c r="V781" s="665"/>
      <c r="W781" s="665"/>
      <c r="X781" s="666"/>
      <c r="Y781" s="384">
        <v>225</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570</v>
      </c>
      <c r="H782" s="607"/>
      <c r="I782" s="607"/>
      <c r="J782" s="607"/>
      <c r="K782" s="608"/>
      <c r="L782" s="598" t="s">
        <v>603</v>
      </c>
      <c r="M782" s="599"/>
      <c r="N782" s="599"/>
      <c r="O782" s="599"/>
      <c r="P782" s="599"/>
      <c r="Q782" s="599"/>
      <c r="R782" s="599"/>
      <c r="S782" s="599"/>
      <c r="T782" s="599"/>
      <c r="U782" s="599"/>
      <c r="V782" s="599"/>
      <c r="W782" s="599"/>
      <c r="X782" s="600"/>
      <c r="Y782" s="601">
        <v>54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624</v>
      </c>
      <c r="D837" s="340"/>
      <c r="E837" s="340"/>
      <c r="F837" s="340"/>
      <c r="G837" s="340"/>
      <c r="H837" s="340"/>
      <c r="I837" s="340"/>
      <c r="J837" s="341">
        <v>6000012070001</v>
      </c>
      <c r="K837" s="342"/>
      <c r="L837" s="342"/>
      <c r="M837" s="342"/>
      <c r="N837" s="342"/>
      <c r="O837" s="342"/>
      <c r="P837" s="355" t="s">
        <v>604</v>
      </c>
      <c r="Q837" s="343"/>
      <c r="R837" s="343"/>
      <c r="S837" s="343"/>
      <c r="T837" s="343"/>
      <c r="U837" s="343"/>
      <c r="V837" s="343"/>
      <c r="W837" s="343"/>
      <c r="X837" s="343"/>
      <c r="Y837" s="344">
        <v>279</v>
      </c>
      <c r="Z837" s="345"/>
      <c r="AA837" s="345"/>
      <c r="AB837" s="346"/>
      <c r="AC837" s="356" t="s">
        <v>196</v>
      </c>
      <c r="AD837" s="364"/>
      <c r="AE837" s="364"/>
      <c r="AF837" s="364"/>
      <c r="AG837" s="364"/>
      <c r="AH837" s="365" t="s">
        <v>605</v>
      </c>
      <c r="AI837" s="366"/>
      <c r="AJ837" s="366"/>
      <c r="AK837" s="366"/>
      <c r="AL837" s="350" t="s">
        <v>606</v>
      </c>
      <c r="AM837" s="351"/>
      <c r="AN837" s="351"/>
      <c r="AO837" s="352"/>
      <c r="AP837" s="353" t="s">
        <v>607</v>
      </c>
      <c r="AQ837" s="353"/>
      <c r="AR837" s="353"/>
      <c r="AS837" s="353"/>
      <c r="AT837" s="353"/>
      <c r="AU837" s="353"/>
      <c r="AV837" s="353"/>
      <c r="AW837" s="353"/>
      <c r="AX837" s="353"/>
    </row>
    <row r="838" spans="1:50" ht="30" customHeight="1" x14ac:dyDescent="0.15">
      <c r="A838" s="372">
        <v>2</v>
      </c>
      <c r="B838" s="372">
        <v>1</v>
      </c>
      <c r="C838" s="354" t="s">
        <v>625</v>
      </c>
      <c r="D838" s="340"/>
      <c r="E838" s="340"/>
      <c r="F838" s="340"/>
      <c r="G838" s="340"/>
      <c r="H838" s="340"/>
      <c r="I838" s="340"/>
      <c r="J838" s="341">
        <v>6000012070001</v>
      </c>
      <c r="K838" s="342"/>
      <c r="L838" s="342"/>
      <c r="M838" s="342"/>
      <c r="N838" s="342"/>
      <c r="O838" s="342"/>
      <c r="P838" s="355" t="s">
        <v>604</v>
      </c>
      <c r="Q838" s="343"/>
      <c r="R838" s="343"/>
      <c r="S838" s="343"/>
      <c r="T838" s="343"/>
      <c r="U838" s="343"/>
      <c r="V838" s="343"/>
      <c r="W838" s="343"/>
      <c r="X838" s="343"/>
      <c r="Y838" s="344">
        <v>173</v>
      </c>
      <c r="Z838" s="345"/>
      <c r="AA838" s="345"/>
      <c r="AB838" s="346"/>
      <c r="AC838" s="356" t="s">
        <v>196</v>
      </c>
      <c r="AD838" s="364"/>
      <c r="AE838" s="364"/>
      <c r="AF838" s="364"/>
      <c r="AG838" s="364"/>
      <c r="AH838" s="365" t="s">
        <v>605</v>
      </c>
      <c r="AI838" s="366"/>
      <c r="AJ838" s="366"/>
      <c r="AK838" s="366"/>
      <c r="AL838" s="350" t="s">
        <v>606</v>
      </c>
      <c r="AM838" s="351"/>
      <c r="AN838" s="351"/>
      <c r="AO838" s="352"/>
      <c r="AP838" s="353" t="s">
        <v>607</v>
      </c>
      <c r="AQ838" s="353"/>
      <c r="AR838" s="353"/>
      <c r="AS838" s="353"/>
      <c r="AT838" s="353"/>
      <c r="AU838" s="353"/>
      <c r="AV838" s="353"/>
      <c r="AW838" s="353"/>
      <c r="AX838" s="353"/>
    </row>
    <row r="839" spans="1:50" ht="30" customHeight="1" x14ac:dyDescent="0.15">
      <c r="A839" s="372">
        <v>3</v>
      </c>
      <c r="B839" s="372">
        <v>1</v>
      </c>
      <c r="C839" s="354" t="s">
        <v>626</v>
      </c>
      <c r="D839" s="340"/>
      <c r="E839" s="340"/>
      <c r="F839" s="340"/>
      <c r="G839" s="340"/>
      <c r="H839" s="340"/>
      <c r="I839" s="340"/>
      <c r="J839" s="341">
        <v>6000012070001</v>
      </c>
      <c r="K839" s="342"/>
      <c r="L839" s="342"/>
      <c r="M839" s="342"/>
      <c r="N839" s="342"/>
      <c r="O839" s="342"/>
      <c r="P839" s="355" t="s">
        <v>604</v>
      </c>
      <c r="Q839" s="343"/>
      <c r="R839" s="343"/>
      <c r="S839" s="343"/>
      <c r="T839" s="343"/>
      <c r="U839" s="343"/>
      <c r="V839" s="343"/>
      <c r="W839" s="343"/>
      <c r="X839" s="343"/>
      <c r="Y839" s="344">
        <v>124</v>
      </c>
      <c r="Z839" s="345"/>
      <c r="AA839" s="345"/>
      <c r="AB839" s="346"/>
      <c r="AC839" s="356" t="s">
        <v>196</v>
      </c>
      <c r="AD839" s="364"/>
      <c r="AE839" s="364"/>
      <c r="AF839" s="364"/>
      <c r="AG839" s="364"/>
      <c r="AH839" s="365" t="s">
        <v>605</v>
      </c>
      <c r="AI839" s="366"/>
      <c r="AJ839" s="366"/>
      <c r="AK839" s="366"/>
      <c r="AL839" s="350" t="s">
        <v>606</v>
      </c>
      <c r="AM839" s="351"/>
      <c r="AN839" s="351"/>
      <c r="AO839" s="352"/>
      <c r="AP839" s="353" t="s">
        <v>607</v>
      </c>
      <c r="AQ839" s="353"/>
      <c r="AR839" s="353"/>
      <c r="AS839" s="353"/>
      <c r="AT839" s="353"/>
      <c r="AU839" s="353"/>
      <c r="AV839" s="353"/>
      <c r="AW839" s="353"/>
      <c r="AX839" s="353"/>
    </row>
    <row r="840" spans="1:50" ht="30" customHeight="1" x14ac:dyDescent="0.15">
      <c r="A840" s="372">
        <v>4</v>
      </c>
      <c r="B840" s="372">
        <v>1</v>
      </c>
      <c r="C840" s="354" t="s">
        <v>627</v>
      </c>
      <c r="D840" s="340"/>
      <c r="E840" s="340"/>
      <c r="F840" s="340"/>
      <c r="G840" s="340"/>
      <c r="H840" s="340"/>
      <c r="I840" s="340"/>
      <c r="J840" s="341">
        <v>6000012070001</v>
      </c>
      <c r="K840" s="342"/>
      <c r="L840" s="342"/>
      <c r="M840" s="342"/>
      <c r="N840" s="342"/>
      <c r="O840" s="342"/>
      <c r="P840" s="355" t="s">
        <v>604</v>
      </c>
      <c r="Q840" s="343"/>
      <c r="R840" s="343"/>
      <c r="S840" s="343"/>
      <c r="T840" s="343"/>
      <c r="U840" s="343"/>
      <c r="V840" s="343"/>
      <c r="W840" s="343"/>
      <c r="X840" s="343"/>
      <c r="Y840" s="344">
        <v>119</v>
      </c>
      <c r="Z840" s="345"/>
      <c r="AA840" s="345"/>
      <c r="AB840" s="346"/>
      <c r="AC840" s="356" t="s">
        <v>196</v>
      </c>
      <c r="AD840" s="364"/>
      <c r="AE840" s="364"/>
      <c r="AF840" s="364"/>
      <c r="AG840" s="364"/>
      <c r="AH840" s="365" t="s">
        <v>605</v>
      </c>
      <c r="AI840" s="366"/>
      <c r="AJ840" s="366"/>
      <c r="AK840" s="366"/>
      <c r="AL840" s="350" t="s">
        <v>606</v>
      </c>
      <c r="AM840" s="351"/>
      <c r="AN840" s="351"/>
      <c r="AO840" s="352"/>
      <c r="AP840" s="353" t="s">
        <v>607</v>
      </c>
      <c r="AQ840" s="353"/>
      <c r="AR840" s="353"/>
      <c r="AS840" s="353"/>
      <c r="AT840" s="353"/>
      <c r="AU840" s="353"/>
      <c r="AV840" s="353"/>
      <c r="AW840" s="353"/>
      <c r="AX840" s="353"/>
    </row>
    <row r="841" spans="1:50" ht="30" customHeight="1" x14ac:dyDescent="0.15">
      <c r="A841" s="372">
        <v>5</v>
      </c>
      <c r="B841" s="372">
        <v>1</v>
      </c>
      <c r="C841" s="354" t="s">
        <v>628</v>
      </c>
      <c r="D841" s="340"/>
      <c r="E841" s="340"/>
      <c r="F841" s="340"/>
      <c r="G841" s="340"/>
      <c r="H841" s="340"/>
      <c r="I841" s="340"/>
      <c r="J841" s="341">
        <v>6000012070001</v>
      </c>
      <c r="K841" s="342"/>
      <c r="L841" s="342"/>
      <c r="M841" s="342"/>
      <c r="N841" s="342"/>
      <c r="O841" s="342"/>
      <c r="P841" s="355" t="s">
        <v>604</v>
      </c>
      <c r="Q841" s="343"/>
      <c r="R841" s="343"/>
      <c r="S841" s="343"/>
      <c r="T841" s="343"/>
      <c r="U841" s="343"/>
      <c r="V841" s="343"/>
      <c r="W841" s="343"/>
      <c r="X841" s="343"/>
      <c r="Y841" s="344">
        <v>101</v>
      </c>
      <c r="Z841" s="345"/>
      <c r="AA841" s="345"/>
      <c r="AB841" s="346"/>
      <c r="AC841" s="356" t="s">
        <v>196</v>
      </c>
      <c r="AD841" s="364"/>
      <c r="AE841" s="364"/>
      <c r="AF841" s="364"/>
      <c r="AG841" s="364"/>
      <c r="AH841" s="365" t="s">
        <v>605</v>
      </c>
      <c r="AI841" s="366"/>
      <c r="AJ841" s="366"/>
      <c r="AK841" s="366"/>
      <c r="AL841" s="350" t="s">
        <v>606</v>
      </c>
      <c r="AM841" s="351"/>
      <c r="AN841" s="351"/>
      <c r="AO841" s="352"/>
      <c r="AP841" s="353" t="s">
        <v>607</v>
      </c>
      <c r="AQ841" s="353"/>
      <c r="AR841" s="353"/>
      <c r="AS841" s="353"/>
      <c r="AT841" s="353"/>
      <c r="AU841" s="353"/>
      <c r="AV841" s="353"/>
      <c r="AW841" s="353"/>
      <c r="AX841" s="353"/>
    </row>
    <row r="842" spans="1:50" ht="30" customHeight="1" x14ac:dyDescent="0.15">
      <c r="A842" s="372">
        <v>6</v>
      </c>
      <c r="B842" s="372">
        <v>1</v>
      </c>
      <c r="C842" s="354" t="s">
        <v>629</v>
      </c>
      <c r="D842" s="340"/>
      <c r="E842" s="340"/>
      <c r="F842" s="340"/>
      <c r="G842" s="340"/>
      <c r="H842" s="340"/>
      <c r="I842" s="340"/>
      <c r="J842" s="341">
        <v>6000012070001</v>
      </c>
      <c r="K842" s="342"/>
      <c r="L842" s="342"/>
      <c r="M842" s="342"/>
      <c r="N842" s="342"/>
      <c r="O842" s="342"/>
      <c r="P842" s="355" t="s">
        <v>604</v>
      </c>
      <c r="Q842" s="343"/>
      <c r="R842" s="343"/>
      <c r="S842" s="343"/>
      <c r="T842" s="343"/>
      <c r="U842" s="343"/>
      <c r="V842" s="343"/>
      <c r="W842" s="343"/>
      <c r="X842" s="343"/>
      <c r="Y842" s="344">
        <v>98</v>
      </c>
      <c r="Z842" s="345"/>
      <c r="AA842" s="345"/>
      <c r="AB842" s="346"/>
      <c r="AC842" s="356" t="s">
        <v>196</v>
      </c>
      <c r="AD842" s="364"/>
      <c r="AE842" s="364"/>
      <c r="AF842" s="364"/>
      <c r="AG842" s="364"/>
      <c r="AH842" s="365" t="s">
        <v>605</v>
      </c>
      <c r="AI842" s="366"/>
      <c r="AJ842" s="366"/>
      <c r="AK842" s="366"/>
      <c r="AL842" s="350" t="s">
        <v>606</v>
      </c>
      <c r="AM842" s="351"/>
      <c r="AN842" s="351"/>
      <c r="AO842" s="352"/>
      <c r="AP842" s="353" t="s">
        <v>607</v>
      </c>
      <c r="AQ842" s="353"/>
      <c r="AR842" s="353"/>
      <c r="AS842" s="353"/>
      <c r="AT842" s="353"/>
      <c r="AU842" s="353"/>
      <c r="AV842" s="353"/>
      <c r="AW842" s="353"/>
      <c r="AX842" s="353"/>
    </row>
    <row r="843" spans="1:50" ht="30" customHeight="1" x14ac:dyDescent="0.15">
      <c r="A843" s="372">
        <v>7</v>
      </c>
      <c r="B843" s="372">
        <v>1</v>
      </c>
      <c r="C843" s="354" t="s">
        <v>630</v>
      </c>
      <c r="D843" s="340"/>
      <c r="E843" s="340"/>
      <c r="F843" s="340"/>
      <c r="G843" s="340"/>
      <c r="H843" s="340"/>
      <c r="I843" s="340"/>
      <c r="J843" s="341">
        <v>6000012070001</v>
      </c>
      <c r="K843" s="342"/>
      <c r="L843" s="342"/>
      <c r="M843" s="342"/>
      <c r="N843" s="342"/>
      <c r="O843" s="342"/>
      <c r="P843" s="355" t="s">
        <v>604</v>
      </c>
      <c r="Q843" s="343"/>
      <c r="R843" s="343"/>
      <c r="S843" s="343"/>
      <c r="T843" s="343"/>
      <c r="U843" s="343"/>
      <c r="V843" s="343"/>
      <c r="W843" s="343"/>
      <c r="X843" s="343"/>
      <c r="Y843" s="344">
        <v>92</v>
      </c>
      <c r="Z843" s="345"/>
      <c r="AA843" s="345"/>
      <c r="AB843" s="346"/>
      <c r="AC843" s="356" t="s">
        <v>196</v>
      </c>
      <c r="AD843" s="364"/>
      <c r="AE843" s="364"/>
      <c r="AF843" s="364"/>
      <c r="AG843" s="364"/>
      <c r="AH843" s="365" t="s">
        <v>605</v>
      </c>
      <c r="AI843" s="366"/>
      <c r="AJ843" s="366"/>
      <c r="AK843" s="366"/>
      <c r="AL843" s="350" t="s">
        <v>606</v>
      </c>
      <c r="AM843" s="351"/>
      <c r="AN843" s="351"/>
      <c r="AO843" s="352"/>
      <c r="AP843" s="353" t="s">
        <v>607</v>
      </c>
      <c r="AQ843" s="353"/>
      <c r="AR843" s="353"/>
      <c r="AS843" s="353"/>
      <c r="AT843" s="353"/>
      <c r="AU843" s="353"/>
      <c r="AV843" s="353"/>
      <c r="AW843" s="353"/>
      <c r="AX843" s="353"/>
    </row>
    <row r="844" spans="1:50" ht="30" customHeight="1" x14ac:dyDescent="0.15">
      <c r="A844" s="372">
        <v>8</v>
      </c>
      <c r="B844" s="372">
        <v>1</v>
      </c>
      <c r="C844" s="354" t="s">
        <v>631</v>
      </c>
      <c r="D844" s="340"/>
      <c r="E844" s="340"/>
      <c r="F844" s="340"/>
      <c r="G844" s="340"/>
      <c r="H844" s="340"/>
      <c r="I844" s="340"/>
      <c r="J844" s="341">
        <v>6000012070001</v>
      </c>
      <c r="K844" s="342"/>
      <c r="L844" s="342"/>
      <c r="M844" s="342"/>
      <c r="N844" s="342"/>
      <c r="O844" s="342"/>
      <c r="P844" s="355" t="s">
        <v>604</v>
      </c>
      <c r="Q844" s="343"/>
      <c r="R844" s="343"/>
      <c r="S844" s="343"/>
      <c r="T844" s="343"/>
      <c r="U844" s="343"/>
      <c r="V844" s="343"/>
      <c r="W844" s="343"/>
      <c r="X844" s="343"/>
      <c r="Y844" s="344">
        <v>83</v>
      </c>
      <c r="Z844" s="345"/>
      <c r="AA844" s="345"/>
      <c r="AB844" s="346"/>
      <c r="AC844" s="356" t="s">
        <v>196</v>
      </c>
      <c r="AD844" s="364"/>
      <c r="AE844" s="364"/>
      <c r="AF844" s="364"/>
      <c r="AG844" s="364"/>
      <c r="AH844" s="365" t="s">
        <v>605</v>
      </c>
      <c r="AI844" s="366"/>
      <c r="AJ844" s="366"/>
      <c r="AK844" s="366"/>
      <c r="AL844" s="350" t="s">
        <v>606</v>
      </c>
      <c r="AM844" s="351"/>
      <c r="AN844" s="351"/>
      <c r="AO844" s="352"/>
      <c r="AP844" s="353" t="s">
        <v>607</v>
      </c>
      <c r="AQ844" s="353"/>
      <c r="AR844" s="353"/>
      <c r="AS844" s="353"/>
      <c r="AT844" s="353"/>
      <c r="AU844" s="353"/>
      <c r="AV844" s="353"/>
      <c r="AW844" s="353"/>
      <c r="AX844" s="353"/>
    </row>
    <row r="845" spans="1:50" ht="30" customHeight="1" x14ac:dyDescent="0.15">
      <c r="A845" s="372">
        <v>9</v>
      </c>
      <c r="B845" s="372">
        <v>1</v>
      </c>
      <c r="C845" s="354" t="s">
        <v>632</v>
      </c>
      <c r="D845" s="340"/>
      <c r="E845" s="340"/>
      <c r="F845" s="340"/>
      <c r="G845" s="340"/>
      <c r="H845" s="340"/>
      <c r="I845" s="340"/>
      <c r="J845" s="341">
        <v>6000012070001</v>
      </c>
      <c r="K845" s="342"/>
      <c r="L845" s="342"/>
      <c r="M845" s="342"/>
      <c r="N845" s="342"/>
      <c r="O845" s="342"/>
      <c r="P845" s="355" t="s">
        <v>604</v>
      </c>
      <c r="Q845" s="343"/>
      <c r="R845" s="343"/>
      <c r="S845" s="343"/>
      <c r="T845" s="343"/>
      <c r="U845" s="343"/>
      <c r="V845" s="343"/>
      <c r="W845" s="343"/>
      <c r="X845" s="343"/>
      <c r="Y845" s="344">
        <v>81</v>
      </c>
      <c r="Z845" s="345"/>
      <c r="AA845" s="345"/>
      <c r="AB845" s="346"/>
      <c r="AC845" s="356" t="s">
        <v>196</v>
      </c>
      <c r="AD845" s="364"/>
      <c r="AE845" s="364"/>
      <c r="AF845" s="364"/>
      <c r="AG845" s="364"/>
      <c r="AH845" s="365" t="s">
        <v>605</v>
      </c>
      <c r="AI845" s="366"/>
      <c r="AJ845" s="366"/>
      <c r="AK845" s="366"/>
      <c r="AL845" s="350" t="s">
        <v>606</v>
      </c>
      <c r="AM845" s="351"/>
      <c r="AN845" s="351"/>
      <c r="AO845" s="352"/>
      <c r="AP845" s="353" t="s">
        <v>607</v>
      </c>
      <c r="AQ845" s="353"/>
      <c r="AR845" s="353"/>
      <c r="AS845" s="353"/>
      <c r="AT845" s="353"/>
      <c r="AU845" s="353"/>
      <c r="AV845" s="353"/>
      <c r="AW845" s="353"/>
      <c r="AX845" s="353"/>
    </row>
    <row r="846" spans="1:50" ht="30" customHeight="1" x14ac:dyDescent="0.15">
      <c r="A846" s="372">
        <v>10</v>
      </c>
      <c r="B846" s="372">
        <v>1</v>
      </c>
      <c r="C846" s="354" t="s">
        <v>633</v>
      </c>
      <c r="D846" s="340"/>
      <c r="E846" s="340"/>
      <c r="F846" s="340"/>
      <c r="G846" s="340"/>
      <c r="H846" s="340"/>
      <c r="I846" s="340"/>
      <c r="J846" s="341">
        <v>6000012070001</v>
      </c>
      <c r="K846" s="342"/>
      <c r="L846" s="342"/>
      <c r="M846" s="342"/>
      <c r="N846" s="342"/>
      <c r="O846" s="342"/>
      <c r="P846" s="355" t="s">
        <v>604</v>
      </c>
      <c r="Q846" s="343"/>
      <c r="R846" s="343"/>
      <c r="S846" s="343"/>
      <c r="T846" s="343"/>
      <c r="U846" s="343"/>
      <c r="V846" s="343"/>
      <c r="W846" s="343"/>
      <c r="X846" s="343"/>
      <c r="Y846" s="344">
        <v>43</v>
      </c>
      <c r="Z846" s="345"/>
      <c r="AA846" s="345"/>
      <c r="AB846" s="346"/>
      <c r="AC846" s="356" t="s">
        <v>196</v>
      </c>
      <c r="AD846" s="364"/>
      <c r="AE846" s="364"/>
      <c r="AF846" s="364"/>
      <c r="AG846" s="364"/>
      <c r="AH846" s="365" t="s">
        <v>605</v>
      </c>
      <c r="AI846" s="366"/>
      <c r="AJ846" s="366"/>
      <c r="AK846" s="366"/>
      <c r="AL846" s="350" t="s">
        <v>606</v>
      </c>
      <c r="AM846" s="351"/>
      <c r="AN846" s="351"/>
      <c r="AO846" s="352"/>
      <c r="AP846" s="353" t="s">
        <v>607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562</v>
      </c>
      <c r="K1102" s="342"/>
      <c r="L1102" s="342"/>
      <c r="M1102" s="342"/>
      <c r="N1102" s="342"/>
      <c r="O1102" s="342"/>
      <c r="P1102" s="355" t="s">
        <v>608</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610</v>
      </c>
      <c r="AI1102" s="349"/>
      <c r="AJ1102" s="349"/>
      <c r="AK1102" s="349"/>
      <c r="AL1102" s="350" t="s">
        <v>583</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66">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66">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46">
    <cfRule type="expression" dxfId="705" priority="5">
      <formula>IF(RIGHT(TEXT(Y838,"0.#"),1)=".",FALSE,TRUE)</formula>
    </cfRule>
    <cfRule type="expression" dxfId="704" priority="6">
      <formula>IF(RIGHT(TEXT(Y838,"0.#"),1)=".",TRUE,FALSE)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2018-06-28T00:46:27Z</cp:lastPrinted>
  <dcterms:created xsi:type="dcterms:W3CDTF">2012-03-13T00:50:25Z</dcterms:created>
  <dcterms:modified xsi:type="dcterms:W3CDTF">2018-08-17T01:08:44Z</dcterms:modified>
</cp:coreProperties>
</file>