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<sst xmlns="http://schemas.openxmlformats.org/spreadsheetml/2006/main" count="2919" uniqueCount="639">
  <si>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</si>
  <si>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</si>
  <si>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</si>
  <si>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</si>
  <si>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</si>
  <si>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</si>
  <si>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</si>
  <si>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</si>
  <si>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</si>
  <si>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</si>
  <si>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</si>
  <si>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</si>
  <si>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</si>
  <si>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</si>
  <si>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</si>
  <si>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</si>
  <si>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</si>
  <si>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</si>
  <si>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</si>
  <si>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</si>
  <si>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</si>
  <si>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</si>
  <si>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</si>
  <si>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</si>
  <si>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</si>
  <si>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</si>
  <si>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</si>
  <si>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</si>
  <si>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</si>
  <si>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</si>
  <si>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</si>
  <si>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</si>
  <si>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</si>
  <si>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</si>
  <si>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</si>
  <si>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</si>
  <si>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</si>
  <si>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</si>
  <si>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</si>
  <si>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</si>
  <si>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</si>
  <si>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</si>
  <si>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</si>
  <si>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</si>
  <si>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</si>
  <si>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</si>
  <si>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</si>
  <si>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</si>
  <si>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</si>
  <si>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</si>
  <si>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</si>
  <si>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</si>
  <si>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</si>
  <si>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</si>
  <si>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</si>
  <si>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</si>
  <si>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</si>
  <si>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</si>
  <si>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</si>
  <si>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</si>
  <si>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</si>
  <si>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</si>
  <si>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</si>
  <si>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</si>
  <si>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</si>
  <si>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</si>
  <si>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</si>
  <si>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</si>
  <si>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</si>
  <si>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</si>
  <si>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</si>
  <si>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</si>
  <si>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</si>
  <si>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</si>
  <si>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</si>
  <si>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</si>
  <si>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</si>
  <si>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</si>
  <si>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</si>
  <si>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</si>
  <si>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</si>
  <si>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</si>
  <si>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</si>
  <si>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</si>
  <si>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</si>
  <si>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</si>
  <si>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</si>
  <si>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</si>
  <si>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</si>
  <si>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</si>
  <si>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</si>
  <si>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</si>
  <si>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</si>
  <si>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</si>
  <si>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</si>
  <si>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</si>
  <si>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</si>
  <si>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</si>
  <si>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</si>
  <si>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</si>
  <si>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</si>
  <si>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</si>
  <si>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</si>
  <si>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</si>
  <si>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</si>
  <si>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</si>
  <si>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</si>
  <si>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</si>
  <si>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</si>
  <si>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</si>
  <si>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</si>
  <si>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</si>
  <si>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</si>
  <si>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</si>
  <si>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</si>
  <si>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</si>
  <si>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</si>
  <si>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</si>
  <si>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</si>
  <si>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</si>
  <si>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</si>
  <si>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</si>
  <si>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</si>
  <si>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</si>
  <si>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</si>
  <si>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</si>
  <si>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</si>
  <si>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</si>
  <si>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</si>
  <si>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</si>
  <si>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</si>
  <si>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</si>
  <si>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</si>
  <si>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</si>
  <si>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</si>
  <si>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</si>
  <si>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</si>
  <si>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</si>
  <si>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</si>
  <si>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</si>
  <si>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</si>
  <si>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</si>
  <si>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</si>
  <si>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</si>
  <si>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</si>
  <si>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</si>
  <si>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</si>
  <si>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</si>
  <si>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</si>
  <si>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</si>
  <si>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</si>
  <si>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</si>
  <si>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</si>
  <si>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</si>
  <si>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</si>
  <si>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</si>
  <si>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</si>
  <si>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</si>
  <si>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</si>
  <si>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</si>
  <si>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</si>
  <si>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</si>
  <si>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</si>
  <si>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</si>
  <si>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</si>
  <si>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</si>
  <si>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</si>
  <si>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</si>
  <si>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</si>
  <si>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</si>
  <si>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</si>
  <si>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</si>
  <si>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</si>
  <si>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</si>
  <si>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</si>
  <si>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</si>
  <si>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</si>
  <si>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</si>
  <si>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</si>
  <si>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</si>
  <si>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</si>
  <si>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</si>
  <si>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</si>
  <si>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</si>
  <si>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</si>
  <si>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</si>
  <si>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</si>
  <si>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</si>
  <si>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</si>
  <si>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</si>
  <si>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</si>
  <si>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</si>
  <si>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</si>
  <si>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</si>
  <si>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</si>
  <si>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</si>
  <si>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</si>
  <si>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</si>
  <si>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</si>
  <si>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</si>
  <si>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</si>
  <si>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</si>
  <si>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</si>
  <si>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</si>
  <si>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</si>
  <si>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</si>
  <si>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</si>
  <si>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</si>
  <si>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</si>
  <si>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</si>
  <si>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</si>
  <si>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</si>
  <si>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</si>
  <si>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</si>
  <si>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</si>
  <si>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</si>
  <si>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</si>
  <si>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</si>
  <si>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</si>
  <si>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</si>
  <si>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</si>
  <si>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</si>
  <si>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</si>
  <si>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</si>
  <si>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</si>
  <si>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</si>
  <si>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</si>
  <si>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</si>
  <si>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</si>
  <si>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</si>
  <si>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</si>
  <si>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</si>
  <si>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</si>
  <si>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</si>
  <si>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</si>
  <si>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</si>
  <si>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</si>
  <si>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</si>
  <si>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</si>
  <si>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</si>
  <si>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</si>
  <si>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</si>
  <si>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</si>
  <si>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</si>
  <si>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</si>
  <si>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</si>
  <si>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</si>
  <si>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</si>
  <si>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</si>
  <si>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</si>
  <si>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</si>
  <si>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</si>
  <si>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</si>
  <si>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</si>
  <si>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</si>
  <si>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</si>
  <si>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</si>
  <si>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</si>
  <si>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</si>
  <si>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</si>
  <si>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</si>
  <si>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</si>
  <si>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</si>
  <si>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</si>
  <si>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</si>
  <si>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</si>
  <si>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</si>
  <si>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</si>
  <si>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</si>
  <si>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</si>
  <si>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</si>
  <si>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</si>
  <si>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</si>
  <si>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</si>
  <si>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</si>
  <si>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</si>
  <si>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</si>
  <si>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</si>
  <si>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</si>
  <si>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</si>
  <si>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</si>
  <si>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</si>
  <si>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</si>
  <si>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</si>
  <si>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</si>
  <si>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</si>
  <si>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</si>
  <si>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</si>
  <si>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</si>
  <si>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</si>
  <si>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</si>
  <si>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</si>
  <si>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</si>
  <si>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</si>
  <si>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</si>
  <si>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</si>
  <si>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</si>
  <si>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</si>
  <si>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</si>
  <si>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</si>
  <si>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</si>
  <si>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</si>
  <si>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</si>
  <si>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</si>
  <si>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</si>
  <si>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</si>
  <si>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</si>
  <si>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</si>
  <si>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</si>
  <si>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</si>
  <si>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</si>
  <si>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</si>
  <si>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</si>
  <si>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</si>
  <si>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</si>
  <si>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</si>
  <si>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</si>
  <si>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</si>
  <si>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</si>
  <si>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</si>
  <si>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</si>
  <si>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</si>
  <si>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</si>
  <si>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</si>
  <si>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</si>
  <si>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</si>
  <si>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</si>
  <si>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</si>
  <si>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</si>
  <si>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</si>
  <si>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</si>
  <si>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</si>
  <si>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</si>
  <si>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</si>
  <si>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</si>
  <si>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</si>
  <si>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</si>
  <si>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</si>
  <si>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</si>
  <si>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</si>
  <si>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</si>
  <si>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</si>
  <si>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</si>
  <si>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</si>
  <si>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</si>
  <si>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</si>
  <si>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</si>
  <si>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</si>
  <si>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</si>
  <si>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</si>
  <si>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</si>
  <si>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</si>
  <si>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</si>
  <si>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</si>
  <si>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</si>
  <si>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</si>
  <si>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</si>
  <si>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</si>
  <si>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</si>
  <si>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</si>
  <si>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</si>
  <si>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</si>
  <si>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</si>
  <si>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</si>
  <si>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</si>
  <si>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</si>
  <si>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</si>
  <si>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</si>
  <si>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</si>
  <si>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</si>
  <si>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</si>
  <si>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</si>
  <si>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</si>
  <si>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</si>
  <si>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</si>
  <si>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</si>
  <si>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</si>
  <si>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</si>
  <si>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</si>
  <si>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</si>
  <si>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</si>
  <si>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</si>
  <si>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</si>
  <si>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</si>
  <si>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</si>
  <si>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</si>
  <si>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</si>
  <si>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</si>
  <si>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</si>
  <si>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</si>
  <si>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</si>
  <si>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</si>
  <si>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</si>
  <si>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</si>
  <si>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</si>
  <si>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</si>
  <si>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</si>
  <si>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</si>
  <si>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</si>
  <si>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</si>
  <si>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</si>
  <si>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</si>
  <si>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</si>
  <si>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</si>
  <si>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</si>
  <si>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</si>
  <si>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</si>
  <si>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</si>
  <si>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</si>
  <si>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</si>
  <si>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</si>
  <si>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</si>
  <si>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</si>
  <si>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</si>
  <si>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</si>
  <si>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</si>
  <si>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</si>
  <si>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</si>
  <si>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</si>
  <si>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</si>
  <si>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</si>
  <si>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</si>
  <si>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</si>
  <si>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</si>
  <si>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</si>
  <si>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</si>
  <si>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</si>
  <si>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</si>
  <si>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</si>
  <si>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</si>
  <si>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</si>
  <si>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</si>
  <si>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</si>
  <si>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</si>
  <si>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</si>
  <si>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</si>
  <si>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</si>
  <si>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</si>
  <si>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</si>
  <si>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</si>
  <si>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</si>
  <si>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</si>
  <si>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</si>
  <si>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</si>
  <si>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</si>
  <si>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</si>
  <si>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</si>
  <si>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</si>
  <si>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</si>
  <si>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</si>
  <si>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</si>
  <si>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</si>
  <si>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</si>
  <si>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</si>
  <si>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</si>
  <si>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</si>
  <si>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</si>
  <si>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</si>
  <si>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</si>
  <si>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</si>
  <si>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</si>
  <si>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</si>
  <si>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</si>
  <si>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</si>
  <si>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</si>
  <si>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</si>
  <si>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</si>
  <si>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</si>
  <si>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</si>
  <si>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</si>
  <si>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</si>
  <si>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</si>
  <si>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</si>
  <si>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</si>
  <si>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</si>
  <si>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</si>
  <si>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</si>
  <si>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</si>
  <si>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</si>
  <si>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</si>
  <si>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</si>
  <si>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</si>
  <si>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</si>
  <si>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</si>
  <si>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</si>
  <si>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</si>
  <si>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</si>
  <si>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</si>
  <si>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</si>
  <si>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</si>
  <si>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</si>
  <si>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</si>
  <si>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</si>
  <si>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</si>
  <si>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</si>
  <si>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</si>
  <si>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</si>
  <si>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</si>
  <si>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</si>
  <si>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</si>
  <si>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</si>
  <si>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</si>
  <si>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</si>
  <si>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</si>
  <si>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</si>
  <si>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</si>
  <si>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</si>
  <si>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</si>
  <si>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</si>
  <si>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</si>
  <si>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</si>
  <si>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</si>
  <si>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</si>
  <si>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</si>
  <si>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</si>
  <si>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</si>
  <si>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</si>
  <si>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</si>
  <si>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</si>
  <si>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</si>
  <si>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</si>
  <si>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</si>
  <si>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</si>
  <si>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</si>
  <si>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</si>
  <si>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</si>
  <si>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</si>
  <si>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</si>
  <si>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</si>
  <si>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</si>
  <si>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</si>
  <si>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</si>
  <si>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</si>
  <si>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</si>
  <si>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</si>
  <si>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</si>
  <si>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</si>
  <si>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</si>
  <si>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</si>
  <si>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</si>
  <si>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</si>
  <si>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</si>
  <si>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</si>
  <si>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</si>
  <si>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</si>
  <si>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</si>
  <si>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</si>
  <si>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</si>
  <si>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</si>
  <si>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</si>
  <si>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特別安全衛生指導等経費</t>
    <phoneticPr fontId="6"/>
  </si>
  <si>
    <t>労働基準局安全衛生部</t>
    <rPh sb="0" eb="2">
      <t>ロウドウ</t>
    </rPh>
    <rPh sb="2" eb="4">
      <t>キジュン</t>
    </rPh>
    <rPh sb="4" eb="5">
      <t>キョク</t>
    </rPh>
    <rPh sb="5" eb="7">
      <t>アンゼン</t>
    </rPh>
    <rPh sb="7" eb="10">
      <t>エイセイブ</t>
    </rPh>
    <phoneticPr fontId="4"/>
  </si>
  <si>
    <t>平成２３年度</t>
    <rPh sb="0" eb="2">
      <t>ヘイセイ</t>
    </rPh>
    <rPh sb="4" eb="5">
      <t>ネン</t>
    </rPh>
    <rPh sb="5" eb="6">
      <t>ド</t>
    </rPh>
    <phoneticPr fontId="6"/>
  </si>
  <si>
    <t>終了予定なし</t>
    <rPh sb="0" eb="2">
      <t>シュウリョウ</t>
    </rPh>
    <rPh sb="2" eb="4">
      <t>ヨテイ</t>
    </rPh>
    <phoneticPr fontId="6"/>
  </si>
  <si>
    <t>安全課</t>
    <rPh sb="0" eb="3">
      <t>アンゼンカ</t>
    </rPh>
    <phoneticPr fontId="4"/>
  </si>
  <si>
    <t>○</t>
  </si>
  <si>
    <t>労働者災害補償保険法第29条第1項第3号
労働安全衛生法第３条第２項</t>
  </si>
  <si>
    <t>第13次労働災害防止計画</t>
    <rPh sb="0" eb="1">
      <t>ダイ</t>
    </rPh>
    <rPh sb="3" eb="4">
      <t>ツギ</t>
    </rPh>
    <rPh sb="4" eb="6">
      <t>ロウドウ</t>
    </rPh>
    <rPh sb="6" eb="8">
      <t>サイガイ</t>
    </rPh>
    <rPh sb="8" eb="10">
      <t>ボウシ</t>
    </rPh>
    <rPh sb="10" eb="12">
      <t>ケイカク</t>
    </rPh>
    <phoneticPr fontId="7"/>
  </si>
  <si>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</si>
  <si>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rPh sb="34" eb="36">
      <t>コウワン</t>
    </rPh>
    <rPh sb="36" eb="38">
      <t>ウンソウ</t>
    </rPh>
    <rPh sb="169" eb="171">
      <t>ガクシキ</t>
    </rPh>
    <rPh sb="171" eb="174">
      <t>ケイケンシャ</t>
    </rPh>
    <phoneticPr fontId="4"/>
  </si>
  <si>
    <t>-</t>
  </si>
  <si>
    <t>労働災害の対前年比減</t>
  </si>
  <si>
    <t>労働災害の対前年比</t>
  </si>
  <si>
    <t>人</t>
    <rPh sb="0" eb="1">
      <t>ニン</t>
    </rPh>
    <phoneticPr fontId="7"/>
  </si>
  <si>
    <t>労働者死傷病報告</t>
    <rPh sb="0" eb="3">
      <t>ロウドウシャ</t>
    </rPh>
    <rPh sb="3" eb="6">
      <t>シショウビョウ</t>
    </rPh>
    <rPh sb="6" eb="8">
      <t>ホウコク</t>
    </rPh>
    <phoneticPr fontId="6"/>
  </si>
  <si>
    <t>石油化学工業、建設業等の危険性の高い業種の事業場に対して労働災害防止のための安全衛生指導を実施し、対前年比増を目指す。</t>
  </si>
  <si>
    <t>件</t>
    <rPh sb="0" eb="1">
      <t>ケン</t>
    </rPh>
    <phoneticPr fontId="7"/>
  </si>
  <si>
    <t>当該事業費は、特別安全衛生指導に要する職員旅費、謝金、図書購入費、備品費等から構成されており、また、安全衛生指導に要する経費は別の事業費からも支出があることから、指導1件当たりのコストを当該経費のみをもって算出することはできない。</t>
  </si>
  <si>
    <t>-</t>
    <phoneticPr fontId="6"/>
  </si>
  <si>
    <t>施策大目標２　労働者が安全で健康に働くことができる職場づくりを推進すること</t>
    <rPh sb="0" eb="2">
      <t>セサク</t>
    </rPh>
    <rPh sb="2" eb="5">
      <t>ダイモクヒョウ</t>
    </rPh>
    <phoneticPr fontId="7"/>
  </si>
  <si>
    <t>労働者が安全で健康に働くことができる職場づくりを推進すること（施策目標Ⅲ-２-１）</t>
    <phoneticPr fontId="6"/>
  </si>
  <si>
    <t>1 労働災害による死亡者数</t>
  </si>
  <si>
    <t>2 労働災害による死傷者数（休業４日以上）</t>
  </si>
  <si>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管理の確保を行い、測定指標１及び２に寄与すると見込んでいる。</t>
    <rPh sb="103" eb="105">
      <t>エイセイ</t>
    </rPh>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</si>
  <si>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</si>
  <si>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</si>
  <si>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</si>
  <si>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</si>
  <si>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</si>
  <si>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</si>
  <si>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</si>
  <si>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t>
  </si>
  <si>
    <t>-</t>
    <phoneticPr fontId="6"/>
  </si>
  <si>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</si>
  <si>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成果目標にしている休業４日以上の労働災害については、一部の業種で増加傾向にあることなどを踏まえ、それらの業種の災害分析をしっかりと行った上で、事業者に対する効率的・効果的な指導等を行う。</t>
    <rPh sb="0" eb="2">
      <t>セイカ</t>
    </rPh>
    <rPh sb="2" eb="4">
      <t>モクヒョウ</t>
    </rPh>
    <rPh sb="9" eb="11">
      <t>キュウギョウ</t>
    </rPh>
    <rPh sb="12" eb="13">
      <t>ニチ</t>
    </rPh>
    <rPh sb="13" eb="15">
      <t>イジョウ</t>
    </rPh>
    <rPh sb="16" eb="18">
      <t>ロウドウ</t>
    </rPh>
    <rPh sb="18" eb="20">
      <t>サイガイ</t>
    </rPh>
    <rPh sb="26" eb="28">
      <t>イチブ</t>
    </rPh>
    <rPh sb="29" eb="31">
      <t>ギョウシュ</t>
    </rPh>
    <rPh sb="32" eb="34">
      <t>ゾウカ</t>
    </rPh>
    <rPh sb="34" eb="36">
      <t>ケイコウ</t>
    </rPh>
    <rPh sb="44" eb="45">
      <t>フ</t>
    </rPh>
    <rPh sb="52" eb="54">
      <t>ギョウシュ</t>
    </rPh>
    <rPh sb="55" eb="57">
      <t>サイガイ</t>
    </rPh>
    <rPh sb="57" eb="59">
      <t>ブンセキ</t>
    </rPh>
    <rPh sb="65" eb="66">
      <t>オコナ</t>
    </rPh>
    <rPh sb="68" eb="69">
      <t>ウエ</t>
    </rPh>
    <rPh sb="71" eb="74">
      <t>ジギョウシャ</t>
    </rPh>
    <rPh sb="75" eb="76">
      <t>タイ</t>
    </rPh>
    <rPh sb="78" eb="80">
      <t>コウリツ</t>
    </rPh>
    <rPh sb="80" eb="81">
      <t>テキ</t>
    </rPh>
    <rPh sb="82" eb="84">
      <t>コウカ</t>
    </rPh>
    <rPh sb="84" eb="85">
      <t>テキ</t>
    </rPh>
    <rPh sb="86" eb="88">
      <t>シドウ</t>
    </rPh>
    <rPh sb="88" eb="89">
      <t>トウ</t>
    </rPh>
    <rPh sb="90" eb="91">
      <t>オコナ</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</si>
  <si>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</si>
  <si>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</si>
  <si>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</si>
  <si>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</si>
  <si>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</si>
  <si>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t>
    <phoneticPr fontId="6"/>
  </si>
  <si>
    <t>1028</t>
    <phoneticPr fontId="6"/>
  </si>
  <si>
    <t>392</t>
    <phoneticPr fontId="6"/>
  </si>
  <si>
    <t>396</t>
    <phoneticPr fontId="6"/>
  </si>
  <si>
    <t>403</t>
    <phoneticPr fontId="6"/>
  </si>
  <si>
    <t>398</t>
    <phoneticPr fontId="6"/>
  </si>
  <si>
    <t>専門家への謝金</t>
    <rPh sb="0" eb="3">
      <t>センモンカ</t>
    </rPh>
    <rPh sb="5" eb="7">
      <t>シャキン</t>
    </rPh>
    <phoneticPr fontId="6"/>
  </si>
  <si>
    <t>職員旅費</t>
    <phoneticPr fontId="6"/>
  </si>
  <si>
    <t>職員の出張に係る旅費</t>
    <phoneticPr fontId="6"/>
  </si>
  <si>
    <t>委員等旅費</t>
    <phoneticPr fontId="6"/>
  </si>
  <si>
    <t>専門家への旅費</t>
    <phoneticPr fontId="6"/>
  </si>
  <si>
    <t>職員の出張に係る旅費</t>
    <rPh sb="0" eb="2">
      <t>ショクイン</t>
    </rPh>
    <rPh sb="3" eb="5">
      <t>シュッチョウ</t>
    </rPh>
    <rPh sb="6" eb="7">
      <t>カカ</t>
    </rPh>
    <rPh sb="8" eb="10">
      <t>リョヒ</t>
    </rPh>
    <phoneticPr fontId="6"/>
  </si>
  <si>
    <t>専門家への旅費</t>
    <rPh sb="0" eb="3">
      <t>センモンカ</t>
    </rPh>
    <rPh sb="5" eb="7">
      <t>リョヒ</t>
    </rPh>
    <phoneticPr fontId="6"/>
  </si>
  <si>
    <t>役務・物品の購入</t>
    <rPh sb="0" eb="2">
      <t>エキム</t>
    </rPh>
    <rPh sb="3" eb="5">
      <t>ブッピン</t>
    </rPh>
    <rPh sb="6" eb="8">
      <t>コウニュウ</t>
    </rPh>
    <phoneticPr fontId="6"/>
  </si>
  <si>
    <t>-</t>
    <phoneticPr fontId="6"/>
  </si>
  <si>
    <t>-</t>
    <phoneticPr fontId="6"/>
  </si>
  <si>
    <t>-</t>
    <phoneticPr fontId="6"/>
  </si>
  <si>
    <t>-</t>
    <phoneticPr fontId="6"/>
  </si>
  <si>
    <t>厚生労働省</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</si>
  <si>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</si>
  <si>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</si>
  <si>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</si>
  <si>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</si>
  <si>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</si>
  <si>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</si>
  <si>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</si>
  <si>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</si>
  <si>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</si>
  <si>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</si>
  <si>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</si>
  <si>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</si>
  <si>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</si>
  <si>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</si>
  <si>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平成29年度の成果実績は目標にわずかに到達しなかったものの、予算削減傾向の中で引き続き一定の水準を維持しており、目標に見合ったものといえる。</t>
    <rPh sb="0" eb="2">
      <t>ヘイセイ</t>
    </rPh>
    <rPh sb="4" eb="6">
      <t>ネンド</t>
    </rPh>
    <rPh sb="7" eb="9">
      <t>セイカ</t>
    </rPh>
    <rPh sb="9" eb="11">
      <t>ジッセキ</t>
    </rPh>
    <rPh sb="12" eb="14">
      <t>モクヒョウ</t>
    </rPh>
    <rPh sb="19" eb="21">
      <t>トウタツ</t>
    </rPh>
    <rPh sb="39" eb="40">
      <t>ヒ</t>
    </rPh>
    <rPh sb="41" eb="42">
      <t>ツヅ</t>
    </rPh>
    <rPh sb="43" eb="45">
      <t>イッテイ</t>
    </rPh>
    <rPh sb="46" eb="48">
      <t>スイジュン</t>
    </rPh>
    <rPh sb="49" eb="51">
      <t>イジ</t>
    </rPh>
    <rPh sb="56" eb="58">
      <t>モクヒョウ</t>
    </rPh>
    <rPh sb="59" eb="61">
      <t>ミア</t>
    </rPh>
    <phoneticPr fontId="7"/>
  </si>
  <si>
    <t>○</t>
    <phoneticPr fontId="6"/>
  </si>
  <si>
    <t>平成29年度の活動実績は、当初見込みを上回った。</t>
    <rPh sb="0" eb="2">
      <t>ヘイセイ</t>
    </rPh>
    <rPh sb="4" eb="6">
      <t>ネンド</t>
    </rPh>
    <rPh sb="7" eb="9">
      <t>カツドウ</t>
    </rPh>
    <rPh sb="9" eb="11">
      <t>ジッセキ</t>
    </rPh>
    <rPh sb="13" eb="15">
      <t>トウショ</t>
    </rPh>
    <rPh sb="15" eb="17">
      <t>ミコ</t>
    </rPh>
    <rPh sb="19" eb="21">
      <t>ウワマワ</t>
    </rPh>
    <phoneticPr fontId="7"/>
  </si>
  <si>
    <t>-</t>
    <phoneticPr fontId="6"/>
  </si>
  <si>
    <t>農林水産省</t>
  </si>
  <si>
    <t>A.事務費</t>
    <rPh sb="2" eb="5">
      <t>ジムヒ</t>
    </rPh>
    <phoneticPr fontId="6"/>
  </si>
  <si>
    <t>-</t>
    <phoneticPr fontId="6"/>
  </si>
  <si>
    <t>成果実績は、目標（当初見込み）にわずかに到達しなかったものの、予算削減傾向の中で引き続き一定の水準を維持している。
休業４日以上の労働災害の被災者数は、未だに12万人を超えており、事業場に対する指導等を引き続き実施する必要がある。</t>
    <rPh sb="0" eb="2">
      <t>セイカ</t>
    </rPh>
    <rPh sb="2" eb="4">
      <t>ジッセキ</t>
    </rPh>
    <rPh sb="6" eb="8">
      <t>モクヒョウ</t>
    </rPh>
    <rPh sb="9" eb="11">
      <t>トウショ</t>
    </rPh>
    <rPh sb="11" eb="13">
      <t>ミコ</t>
    </rPh>
    <rPh sb="20" eb="22">
      <t>トウタツ</t>
    </rPh>
    <rPh sb="31" eb="33">
      <t>ヨサン</t>
    </rPh>
    <rPh sb="33" eb="35">
      <t>サクゲン</t>
    </rPh>
    <rPh sb="35" eb="37">
      <t>ケイコウ</t>
    </rPh>
    <rPh sb="38" eb="39">
      <t>ナカ</t>
    </rPh>
    <rPh sb="40" eb="41">
      <t>ヒ</t>
    </rPh>
    <rPh sb="42" eb="43">
      <t>ツヅ</t>
    </rPh>
    <rPh sb="44" eb="46">
      <t>イッテイ</t>
    </rPh>
    <rPh sb="47" eb="49">
      <t>スイジュン</t>
    </rPh>
    <rPh sb="50" eb="52">
      <t>イジ</t>
    </rPh>
    <rPh sb="58" eb="60">
      <t>キュウギョウ</t>
    </rPh>
    <rPh sb="61" eb="62">
      <t>ニチ</t>
    </rPh>
    <rPh sb="62" eb="64">
      <t>イジョウ</t>
    </rPh>
    <rPh sb="65" eb="67">
      <t>ロウドウ</t>
    </rPh>
    <rPh sb="67" eb="69">
      <t>サイガイ</t>
    </rPh>
    <rPh sb="70" eb="73">
      <t>ヒサイシャ</t>
    </rPh>
    <rPh sb="73" eb="74">
      <t>スウ</t>
    </rPh>
    <rPh sb="76" eb="77">
      <t>イマ</t>
    </rPh>
    <rPh sb="81" eb="82">
      <t>マン</t>
    </rPh>
    <rPh sb="82" eb="83">
      <t>ニン</t>
    </rPh>
    <rPh sb="84" eb="85">
      <t>コ</t>
    </rPh>
    <rPh sb="90" eb="93">
      <t>ジギョウジョウ</t>
    </rPh>
    <rPh sb="94" eb="95">
      <t>タイ</t>
    </rPh>
    <rPh sb="97" eb="99">
      <t>シドウ</t>
    </rPh>
    <rPh sb="99" eb="100">
      <t>トウ</t>
    </rPh>
    <rPh sb="101" eb="102">
      <t>ヒ</t>
    </rPh>
    <rPh sb="103" eb="104">
      <t>ツヅ</t>
    </rPh>
    <rPh sb="105" eb="107">
      <t>ジッシ</t>
    </rPh>
    <rPh sb="109" eb="111">
      <t>ヒツヨウ</t>
    </rPh>
    <phoneticPr fontId="6"/>
  </si>
  <si>
    <t>点検対象外</t>
    <rPh sb="0" eb="2">
      <t>テンケン</t>
    </rPh>
    <rPh sb="2" eb="5">
      <t>タイショウガイ</t>
    </rPh>
    <phoneticPr fontId="6"/>
  </si>
  <si>
    <t>奥村　伸人</t>
    <rPh sb="0" eb="2">
      <t>オクムラ</t>
    </rPh>
    <rPh sb="3" eb="4">
      <t>シン</t>
    </rPh>
    <rPh sb="4" eb="5">
      <t>ヒト</t>
    </rPh>
    <phoneticPr fontId="7"/>
  </si>
  <si>
    <t>職員旅費が前年より減少したことによるものであるが、活動
実績は当初見込みにおおむね達しており、妥当である。</t>
    <phoneticPr fontId="6"/>
  </si>
  <si>
    <t>執行等改善</t>
  </si>
  <si>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6"/>
  </si>
  <si>
    <t>執行率が低調であったこと及び成果実績が目標を下回ったことを踏まえ、未達成の要因を分析の上、事業内容の改善を図ることとするが、労働災害発生件数が増加していることも踏まえ、引き続き指導等を徹底するため、同額要求することとした。</t>
    <rPh sb="0" eb="3">
      <t>シッコウリツ</t>
    </rPh>
    <rPh sb="4" eb="6">
      <t>テイチョウ</t>
    </rPh>
    <rPh sb="12" eb="13">
      <t>オヨ</t>
    </rPh>
    <rPh sb="45" eb="47">
      <t>ジギョウ</t>
    </rPh>
    <rPh sb="47" eb="49">
      <t>ナイヨウ</t>
    </rPh>
    <rPh sb="50" eb="52">
      <t>カイゼン</t>
    </rPh>
    <rPh sb="53" eb="54">
      <t>ハカ</t>
    </rPh>
    <rPh sb="62" eb="64">
      <t>ロウドウ</t>
    </rPh>
    <rPh sb="64" eb="66">
      <t>サイガイ</t>
    </rPh>
    <rPh sb="66" eb="68">
      <t>ハッセイ</t>
    </rPh>
    <rPh sb="68" eb="70">
      <t>ケンスウ</t>
    </rPh>
    <rPh sb="71" eb="73">
      <t>ゾウカ</t>
    </rPh>
    <rPh sb="80" eb="81">
      <t>フ</t>
    </rPh>
    <rPh sb="84" eb="85">
      <t>ヒ</t>
    </rPh>
    <rPh sb="86" eb="87">
      <t>ツヅ</t>
    </rPh>
    <rPh sb="88" eb="90">
      <t>シドウ</t>
    </rPh>
    <rPh sb="90" eb="91">
      <t>トウ</t>
    </rPh>
    <rPh sb="92" eb="94">
      <t>テッテイ</t>
    </rPh>
    <rPh sb="99" eb="101">
      <t>ドウガク</t>
    </rPh>
    <rPh sb="101" eb="103">
      <t>ヨウキュウ</t>
    </rPh>
    <phoneticPr fontId="6"/>
  </si>
  <si>
    <t>専門家への旅費謝金</t>
    <rPh sb="7" eb="9">
      <t>シャキン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</si>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</sst>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13600</xdr:colOff>
      <xdr:row>742</xdr:row>
      <xdr:rowOff>122456</xdr:rowOff>
    </xdr:from>
    <xdr:to>
      <xdr:col>36</xdr:col>
      <xdr:colOff>204100</xdr:colOff>
      <xdr:row>746</xdr:row>
      <xdr:rowOff>40813</xdr:rowOff>
    </xdr:to>
    <xdr:sp macro="" textlink="">
      <xdr:nvSpPr>
        <xdr:cNvPr id="3" name="テキスト ボックス 2"/>
        <xdr:cNvSpPr txBox="1"/>
      </xdr:nvSpPr>
      <xdr:spPr>
        <a:xfrm>
          <a:off x="3075207" y="235049777"/>
          <a:ext cx="4476750"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32</a:t>
          </a:r>
          <a:r>
            <a:rPr kumimoji="1" lang="ja-JP" altLang="en-US" sz="2000">
              <a:latin typeface="+mj-ea"/>
              <a:ea typeface="+mj-ea"/>
            </a:rPr>
            <a:t>百万円）</a:t>
          </a:r>
        </a:p>
      </xdr:txBody>
    </xdr:sp>
    <xdr:clientData/>
  </xdr:twoCellAnchor>
  <xdr:twoCellAnchor>
    <xdr:from>
      <xdr:col>14</xdr:col>
      <xdr:colOff>149671</xdr:colOff>
      <xdr:row>753</xdr:row>
      <xdr:rowOff>112060</xdr:rowOff>
    </xdr:from>
    <xdr:to>
      <xdr:col>36</xdr:col>
      <xdr:colOff>136064</xdr:colOff>
      <xdr:row>756</xdr:row>
      <xdr:rowOff>272130</xdr:rowOff>
    </xdr:to>
    <xdr:sp macro="" textlink="">
      <xdr:nvSpPr>
        <xdr:cNvPr id="4" name="テキスト ボックス 3"/>
        <xdr:cNvSpPr txBox="1"/>
      </xdr:nvSpPr>
      <xdr:spPr>
        <a:xfrm>
          <a:off x="2973553" y="43949472"/>
          <a:ext cx="4423923" cy="854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en-US" altLang="ja-JP" sz="2000">
              <a:solidFill>
                <a:schemeClr val="dk1"/>
              </a:solidFill>
              <a:effectLst/>
              <a:latin typeface="+mn-lt"/>
              <a:ea typeface="+mn-ea"/>
              <a:cs typeface="+mn-cs"/>
            </a:rPr>
            <a:t>32</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15</xdr:col>
      <xdr:colOff>190492</xdr:colOff>
      <xdr:row>746</xdr:row>
      <xdr:rowOff>190487</xdr:rowOff>
    </xdr:from>
    <xdr:to>
      <xdr:col>36</xdr:col>
      <xdr:colOff>108850</xdr:colOff>
      <xdr:row>749</xdr:row>
      <xdr:rowOff>68024</xdr:rowOff>
    </xdr:to>
    <xdr:sp macro="" textlink="">
      <xdr:nvSpPr>
        <xdr:cNvPr id="5" name="大かっこ 4"/>
        <xdr:cNvSpPr/>
      </xdr:nvSpPr>
      <xdr:spPr>
        <a:xfrm>
          <a:off x="3252099" y="236532951"/>
          <a:ext cx="4204608" cy="938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25</xdr:col>
      <xdr:colOff>176885</xdr:colOff>
      <xdr:row>749</xdr:row>
      <xdr:rowOff>40810</xdr:rowOff>
    </xdr:from>
    <xdr:to>
      <xdr:col>25</xdr:col>
      <xdr:colOff>190492</xdr:colOff>
      <xdr:row>752</xdr:row>
      <xdr:rowOff>27201</xdr:rowOff>
    </xdr:to>
    <xdr:cxnSp macro="">
      <xdr:nvCxnSpPr>
        <xdr:cNvPr id="6" name="直線矢印コネクタ 5"/>
        <xdr:cNvCxnSpPr/>
      </xdr:nvCxnSpPr>
      <xdr:spPr>
        <a:xfrm>
          <a:off x="5279564" y="237444631"/>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740</xdr:row>
      <xdr:rowOff>326572</xdr:rowOff>
    </xdr:from>
    <xdr:to>
      <xdr:col>37</xdr:col>
      <xdr:colOff>108857</xdr:colOff>
      <xdr:row>742</xdr:row>
      <xdr:rowOff>81644</xdr:rowOff>
    </xdr:to>
    <xdr:sp macro="" textlink="">
      <xdr:nvSpPr>
        <xdr:cNvPr id="7" name="テキスト ボックス 6"/>
        <xdr:cNvSpPr txBox="1"/>
      </xdr:nvSpPr>
      <xdr:spPr>
        <a:xfrm>
          <a:off x="3088821" y="234546322"/>
          <a:ext cx="4572000"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14</xdr:col>
      <xdr:colOff>108867</xdr:colOff>
      <xdr:row>752</xdr:row>
      <xdr:rowOff>95252</xdr:rowOff>
    </xdr:from>
    <xdr:to>
      <xdr:col>36</xdr:col>
      <xdr:colOff>190510</xdr:colOff>
      <xdr:row>753</xdr:row>
      <xdr:rowOff>204110</xdr:rowOff>
    </xdr:to>
    <xdr:sp macro="" textlink="">
      <xdr:nvSpPr>
        <xdr:cNvPr id="8" name="テキスト ボックス 7"/>
        <xdr:cNvSpPr txBox="1"/>
      </xdr:nvSpPr>
      <xdr:spPr>
        <a:xfrm>
          <a:off x="2966367" y="238560431"/>
          <a:ext cx="4572000"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16</xdr:col>
      <xdr:colOff>0</xdr:colOff>
      <xdr:row>756</xdr:row>
      <xdr:rowOff>394607</xdr:rowOff>
    </xdr:from>
    <xdr:to>
      <xdr:col>36</xdr:col>
      <xdr:colOff>122465</xdr:colOff>
      <xdr:row>763</xdr:row>
      <xdr:rowOff>176892</xdr:rowOff>
    </xdr:to>
    <xdr:sp macro="" textlink="">
      <xdr:nvSpPr>
        <xdr:cNvPr id="9" name="大かっこ 8"/>
        <xdr:cNvSpPr/>
      </xdr:nvSpPr>
      <xdr:spPr>
        <a:xfrm>
          <a:off x="3200400" y="46409882"/>
          <a:ext cx="4122965" cy="321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（３）特定労働災害調査分析費・・災害原因等の災害調査の分析、重篤災害等の災害調査の実施、学識経験者の派遣</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552</v>
      </c>
      <c r="H5" s="559"/>
      <c r="I5" s="559"/>
      <c r="J5" s="559"/>
      <c r="K5" s="559"/>
      <c r="L5" s="559"/>
      <c r="M5" s="560" t="s">
        <v>66</v>
      </c>
      <c r="N5" s="561"/>
      <c r="O5" s="561"/>
      <c r="P5" s="561"/>
      <c r="Q5" s="561"/>
      <c r="R5" s="562"/>
      <c r="S5" s="563" t="s">
        <v>553</v>
      </c>
      <c r="T5" s="559"/>
      <c r="U5" s="559"/>
      <c r="V5" s="559"/>
      <c r="W5" s="559"/>
      <c r="X5" s="564"/>
      <c r="Y5" s="718" t="s">
        <v>3</v>
      </c>
      <c r="Z5" s="719"/>
      <c r="AA5" s="719"/>
      <c r="AB5" s="719"/>
      <c r="AC5" s="719"/>
      <c r="AD5" s="720"/>
      <c r="AE5" s="721" t="s">
        <v>554</v>
      </c>
      <c r="AF5" s="721"/>
      <c r="AG5" s="721"/>
      <c r="AH5" s="721"/>
      <c r="AI5" s="721"/>
      <c r="AJ5" s="721"/>
      <c r="AK5" s="721"/>
      <c r="AL5" s="721"/>
      <c r="AM5" s="721"/>
      <c r="AN5" s="721"/>
      <c r="AO5" s="721"/>
      <c r="AP5" s="722"/>
      <c r="AQ5" s="723" t="s">
        <v>632</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50</v>
      </c>
      <c r="Q13" s="98"/>
      <c r="R13" s="98"/>
      <c r="S13" s="98"/>
      <c r="T13" s="98"/>
      <c r="U13" s="98"/>
      <c r="V13" s="99"/>
      <c r="W13" s="97">
        <v>47</v>
      </c>
      <c r="X13" s="98"/>
      <c r="Y13" s="98"/>
      <c r="Z13" s="98"/>
      <c r="AA13" s="98"/>
      <c r="AB13" s="98"/>
      <c r="AC13" s="99"/>
      <c r="AD13" s="97">
        <v>46</v>
      </c>
      <c r="AE13" s="98"/>
      <c r="AF13" s="98"/>
      <c r="AG13" s="98"/>
      <c r="AH13" s="98"/>
      <c r="AI13" s="98"/>
      <c r="AJ13" s="99"/>
      <c r="AK13" s="97">
        <v>46</v>
      </c>
      <c r="AL13" s="98"/>
      <c r="AM13" s="98"/>
      <c r="AN13" s="98"/>
      <c r="AO13" s="98"/>
      <c r="AP13" s="98"/>
      <c r="AQ13" s="99"/>
      <c r="AR13" s="94">
        <v>46</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609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610</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609</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609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50</v>
      </c>
      <c r="Q18" s="104"/>
      <c r="R18" s="104"/>
      <c r="S18" s="104"/>
      <c r="T18" s="104"/>
      <c r="U18" s="104"/>
      <c r="V18" s="105"/>
      <c r="W18" s="103">
        <f>SUM(W13:AC17)</f>
        <v>47</v>
      </c>
      <c r="X18" s="104"/>
      <c r="Y18" s="104"/>
      <c r="Z18" s="104"/>
      <c r="AA18" s="104"/>
      <c r="AB18" s="104"/>
      <c r="AC18" s="105"/>
      <c r="AD18" s="103">
        <f>SUM(AD13:AJ17)</f>
        <v>46</v>
      </c>
      <c r="AE18" s="104"/>
      <c r="AF18" s="104"/>
      <c r="AG18" s="104"/>
      <c r="AH18" s="104"/>
      <c r="AI18" s="104"/>
      <c r="AJ18" s="105"/>
      <c r="AK18" s="103">
        <f>SUM(AK13:AQ17)</f>
        <v>46</v>
      </c>
      <c r="AL18" s="104"/>
      <c r="AM18" s="104"/>
      <c r="AN18" s="104"/>
      <c r="AO18" s="104"/>
      <c r="AP18" s="104"/>
      <c r="AQ18" s="105"/>
      <c r="AR18" s="103">
        <f>SUM(AR13:AX17)</f>
        <v>46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50</v>
      </c>
      <c r="Q19" s="98"/>
      <c r="R19" s="98"/>
      <c r="S19" s="98"/>
      <c r="T19" s="98"/>
      <c r="U19" s="98"/>
      <c r="V19" s="99"/>
      <c r="W19" s="97">
        <v>34</v>
      </c>
      <c r="X19" s="98"/>
      <c r="Y19" s="98"/>
      <c r="Z19" s="98"/>
      <c r="AA19" s="98"/>
      <c r="AB19" s="98"/>
      <c r="AC19" s="99"/>
      <c r="AD19" s="97">
        <v>32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0.72340425531914898</v>
      </c>
      <c r="X20" s="539"/>
      <c r="Y20" s="539"/>
      <c r="Z20" s="539"/>
      <c r="AA20" s="539"/>
      <c r="AB20" s="539"/>
      <c r="AC20" s="539"/>
      <c r="AD20" s="539">
        <f t="shared" ref="AD20" si="1">IF(AD18=0, "-", SUM(AD19)/AD18)</f>
        <v>0.69565217391304346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0.72340425531914898</v>
      </c>
      <c r="X21" s="539"/>
      <c r="Y21" s="539"/>
      <c r="Z21" s="539"/>
      <c r="AA21" s="539"/>
      <c r="AB21" s="539"/>
      <c r="AC21" s="539"/>
      <c r="AD21" s="539">
        <f t="shared" ref="AD21" si="3">IF(AD19=0, "-", SUM(AD19)/SUM(AD13,AD14))</f>
        <v>0.69565217391304346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585</v>
      </c>
      <c r="H23" s="184"/>
      <c r="I23" s="184"/>
      <c r="J23" s="184"/>
      <c r="K23" s="184"/>
      <c r="L23" s="184"/>
      <c r="M23" s="184"/>
      <c r="N23" s="184"/>
      <c r="O23" s="185"/>
      <c r="P23" s="94">
        <v>28</v>
      </c>
      <c r="Q23" s="95"/>
      <c r="R23" s="95"/>
      <c r="S23" s="95"/>
      <c r="T23" s="95"/>
      <c r="U23" s="95"/>
      <c r="V23" s="96"/>
      <c r="W23" s="94">
        <v>28</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586</v>
      </c>
      <c r="H24" s="187"/>
      <c r="I24" s="187"/>
      <c r="J24" s="187"/>
      <c r="K24" s="187"/>
      <c r="L24" s="187"/>
      <c r="M24" s="187"/>
      <c r="N24" s="187"/>
      <c r="O24" s="188"/>
      <c r="P24" s="97">
        <v>18</v>
      </c>
      <c r="Q24" s="98"/>
      <c r="R24" s="98"/>
      <c r="S24" s="98"/>
      <c r="T24" s="98"/>
      <c r="U24" s="98"/>
      <c r="V24" s="99"/>
      <c r="W24" s="97">
        <v>18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587</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588</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46</v>
      </c>
      <c r="Q29" s="226"/>
      <c r="R29" s="226"/>
      <c r="S29" s="226"/>
      <c r="T29" s="226"/>
      <c r="U29" s="226"/>
      <c r="V29" s="227"/>
      <c r="W29" s="225">
        <f>AR13</f>
        <v>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116311</v>
      </c>
      <c r="AF32" s="363"/>
      <c r="AG32" s="363"/>
      <c r="AH32" s="363"/>
      <c r="AI32" s="362">
        <v>117910</v>
      </c>
      <c r="AJ32" s="363"/>
      <c r="AK32" s="363"/>
      <c r="AL32" s="363"/>
      <c r="AM32" s="362">
        <v>120460</v>
      </c>
      <c r="AN32" s="363"/>
      <c r="AO32" s="363"/>
      <c r="AP32" s="363"/>
      <c r="AQ32" s="100" t="s">
        <v>612</v>
      </c>
      <c r="AR32" s="101"/>
      <c r="AS32" s="101"/>
      <c r="AT32" s="102"/>
      <c r="AU32" s="363" t="s">
        <v>589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119535</v>
      </c>
      <c r="AF33" s="363"/>
      <c r="AG33" s="363"/>
      <c r="AH33" s="363"/>
      <c r="AI33" s="362">
        <v>116311</v>
      </c>
      <c r="AJ33" s="363"/>
      <c r="AK33" s="363"/>
      <c r="AL33" s="363"/>
      <c r="AM33" s="362">
        <v>117910</v>
      </c>
      <c r="AN33" s="363"/>
      <c r="AO33" s="363"/>
      <c r="AP33" s="363"/>
      <c r="AQ33" s="100" t="s">
        <v>613</v>
      </c>
      <c r="AR33" s="101"/>
      <c r="AS33" s="101"/>
      <c r="AT33" s="102"/>
      <c r="AU33" s="363">
        <v>120460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102.8</v>
      </c>
      <c r="AF34" s="363"/>
      <c r="AG34" s="363"/>
      <c r="AH34" s="363"/>
      <c r="AI34" s="362">
        <v>98.6</v>
      </c>
      <c r="AJ34" s="363"/>
      <c r="AK34" s="363"/>
      <c r="AL34" s="363"/>
      <c r="AM34" s="362">
        <v>97.9</v>
      </c>
      <c r="AN34" s="363"/>
      <c r="AO34" s="363"/>
      <c r="AP34" s="363"/>
      <c r="AQ34" s="100" t="s">
        <v>612</v>
      </c>
      <c r="AR34" s="101"/>
      <c r="AS34" s="101"/>
      <c r="AT34" s="102"/>
      <c r="AU34" s="363" t="s">
        <v>590</v>
      </c>
      <c r="AV34" s="363"/>
      <c r="AW34" s="363"/>
      <c r="AX34" s="365"/>
    </row>
    <row r="35" spans="1:50" ht="23.25" customHeight="1" x14ac:dyDescent="0.15">
      <c r="A35" s="904" t="s">
        <v>528</v>
      </c>
      <c r="B35" s="905"/>
      <c r="C35" s="905"/>
      <c r="D35" s="905"/>
      <c r="E35" s="905"/>
      <c r="F35" s="906"/>
      <c r="G35" s="910" t="s">
        <v>564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 hidden="1" customHeight="1" x14ac:dyDescent="0.15">
      <c r="A37" s="645" t="s">
        <v>491</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566</v>
      </c>
      <c r="AC101" s="551"/>
      <c r="AD101" s="551"/>
      <c r="AE101" s="362">
        <v>45191</v>
      </c>
      <c r="AF101" s="363"/>
      <c r="AG101" s="363"/>
      <c r="AH101" s="364"/>
      <c r="AI101" s="362">
        <v>44174</v>
      </c>
      <c r="AJ101" s="363"/>
      <c r="AK101" s="363"/>
      <c r="AL101" s="364"/>
      <c r="AM101" s="362">
        <v>44205</v>
      </c>
      <c r="AN101" s="363"/>
      <c r="AO101" s="363"/>
      <c r="AP101" s="364"/>
      <c r="AQ101" s="362" t="s">
        <v>589</v>
      </c>
      <c r="AR101" s="363"/>
      <c r="AS101" s="363"/>
      <c r="AT101" s="364"/>
      <c r="AU101" s="362" t="s">
        <v>612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45408</v>
      </c>
      <c r="AF102" s="356"/>
      <c r="AG102" s="356"/>
      <c r="AH102" s="356"/>
      <c r="AI102" s="356">
        <v>45191</v>
      </c>
      <c r="AJ102" s="356"/>
      <c r="AK102" s="356"/>
      <c r="AL102" s="356"/>
      <c r="AM102" s="356">
        <v>44174</v>
      </c>
      <c r="AN102" s="356"/>
      <c r="AO102" s="356"/>
      <c r="AP102" s="356"/>
      <c r="AQ102" s="821">
        <v>44205</v>
      </c>
      <c r="AR102" s="822"/>
      <c r="AS102" s="822"/>
      <c r="AT102" s="823"/>
      <c r="AU102" s="821" t="s">
        <v>615</v>
      </c>
      <c r="AV102" s="822"/>
      <c r="AW102" s="822"/>
      <c r="AX102" s="823"/>
    </row>
    <row r="103" spans="1:60" ht="31.5" hidden="1"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t="s">
        <v>560</v>
      </c>
      <c r="AF116" s="356"/>
      <c r="AG116" s="356"/>
      <c r="AH116" s="356"/>
      <c r="AI116" s="356" t="s">
        <v>568</v>
      </c>
      <c r="AJ116" s="356"/>
      <c r="AK116" s="356"/>
      <c r="AL116" s="356"/>
      <c r="AM116" s="356" t="s">
        <v>616</v>
      </c>
      <c r="AN116" s="356"/>
      <c r="AO116" s="356"/>
      <c r="AP116" s="356"/>
      <c r="AQ116" s="362" t="s">
        <v>612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560</v>
      </c>
      <c r="AF117" s="304"/>
      <c r="AG117" s="304"/>
      <c r="AH117" s="304"/>
      <c r="AI117" s="304" t="s">
        <v>568</v>
      </c>
      <c r="AJ117" s="304"/>
      <c r="AK117" s="304"/>
      <c r="AL117" s="304"/>
      <c r="AM117" s="304" t="s">
        <v>612</v>
      </c>
      <c r="AN117" s="304"/>
      <c r="AO117" s="304"/>
      <c r="AP117" s="304"/>
      <c r="AQ117" s="304" t="s">
        <v>614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v>34</v>
      </c>
      <c r="AV133" s="133"/>
      <c r="AW133" s="134" t="s">
        <v>300</v>
      </c>
      <c r="AX133" s="135"/>
    </row>
    <row r="134" spans="1:50" ht="39.75" customHeight="1" x14ac:dyDescent="0.15">
      <c r="A134" s="1001"/>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972</v>
      </c>
      <c r="AF134" s="101"/>
      <c r="AG134" s="101"/>
      <c r="AH134" s="101"/>
      <c r="AI134" s="264">
        <v>928</v>
      </c>
      <c r="AJ134" s="101"/>
      <c r="AK134" s="101"/>
      <c r="AL134" s="101"/>
      <c r="AM134" s="264">
        <v>978</v>
      </c>
      <c r="AN134" s="101"/>
      <c r="AO134" s="101"/>
      <c r="AP134" s="101"/>
      <c r="AQ134" s="264" t="s">
        <v>614</v>
      </c>
      <c r="AR134" s="101"/>
      <c r="AS134" s="101"/>
      <c r="AT134" s="101"/>
      <c r="AU134" s="264" t="s">
        <v>618</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560</v>
      </c>
      <c r="AF135" s="101"/>
      <c r="AG135" s="101"/>
      <c r="AH135" s="101"/>
      <c r="AI135" s="264" t="s">
        <v>466</v>
      </c>
      <c r="AJ135" s="101"/>
      <c r="AK135" s="101"/>
      <c r="AL135" s="101"/>
      <c r="AM135" s="264">
        <v>929</v>
      </c>
      <c r="AN135" s="101"/>
      <c r="AO135" s="101"/>
      <c r="AP135" s="101"/>
      <c r="AQ135" s="264" t="s">
        <v>614</v>
      </c>
      <c r="AR135" s="101"/>
      <c r="AS135" s="101"/>
      <c r="AT135" s="101"/>
      <c r="AU135" s="264">
        <v>831</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614</v>
      </c>
      <c r="AR137" s="269"/>
      <c r="AS137" s="134" t="s">
        <v>356</v>
      </c>
      <c r="AT137" s="169"/>
      <c r="AU137" s="133">
        <v>34</v>
      </c>
      <c r="AV137" s="133"/>
      <c r="AW137" s="134" t="s">
        <v>300</v>
      </c>
      <c r="AX137" s="135"/>
    </row>
    <row r="138" spans="1:50" ht="39.75" customHeight="1" x14ac:dyDescent="0.15">
      <c r="A138" s="1001"/>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563</v>
      </c>
      <c r="AC138" s="219"/>
      <c r="AD138" s="219"/>
      <c r="AE138" s="264">
        <v>116311</v>
      </c>
      <c r="AF138" s="101"/>
      <c r="AG138" s="101"/>
      <c r="AH138" s="101"/>
      <c r="AI138" s="264">
        <v>117910</v>
      </c>
      <c r="AJ138" s="101"/>
      <c r="AK138" s="101"/>
      <c r="AL138" s="101"/>
      <c r="AM138" s="264">
        <v>120460</v>
      </c>
      <c r="AN138" s="101"/>
      <c r="AO138" s="101"/>
      <c r="AP138" s="101"/>
      <c r="AQ138" s="264" t="s">
        <v>615</v>
      </c>
      <c r="AR138" s="101"/>
      <c r="AS138" s="101"/>
      <c r="AT138" s="101"/>
      <c r="AU138" s="264" t="s">
        <v>615</v>
      </c>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563</v>
      </c>
      <c r="AC139" s="130"/>
      <c r="AD139" s="130"/>
      <c r="AE139" s="264" t="s">
        <v>560</v>
      </c>
      <c r="AF139" s="101"/>
      <c r="AG139" s="101"/>
      <c r="AH139" s="101"/>
      <c r="AI139" s="264" t="s">
        <v>466</v>
      </c>
      <c r="AJ139" s="101"/>
      <c r="AK139" s="101"/>
      <c r="AL139" s="101"/>
      <c r="AM139" s="264">
        <v>101639</v>
      </c>
      <c r="AN139" s="101"/>
      <c r="AO139" s="101"/>
      <c r="AP139" s="101"/>
      <c r="AQ139" s="264" t="s">
        <v>614</v>
      </c>
      <c r="AR139" s="101"/>
      <c r="AS139" s="101"/>
      <c r="AT139" s="101"/>
      <c r="AU139" s="264">
        <v>114437</v>
      </c>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619</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619</v>
      </c>
      <c r="AF432" s="133"/>
      <c r="AG432" s="134" t="s">
        <v>356</v>
      </c>
      <c r="AH432" s="169"/>
      <c r="AI432" s="179"/>
      <c r="AJ432" s="179"/>
      <c r="AK432" s="179"/>
      <c r="AL432" s="174"/>
      <c r="AM432" s="179"/>
      <c r="AN432" s="179"/>
      <c r="AO432" s="179"/>
      <c r="AP432" s="174"/>
      <c r="AQ432" s="215" t="s">
        <v>619</v>
      </c>
      <c r="AR432" s="133"/>
      <c r="AS432" s="134" t="s">
        <v>356</v>
      </c>
      <c r="AT432" s="169"/>
      <c r="AU432" s="133" t="s">
        <v>619</v>
      </c>
      <c r="AV432" s="133"/>
      <c r="AW432" s="134" t="s">
        <v>300</v>
      </c>
      <c r="AX432" s="135"/>
    </row>
    <row r="433" spans="1:50" ht="23.25" customHeight="1" x14ac:dyDescent="0.15">
      <c r="A433" s="1001"/>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615</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619</v>
      </c>
      <c r="AC434" s="219"/>
      <c r="AD434" s="219"/>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621</v>
      </c>
      <c r="AF457" s="133"/>
      <c r="AG457" s="134" t="s">
        <v>356</v>
      </c>
      <c r="AH457" s="169"/>
      <c r="AI457" s="179"/>
      <c r="AJ457" s="179"/>
      <c r="AK457" s="179"/>
      <c r="AL457" s="174"/>
      <c r="AM457" s="179"/>
      <c r="AN457" s="179"/>
      <c r="AO457" s="179"/>
      <c r="AP457" s="174"/>
      <c r="AQ457" s="215" t="s">
        <v>615</v>
      </c>
      <c r="AR457" s="133"/>
      <c r="AS457" s="134" t="s">
        <v>356</v>
      </c>
      <c r="AT457" s="169"/>
      <c r="AU457" s="133" t="s">
        <v>622</v>
      </c>
      <c r="AV457" s="133"/>
      <c r="AW457" s="134" t="s">
        <v>300</v>
      </c>
      <c r="AX457" s="135"/>
    </row>
    <row r="458" spans="1:50" ht="23.25" customHeight="1" x14ac:dyDescent="0.15">
      <c r="A458" s="1001"/>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thickBot="1" x14ac:dyDescent="0.2">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555</v>
      </c>
      <c r="AE702" s="903"/>
      <c r="AF702" s="903"/>
      <c r="AG702" s="892" t="s">
        <v>574</v>
      </c>
      <c r="AH702" s="893"/>
      <c r="AI702" s="893"/>
      <c r="AJ702" s="893"/>
      <c r="AK702" s="893"/>
      <c r="AL702" s="893"/>
      <c r="AM702" s="893"/>
      <c r="AN702" s="893"/>
      <c r="AO702" s="893"/>
      <c r="AP702" s="893"/>
      <c r="AQ702" s="893"/>
      <c r="AR702" s="893"/>
      <c r="AS702" s="893"/>
      <c r="AT702" s="893"/>
      <c r="AU702" s="893"/>
      <c r="AV702" s="893"/>
      <c r="AW702" s="893"/>
      <c r="AX702" s="894"/>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577</v>
      </c>
      <c r="AE705" s="737"/>
      <c r="AF705" s="737"/>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555</v>
      </c>
      <c r="AE708" s="672"/>
      <c r="AF708" s="672"/>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577</v>
      </c>
      <c r="AE709" s="152"/>
      <c r="AF709" s="152"/>
      <c r="AG709" s="668" t="s">
        <v>560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8" t="s">
        <v>560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8" t="s">
        <v>580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633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8" t="s">
        <v>582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555</v>
      </c>
      <c r="AE714" s="592"/>
      <c r="AF714" s="593"/>
      <c r="AG714" s="693" t="s">
        <v>583</v>
      </c>
      <c r="AH714" s="694"/>
      <c r="AI714" s="694"/>
      <c r="AJ714" s="694"/>
      <c r="AK714" s="694"/>
      <c r="AL714" s="694"/>
      <c r="AM714" s="694"/>
      <c r="AN714" s="694"/>
      <c r="AO714" s="694"/>
      <c r="AP714" s="694"/>
      <c r="AQ714" s="694"/>
      <c r="AR714" s="694"/>
      <c r="AS714" s="694"/>
      <c r="AT714" s="694"/>
      <c r="AU714" s="694"/>
      <c r="AV714" s="694"/>
      <c r="AW714" s="694"/>
      <c r="AX714" s="695"/>
    </row>
    <row r="715" spans="1:50" ht="56.2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581</v>
      </c>
      <c r="AE715" s="672"/>
      <c r="AF715" s="781"/>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577</v>
      </c>
      <c r="AE716" s="763"/>
      <c r="AF716" s="763"/>
      <c r="AG716" s="668" t="s">
        <v>560</v>
      </c>
      <c r="AH716" s="669"/>
      <c r="AI716" s="669"/>
      <c r="AJ716" s="669"/>
      <c r="AK716" s="669"/>
      <c r="AL716" s="669"/>
      <c r="AM716" s="669"/>
      <c r="AN716" s="669"/>
      <c r="AO716" s="669"/>
      <c r="AP716" s="669"/>
      <c r="AQ716" s="669"/>
      <c r="AR716" s="669"/>
      <c r="AS716" s="669"/>
      <c r="AT716" s="669"/>
      <c r="AU716" s="669"/>
      <c r="AV716" s="669"/>
      <c r="AW716" s="669"/>
      <c r="AX716" s="670"/>
    </row>
    <row r="717" spans="1:50" ht="32.25" customHeight="1" x14ac:dyDescent="0.15">
      <c r="A717" s="659"/>
      <c r="B717" s="660"/>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624</v>
      </c>
      <c r="AE717" s="152"/>
      <c r="AF717" s="152"/>
      <c r="AG717" s="668" t="s">
        <v>625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577</v>
      </c>
      <c r="AE719" s="672"/>
      <c r="AF719" s="672"/>
      <c r="AG719" s="157" t="s">
        <v>626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t="s">
        <v>622</v>
      </c>
      <c r="K721" s="923"/>
      <c r="L721" s="83" t="str">
        <f>IF(M721="","","-")</f>
        <v/>
      </c>
      <c r="M721" s="84"/>
      <c r="N721" s="920" t="s">
        <v>622</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630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635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634</v>
      </c>
      <c r="B733" s="754"/>
      <c r="C733" s="754"/>
      <c r="D733" s="754"/>
      <c r="E733" s="755"/>
      <c r="F733" s="770" t="s">
        <v>636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627</v>
      </c>
      <c r="F739" s="126"/>
      <c r="G739" s="126"/>
      <c r="H739" s="91" t="str">
        <f>IF(E739="", "", "(")</f>
        <v>(</v>
      </c>
      <c r="I739" s="106"/>
      <c r="J739" s="106"/>
      <c r="K739" s="91" t="str">
        <f>IF(OR(I739="　", I739=""), "", "-")</f>
        <v/>
      </c>
      <c r="L739" s="107">
        <v>405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6.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6.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586</v>
      </c>
      <c r="H781" s="450"/>
      <c r="I781" s="450"/>
      <c r="J781" s="450"/>
      <c r="K781" s="451"/>
      <c r="L781" s="452" t="s">
        <v>603</v>
      </c>
      <c r="M781" s="453"/>
      <c r="N781" s="453"/>
      <c r="O781" s="453"/>
      <c r="P781" s="453"/>
      <c r="Q781" s="453"/>
      <c r="R781" s="453"/>
      <c r="S781" s="453"/>
      <c r="T781" s="453"/>
      <c r="U781" s="453"/>
      <c r="V781" s="453"/>
      <c r="W781" s="453"/>
      <c r="X781" s="454"/>
      <c r="Y781" s="455">
        <v>24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6" t="s">
        <v>597</v>
      </c>
      <c r="H782" s="616"/>
      <c r="I782" s="616"/>
      <c r="J782" s="616"/>
      <c r="K782" s="617"/>
      <c r="L782" s="399" t="s">
        <v>598</v>
      </c>
      <c r="M782" s="611"/>
      <c r="N782" s="611"/>
      <c r="O782" s="611"/>
      <c r="P782" s="611"/>
      <c r="Q782" s="611"/>
      <c r="R782" s="611"/>
      <c r="S782" s="611"/>
      <c r="T782" s="611"/>
      <c r="U782" s="611"/>
      <c r="V782" s="611"/>
      <c r="W782" s="611"/>
      <c r="X782" s="612"/>
      <c r="Y782" s="396">
        <v>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t="s">
        <v>599</v>
      </c>
      <c r="H783" s="616"/>
      <c r="I783" s="616"/>
      <c r="J783" s="616"/>
      <c r="K783" s="617"/>
      <c r="L783" s="399" t="s">
        <v>600</v>
      </c>
      <c r="M783" s="611"/>
      <c r="N783" s="611"/>
      <c r="O783" s="611"/>
      <c r="P783" s="611"/>
      <c r="Q783" s="611"/>
      <c r="R783" s="611"/>
      <c r="S783" s="611"/>
      <c r="T783" s="611"/>
      <c r="U783" s="611"/>
      <c r="V783" s="611"/>
      <c r="W783" s="611"/>
      <c r="X783" s="612"/>
      <c r="Y783" s="396">
        <v>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t="s">
        <v>588</v>
      </c>
      <c r="H784" s="616"/>
      <c r="I784" s="616"/>
      <c r="J784" s="616"/>
      <c r="K784" s="617"/>
      <c r="L784" s="399" t="s">
        <v>637</v>
      </c>
      <c r="M784" s="611"/>
      <c r="N784" s="611"/>
      <c r="O784" s="611"/>
      <c r="P784" s="611"/>
      <c r="Q784" s="611"/>
      <c r="R784" s="611"/>
      <c r="S784" s="611"/>
      <c r="T784" s="611"/>
      <c r="U784" s="611"/>
      <c r="V784" s="611"/>
      <c r="W784" s="611"/>
      <c r="X784" s="612"/>
      <c r="Y784" s="396">
        <v>0</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32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t="s">
        <v>466</v>
      </c>
      <c r="K837" s="418"/>
      <c r="L837" s="418"/>
      <c r="M837" s="418"/>
      <c r="N837" s="418"/>
      <c r="O837" s="418"/>
      <c r="P837" s="426" t="s">
        <v>603</v>
      </c>
      <c r="Q837" s="315"/>
      <c r="R837" s="315"/>
      <c r="S837" s="315"/>
      <c r="T837" s="315"/>
      <c r="U837" s="315"/>
      <c r="V837" s="315"/>
      <c r="W837" s="315"/>
      <c r="X837" s="315"/>
      <c r="Y837" s="316">
        <v>24</v>
      </c>
      <c r="Z837" s="317"/>
      <c r="AA837" s="317"/>
      <c r="AB837" s="318"/>
      <c r="AC837" s="326"/>
      <c r="AD837" s="424"/>
      <c r="AE837" s="424"/>
      <c r="AF837" s="424"/>
      <c r="AG837" s="424"/>
      <c r="AH837" s="419" t="s">
        <v>604</v>
      </c>
      <c r="AI837" s="420"/>
      <c r="AJ837" s="420"/>
      <c r="AK837" s="420"/>
      <c r="AL837" s="323" t="s">
        <v>605</v>
      </c>
      <c r="AM837" s="324"/>
      <c r="AN837" s="324"/>
      <c r="AO837" s="325"/>
      <c r="AP837" s="319" t="s">
        <v>606</v>
      </c>
      <c r="AQ837" s="319"/>
      <c r="AR837" s="319"/>
      <c r="AS837" s="319"/>
      <c r="AT837" s="319"/>
      <c r="AU837" s="319"/>
      <c r="AV837" s="319"/>
      <c r="AW837" s="319"/>
      <c r="AX837" s="319"/>
    </row>
    <row r="838" spans="1:50" ht="30" customHeight="1" x14ac:dyDescent="0.15">
      <c r="A838" s="402">
        <v>2</v>
      </c>
      <c r="B838" s="402">
        <v>1</v>
      </c>
      <c r="C838" s="425" t="s">
        <v>585</v>
      </c>
      <c r="D838" s="416"/>
      <c r="E838" s="416"/>
      <c r="F838" s="416"/>
      <c r="G838" s="416"/>
      <c r="H838" s="416"/>
      <c r="I838" s="416"/>
      <c r="J838" s="417" t="s">
        <v>605</v>
      </c>
      <c r="K838" s="418"/>
      <c r="L838" s="418"/>
      <c r="M838" s="418"/>
      <c r="N838" s="418"/>
      <c r="O838" s="418"/>
      <c r="P838" s="426" t="s">
        <v>601</v>
      </c>
      <c r="Q838" s="315"/>
      <c r="R838" s="315"/>
      <c r="S838" s="315"/>
      <c r="T838" s="315"/>
      <c r="U838" s="315"/>
      <c r="V838" s="315"/>
      <c r="W838" s="315"/>
      <c r="X838" s="315"/>
      <c r="Y838" s="316">
        <v>8</v>
      </c>
      <c r="Z838" s="317"/>
      <c r="AA838" s="317"/>
      <c r="AB838" s="318"/>
      <c r="AC838" s="326"/>
      <c r="AD838" s="326"/>
      <c r="AE838" s="326"/>
      <c r="AF838" s="326"/>
      <c r="AG838" s="326"/>
      <c r="AH838" s="419" t="s">
        <v>605</v>
      </c>
      <c r="AI838" s="420"/>
      <c r="AJ838" s="420"/>
      <c r="AK838" s="420"/>
      <c r="AL838" s="421" t="s">
        <v>606</v>
      </c>
      <c r="AM838" s="422"/>
      <c r="AN838" s="422"/>
      <c r="AO838" s="423"/>
      <c r="AP838" s="319" t="s">
        <v>607</v>
      </c>
      <c r="AQ838" s="319"/>
      <c r="AR838" s="319"/>
      <c r="AS838" s="319"/>
      <c r="AT838" s="319"/>
      <c r="AU838" s="319"/>
      <c r="AV838" s="319"/>
      <c r="AW838" s="319"/>
      <c r="AX838" s="319"/>
    </row>
    <row r="839" spans="1:50" ht="30" customHeight="1" x14ac:dyDescent="0.15">
      <c r="A839" s="402">
        <v>3</v>
      </c>
      <c r="B839" s="402">
        <v>1</v>
      </c>
      <c r="C839" s="425" t="s">
        <v>587</v>
      </c>
      <c r="D839" s="416"/>
      <c r="E839" s="416"/>
      <c r="F839" s="416"/>
      <c r="G839" s="416"/>
      <c r="H839" s="416"/>
      <c r="I839" s="416"/>
      <c r="J839" s="417" t="s">
        <v>605</v>
      </c>
      <c r="K839" s="418"/>
      <c r="L839" s="418"/>
      <c r="M839" s="418"/>
      <c r="N839" s="418"/>
      <c r="O839" s="418"/>
      <c r="P839" s="426" t="s">
        <v>602</v>
      </c>
      <c r="Q839" s="315"/>
      <c r="R839" s="315"/>
      <c r="S839" s="315"/>
      <c r="T839" s="315"/>
      <c r="U839" s="315"/>
      <c r="V839" s="315"/>
      <c r="W839" s="315"/>
      <c r="X839" s="315"/>
      <c r="Y839" s="316">
        <v>0</v>
      </c>
      <c r="Z839" s="317"/>
      <c r="AA839" s="317"/>
      <c r="AB839" s="318"/>
      <c r="AC839" s="326"/>
      <c r="AD839" s="326"/>
      <c r="AE839" s="326"/>
      <c r="AF839" s="326"/>
      <c r="AG839" s="326"/>
      <c r="AH839" s="321" t="s">
        <v>605</v>
      </c>
      <c r="AI839" s="322"/>
      <c r="AJ839" s="322"/>
      <c r="AK839" s="322"/>
      <c r="AL839" s="323" t="s">
        <v>605</v>
      </c>
      <c r="AM839" s="324"/>
      <c r="AN839" s="324"/>
      <c r="AO839" s="325"/>
      <c r="AP839" s="319" t="s">
        <v>605</v>
      </c>
      <c r="AQ839" s="319"/>
      <c r="AR839" s="319"/>
      <c r="AS839" s="319"/>
      <c r="AT839" s="319"/>
      <c r="AU839" s="319"/>
      <c r="AV839" s="319"/>
      <c r="AW839" s="319"/>
      <c r="AX839" s="319"/>
    </row>
    <row r="840" spans="1:50" ht="30" customHeight="1" x14ac:dyDescent="0.15">
      <c r="A840" s="402">
        <v>4</v>
      </c>
      <c r="B840" s="402">
        <v>1</v>
      </c>
      <c r="C840" s="425" t="s">
        <v>588</v>
      </c>
      <c r="D840" s="416"/>
      <c r="E840" s="416"/>
      <c r="F840" s="416"/>
      <c r="G840" s="416"/>
      <c r="H840" s="416"/>
      <c r="I840" s="416"/>
      <c r="J840" s="417" t="s">
        <v>605</v>
      </c>
      <c r="K840" s="418"/>
      <c r="L840" s="418"/>
      <c r="M840" s="418"/>
      <c r="N840" s="418"/>
      <c r="O840" s="418"/>
      <c r="P840" s="426" t="s">
        <v>596</v>
      </c>
      <c r="Q840" s="315"/>
      <c r="R840" s="315"/>
      <c r="S840" s="315"/>
      <c r="T840" s="315"/>
      <c r="U840" s="315"/>
      <c r="V840" s="315"/>
      <c r="W840" s="315"/>
      <c r="X840" s="315"/>
      <c r="Y840" s="316">
        <v>0</v>
      </c>
      <c r="Z840" s="317"/>
      <c r="AA840" s="317"/>
      <c r="AB840" s="318"/>
      <c r="AC840" s="326"/>
      <c r="AD840" s="326"/>
      <c r="AE840" s="326"/>
      <c r="AF840" s="326"/>
      <c r="AG840" s="326"/>
      <c r="AH840" s="321" t="s">
        <v>605</v>
      </c>
      <c r="AI840" s="322"/>
      <c r="AJ840" s="322"/>
      <c r="AK840" s="322"/>
      <c r="AL840" s="323" t="s">
        <v>605</v>
      </c>
      <c r="AM840" s="324"/>
      <c r="AN840" s="324"/>
      <c r="AO840" s="325"/>
      <c r="AP840" s="319" t="s">
        <v>606</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v>0</v>
      </c>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620</v>
      </c>
      <c r="F1102" s="899"/>
      <c r="G1102" s="899"/>
      <c r="H1102" s="899"/>
      <c r="I1102" s="899"/>
      <c r="J1102" s="417" t="s">
        <v>629</v>
      </c>
      <c r="K1102" s="418"/>
      <c r="L1102" s="418"/>
      <c r="M1102" s="418"/>
      <c r="N1102" s="418"/>
      <c r="O1102" s="418"/>
      <c r="P1102" s="426" t="s">
        <v>629</v>
      </c>
      <c r="Q1102" s="315"/>
      <c r="R1102" s="315"/>
      <c r="S1102" s="315"/>
      <c r="T1102" s="315"/>
      <c r="U1102" s="315"/>
      <c r="V1102" s="315"/>
      <c r="W1102" s="315"/>
      <c r="X1102" s="315"/>
      <c r="Y1102" s="316" t="s">
        <v>629</v>
      </c>
      <c r="Z1102" s="317"/>
      <c r="AA1102" s="317"/>
      <c r="AB1102" s="318"/>
      <c r="AC1102" s="320"/>
      <c r="AD1102" s="320"/>
      <c r="AE1102" s="320"/>
      <c r="AF1102" s="320"/>
      <c r="AG1102" s="320"/>
      <c r="AH1102" s="321" t="s">
        <v>629</v>
      </c>
      <c r="AI1102" s="322"/>
      <c r="AJ1102" s="322"/>
      <c r="AK1102" s="322"/>
      <c r="AL1102" s="323" t="s">
        <v>629</v>
      </c>
      <c r="AM1102" s="324"/>
      <c r="AN1102" s="324"/>
      <c r="AO1102" s="325"/>
      <c r="AP1102" s="319" t="s">
        <v>629</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9" priority="14037">
      <formula>IF(RIGHT(TEXT(P14,"0.#"),1)=".",FALSE,TRUE)</formula>
    </cfRule>
    <cfRule type="expression" dxfId="2808" priority="14038">
      <formula>IF(RIGHT(TEXT(P14,"0.#"),1)=".",TRUE,FALSE)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6:AQ17 P15:AX15 AR13:AX13">
    <cfRule type="expression" dxfId="2799" priority="13735">
      <formula>IF(RIGHT(TEXT(P13,"0.#"),1)=".",FALSE,TRUE)</formula>
    </cfRule>
    <cfRule type="expression" dxfId="2798" priority="13736">
      <formula>IF(RIGHT(TEXT(P13,"0.#"),1)=".",TRUE,FALSE)</formula>
    </cfRule>
  </conditionalFormatting>
  <conditionalFormatting sqref="AD19:AJ19">
    <cfRule type="expression" dxfId="2797" priority="13733">
      <formula>IF(RIGHT(TEXT(AD19,"0.#"),1)=".",FALSE,TRUE)</formula>
    </cfRule>
    <cfRule type="expression" dxfId="2796" priority="13734">
      <formula>IF(RIGHT(TEXT(AD19,"0.#"),1)=".",TRUE,FALSE)</formula>
    </cfRule>
  </conditionalFormatting>
  <conditionalFormatting sqref="AQ101">
    <cfRule type="expression" dxfId="2795" priority="13725">
      <formula>IF(RIGHT(TEXT(AQ101,"0.#"),1)=".",FALSE,TRUE)</formula>
    </cfRule>
    <cfRule type="expression" dxfId="2794" priority="13726">
      <formula>IF(RIGHT(TEXT(AQ101,"0.#"),1)=".",TRUE,FALSE)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M134:AM135 AQ134:AQ135 AU134:AU135">
    <cfRule type="expression" dxfId="2563" priority="13089">
      <formula>IF(RIGHT(TEXT(AM134,"0.#"),1)=".",FALSE,TRUE)</formula>
    </cfRule>
    <cfRule type="expression" dxfId="2562" priority="13090">
      <formula>IF(RIGHT(TEXT(AM134,"0.#"),1)=".",TRUE,FALSE)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M138:AM139 AQ138:AQ139 AU138:AU139">
    <cfRule type="expression" dxfId="2197" priority="1979">
      <formula>IF(RIGHT(TEXT(AM138,"0.#"),1)=".",FALSE,TRUE)</formula>
    </cfRule>
    <cfRule type="expression" dxfId="2196" priority="1980">
      <formula>IF(RIGHT(TEXT(AM138,"0.#"),1)=".",TRUE,FALSE)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13:AQ13">
    <cfRule type="expression" dxfId="735" priority="35">
      <formula>IF(RIGHT(TEXT(P13,"0.#"),1)=".",FALSE,TRUE)</formula>
    </cfRule>
    <cfRule type="expression" dxfId="734" priority="36">
      <formula>IF(RIGHT(TEXT(P13,"0.#"),1)=".",TRUE,FALSE)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2018-08-16T18:36:12Z</cp:lastPrinted>
  <dcterms:created xsi:type="dcterms:W3CDTF">2012-03-13T00:50:25Z</dcterms:created>
  <dcterms:modified xsi:type="dcterms:W3CDTF">2018-08-20T11:07:43Z</dcterms:modified>
</cp:coreProperties>
</file>