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200000_労働基準局\総務課予算係\令和３年度要求\行政事業レビュー\レビュー会計課指摘\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<sst xmlns="http://schemas.openxmlformats.org/spreadsheetml/2006/main" count="2904" uniqueCount="637">
  <si>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</si>
  <si>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</si>
  <si>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</si>
  <si>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</si>
  <si>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</si>
  <si>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</si>
  <si>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</si>
  <si>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</si>
  <si>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</si>
  <si>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</si>
  <si>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</si>
  <si>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</si>
  <si>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</si>
  <si>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</si>
  <si>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</si>
  <si>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</si>
  <si>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</si>
  <si>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</si>
  <si>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</si>
  <si>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</si>
  <si>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</si>
  <si>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</si>
  <si>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</si>
  <si>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</si>
  <si>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</si>
  <si>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</si>
  <si>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</si>
  <si>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</si>
  <si>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</si>
  <si>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</si>
  <si>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</si>
  <si>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</si>
  <si>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</si>
  <si>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</si>
  <si>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</si>
  <si>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</si>
  <si>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</si>
  <si>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</si>
  <si>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</si>
  <si>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</si>
  <si>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</si>
  <si>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</si>
  <si>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</si>
  <si>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</si>
  <si>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</si>
  <si>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</si>
  <si>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</si>
  <si>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</si>
  <si>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</si>
  <si>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</si>
  <si>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</si>
  <si>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</si>
  <si>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</si>
  <si>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</si>
  <si>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</si>
  <si>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</si>
  <si>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</si>
  <si>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</si>
  <si>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</si>
  <si>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</si>
  <si>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</si>
  <si>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</si>
  <si>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</si>
  <si>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</si>
  <si>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</si>
  <si>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</si>
  <si>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</si>
  <si>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</si>
  <si>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</si>
  <si>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</si>
  <si>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</si>
  <si>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</si>
  <si>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</si>
  <si>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</si>
  <si>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</si>
  <si>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</si>
  <si>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</si>
  <si>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</si>
  <si>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</si>
  <si>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</si>
  <si>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</si>
  <si>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</si>
  <si>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</si>
  <si>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</si>
  <si>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</si>
  <si>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</si>
  <si>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</si>
  <si>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</si>
  <si>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</si>
  <si>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</si>
  <si>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</si>
  <si>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</si>
  <si>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</si>
  <si>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</si>
  <si>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</si>
  <si>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</si>
  <si>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</si>
  <si>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</si>
  <si>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</si>
  <si>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</si>
  <si>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</si>
  <si>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</si>
  <si>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</si>
  <si>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</si>
  <si>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</si>
  <si>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</si>
  <si>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</si>
  <si>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</si>
  <si>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</si>
  <si>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</si>
  <si>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</si>
  <si>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</si>
  <si>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</si>
  <si>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</si>
  <si>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</si>
  <si>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</si>
  <si>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</si>
  <si>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</si>
  <si>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</si>
  <si>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</si>
  <si>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</si>
  <si>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</si>
  <si>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</si>
  <si>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</si>
  <si>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</si>
  <si>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</si>
  <si>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</si>
  <si>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</si>
  <si>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</si>
  <si>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</si>
  <si>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</si>
  <si>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</si>
  <si>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</si>
  <si>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</si>
  <si>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</si>
  <si>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</si>
  <si>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</si>
  <si>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</si>
  <si>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</si>
  <si>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</si>
  <si>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</si>
  <si>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</si>
  <si>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</si>
  <si>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</si>
  <si>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</si>
  <si>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</si>
  <si>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</si>
  <si>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</si>
  <si>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</si>
  <si>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</si>
  <si>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</si>
  <si>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</si>
  <si>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</si>
  <si>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</si>
  <si>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</si>
  <si>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</si>
  <si>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</si>
  <si>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</si>
  <si>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</si>
  <si>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</si>
  <si>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</si>
  <si>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</si>
  <si>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</si>
  <si>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</si>
  <si>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</si>
  <si>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</si>
  <si>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</si>
  <si>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</si>
  <si>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</si>
  <si>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</si>
  <si>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</si>
  <si>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</si>
  <si>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</si>
  <si>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</si>
  <si>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</si>
  <si>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</si>
  <si>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</si>
  <si>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</si>
  <si>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</si>
  <si>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</si>
  <si>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</si>
  <si>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</si>
  <si>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</si>
  <si>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</si>
  <si>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</si>
  <si>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</si>
  <si>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</si>
  <si>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</si>
  <si>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</si>
  <si>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</si>
  <si>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</si>
  <si>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</si>
  <si>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</si>
  <si>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</si>
  <si>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</si>
  <si>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</si>
  <si>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</si>
  <si>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</si>
  <si>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</si>
  <si>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</si>
  <si>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</si>
  <si>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</si>
  <si>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</si>
  <si>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</si>
  <si>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</si>
  <si>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</si>
  <si>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</si>
  <si>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</si>
  <si>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</si>
  <si>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</si>
  <si>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</si>
  <si>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</si>
  <si>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</si>
  <si>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</si>
  <si>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</si>
  <si>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</si>
  <si>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</si>
  <si>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</si>
  <si>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</si>
  <si>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</si>
  <si>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</si>
  <si>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</si>
  <si>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</si>
  <si>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</si>
  <si>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</si>
  <si>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</si>
  <si>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</si>
  <si>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</si>
  <si>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</si>
  <si>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</si>
  <si>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</si>
  <si>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</si>
  <si>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</si>
  <si>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</si>
  <si>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</si>
  <si>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</si>
  <si>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</si>
  <si>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</si>
  <si>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</si>
  <si>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</si>
  <si>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</si>
  <si>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</si>
  <si>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</si>
  <si>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</si>
  <si>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</si>
  <si>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</si>
  <si>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</si>
  <si>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</si>
  <si>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</si>
  <si>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</si>
  <si>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</si>
  <si>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</si>
  <si>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</si>
  <si>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</si>
  <si>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</si>
  <si>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</si>
  <si>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</si>
  <si>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</si>
  <si>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</si>
  <si>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</si>
  <si>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</si>
  <si>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</si>
  <si>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</si>
  <si>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</si>
  <si>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</si>
  <si>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</si>
  <si>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</si>
  <si>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</si>
  <si>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</si>
  <si>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</si>
  <si>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</si>
  <si>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</si>
  <si>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</si>
  <si>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</si>
  <si>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</si>
  <si>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</si>
  <si>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</si>
  <si>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</si>
  <si>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</si>
  <si>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</si>
  <si>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</si>
  <si>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</si>
  <si>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</si>
  <si>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</si>
  <si>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</si>
  <si>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</si>
  <si>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</si>
  <si>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</si>
  <si>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</si>
  <si>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</si>
  <si>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</si>
  <si>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</si>
  <si>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</si>
  <si>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</si>
  <si>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</si>
  <si>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</si>
  <si>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</si>
  <si>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</si>
  <si>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</si>
  <si>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</si>
  <si>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</si>
  <si>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</si>
  <si>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</si>
  <si>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</si>
  <si>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</si>
  <si>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</si>
  <si>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</si>
  <si>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</si>
  <si>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</si>
  <si>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</si>
  <si>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</si>
  <si>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</si>
  <si>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</si>
  <si>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</si>
  <si>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</si>
  <si>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</si>
  <si>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</si>
  <si>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</si>
  <si>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</si>
  <si>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</si>
  <si>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</si>
  <si>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</si>
  <si>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</si>
  <si>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</si>
  <si>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</si>
  <si>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</si>
  <si>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</si>
  <si>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</si>
  <si>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</si>
  <si>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</si>
  <si>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</si>
  <si>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</si>
  <si>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</si>
  <si>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</si>
  <si>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</si>
  <si>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</si>
  <si>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</si>
  <si>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</si>
  <si>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</si>
  <si>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</si>
  <si>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</si>
  <si>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</si>
  <si>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</si>
  <si>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</si>
  <si>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</si>
  <si>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</si>
  <si>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</si>
  <si>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</si>
  <si>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</si>
  <si>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</si>
  <si>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</si>
  <si>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</si>
  <si>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</si>
  <si>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</si>
  <si>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</si>
  <si>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</si>
  <si>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</si>
  <si>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</si>
  <si>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</si>
  <si>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</si>
  <si>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</si>
  <si>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</si>
  <si>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</si>
  <si>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</si>
  <si>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</si>
  <si>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</si>
  <si>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</si>
  <si>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</si>
  <si>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</si>
  <si>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</si>
  <si>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</si>
  <si>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</si>
  <si>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</si>
  <si>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</si>
  <si>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</si>
  <si>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</si>
  <si>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</si>
  <si>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</si>
  <si>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</si>
  <si>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</si>
  <si>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</si>
  <si>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</si>
  <si>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</si>
  <si>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</si>
  <si>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</si>
  <si>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</si>
  <si>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</si>
  <si>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</si>
  <si>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</si>
  <si>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</si>
  <si>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</si>
  <si>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</si>
  <si>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</si>
  <si>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</si>
  <si>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</si>
  <si>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</si>
  <si>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</si>
  <si>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</si>
  <si>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</si>
  <si>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</si>
  <si>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</si>
  <si>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</si>
  <si>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</si>
  <si>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</si>
  <si>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</si>
  <si>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</si>
  <si>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</si>
  <si>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</si>
  <si>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</si>
  <si>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</si>
  <si>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</si>
  <si>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</si>
  <si>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</si>
  <si>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</si>
  <si>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</si>
  <si>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</si>
  <si>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</si>
  <si>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</si>
  <si>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</si>
  <si>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</si>
  <si>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</si>
  <si>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</si>
  <si>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</si>
  <si>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</si>
  <si>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</si>
  <si>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</si>
  <si>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</si>
  <si>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</si>
  <si>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</si>
  <si>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</si>
  <si>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</si>
  <si>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</si>
  <si>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</si>
  <si>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</si>
  <si>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</si>
  <si>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</si>
  <si>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</si>
  <si>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</si>
  <si>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</si>
  <si>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</si>
  <si>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</si>
  <si>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</si>
  <si>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</si>
  <si>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</si>
  <si>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</si>
  <si>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</si>
  <si>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</si>
  <si>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</si>
  <si>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</si>
  <si>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</si>
  <si>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</si>
  <si>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</si>
  <si>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</si>
  <si>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</si>
  <si>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</si>
  <si>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</si>
  <si>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</si>
  <si>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</si>
  <si>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</si>
  <si>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</si>
  <si>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</si>
  <si>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</si>
  <si>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</si>
  <si>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</si>
  <si>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</si>
  <si>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</si>
  <si>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</si>
  <si>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</si>
  <si>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</si>
  <si>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</si>
  <si>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</si>
  <si>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</si>
  <si>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</si>
  <si>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</si>
  <si>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</si>
  <si>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</si>
  <si>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</si>
  <si>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</si>
  <si>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</si>
  <si>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</si>
  <si>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</si>
  <si>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</si>
  <si>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</si>
  <si>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</si>
  <si>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</si>
  <si>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</si>
  <si>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</si>
  <si>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</si>
  <si>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</si>
  <si>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</si>
  <si>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</si>
  <si>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</si>
  <si>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</si>
  <si>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</si>
  <si>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</si>
  <si>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</si>
  <si>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</si>
  <si>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</si>
  <si>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</si>
  <si>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</si>
  <si>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</si>
  <si>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</si>
  <si>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</si>
  <si>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</si>
  <si>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</si>
  <si>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</si>
  <si>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</si>
  <si>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</si>
  <si>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</si>
  <si>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</si>
  <si>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</si>
  <si>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</si>
  <si>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</si>
  <si>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</si>
  <si>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</si>
  <si>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</si>
  <si>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</si>
  <si>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</si>
  <si>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</si>
  <si>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</si>
  <si>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</si>
  <si>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</si>
  <si>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</si>
  <si>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</si>
  <si>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</si>
  <si>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</si>
  <si>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</si>
  <si>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</si>
  <si>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</si>
  <si>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</si>
  <si>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</si>
  <si>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</si>
  <si>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</si>
  <si>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</si>
  <si>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</si>
  <si>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</si>
  <si>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</si>
  <si>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</si>
  <si>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</si>
  <si>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</si>
  <si>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</si>
  <si>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</si>
  <si>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</si>
  <si>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</si>
  <si>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</si>
  <si>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</si>
  <si>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</si>
  <si>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</si>
  <si>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</si>
  <si>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</si>
  <si>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労働安全衛生等事務費</t>
    <rPh sb="0" eb="2">
      <t>ロウドウ</t>
    </rPh>
    <rPh sb="2" eb="4">
      <t>アンゼン</t>
    </rPh>
    <rPh sb="4" eb="7">
      <t>エイセイナド</t>
    </rPh>
    <rPh sb="7" eb="10">
      <t>ジムヒ</t>
    </rPh>
    <phoneticPr fontId="5"/>
  </si>
  <si>
    <t>労働基準局安全衛生部</t>
    <rPh sb="0" eb="2">
      <t>ロウドウ</t>
    </rPh>
    <rPh sb="2" eb="4">
      <t>キジュン</t>
    </rPh>
    <rPh sb="4" eb="5">
      <t>キョク</t>
    </rPh>
    <rPh sb="5" eb="7">
      <t>アンゼン</t>
    </rPh>
    <rPh sb="7" eb="10">
      <t>エイセイブ</t>
    </rPh>
    <phoneticPr fontId="4"/>
  </si>
  <si>
    <t>昭和２３年度</t>
    <rPh sb="0" eb="2">
      <t>ショウワ</t>
    </rPh>
    <rPh sb="4" eb="5">
      <t>ネン</t>
    </rPh>
    <rPh sb="5" eb="6">
      <t>ド</t>
    </rPh>
    <phoneticPr fontId="6"/>
  </si>
  <si>
    <t>終了予定なし</t>
    <rPh sb="0" eb="2">
      <t>シュウリョウ</t>
    </rPh>
    <rPh sb="2" eb="4">
      <t>ヨテイ</t>
    </rPh>
    <phoneticPr fontId="6"/>
  </si>
  <si>
    <t>計画課</t>
    <rPh sb="0" eb="3">
      <t>ケイカクカ</t>
    </rPh>
    <phoneticPr fontId="1"/>
  </si>
  <si>
    <t>久知良　俊二</t>
    <rPh sb="0" eb="3">
      <t>クチラ</t>
    </rPh>
    <rPh sb="4" eb="6">
      <t>シュンジ</t>
    </rPh>
    <phoneticPr fontId="6"/>
  </si>
  <si>
    <t>○</t>
  </si>
  <si>
    <t>労働者災害補償保険法第29条第1項第3号</t>
  </si>
  <si>
    <t>第１３次労働災害防止計画</t>
    <rPh sb="0" eb="1">
      <t>ダイ</t>
    </rPh>
    <rPh sb="3" eb="4">
      <t>ツギ</t>
    </rPh>
    <rPh sb="4" eb="6">
      <t>ロウドウ</t>
    </rPh>
    <rPh sb="6" eb="8">
      <t>サイガイ</t>
    </rPh>
    <rPh sb="8" eb="10">
      <t>ボウシ</t>
    </rPh>
    <rPh sb="10" eb="12">
      <t>ケイカク</t>
    </rPh>
    <phoneticPr fontId="8"/>
  </si>
  <si>
    <t>労働基準行政においては、労働災害の防止を目的として、労働安全衛生法等に基づき、労働者の安全と健康の確保のための各種安全衛生対策を実施しており、その実施・運営のために必要な経費である。</t>
  </si>
  <si>
    <t>労働者の安全衛生を確保するためには適切な労働安全衛生対策を推進する必要があるところ、これに当たって必要な書籍やコピー用紙などの消耗品等を本省、労働局、労働基準監督署にて購入するものである。</t>
  </si>
  <si>
    <t>－</t>
  </si>
  <si>
    <t>-</t>
  </si>
  <si>
    <t xml:space="preserve">労働安全衛生対策のために必要となる消耗品等について、効率的に予算を活用するとともに、経費の節約を図ることで、各種安全衛生対策の実施・運営の結果、労働災害の対前年比減を図る。          </t>
  </si>
  <si>
    <t>労働災害の対前年比減</t>
  </si>
  <si>
    <t>件</t>
    <rPh sb="0" eb="1">
      <t>ケン</t>
    </rPh>
    <phoneticPr fontId="6"/>
  </si>
  <si>
    <t>-</t>
    <phoneticPr fontId="5"/>
  </si>
  <si>
    <t>労働者死傷病報告</t>
  </si>
  <si>
    <t>予算額の執行率の目標達成に努める。</t>
    <rPh sb="0" eb="3">
      <t>ヨサンガク</t>
    </rPh>
    <rPh sb="4" eb="7">
      <t>シッコウリツ</t>
    </rPh>
    <rPh sb="8" eb="10">
      <t>モクヒョウ</t>
    </rPh>
    <rPh sb="10" eb="12">
      <t>タッセイ</t>
    </rPh>
    <rPh sb="13" eb="14">
      <t>ツト</t>
    </rPh>
    <phoneticPr fontId="7"/>
  </si>
  <si>
    <t>千円
／箇所</t>
  </si>
  <si>
    <t xml:space="preserve">  X / Y</t>
  </si>
  <si>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6"/>
  </si>
  <si>
    <t>労働者が安全で健康に働くことができる職場づくりを推進すること（施策目標Ⅲ-２-１）</t>
  </si>
  <si>
    <t>1 労働災害による死亡者数</t>
  </si>
  <si>
    <t>人</t>
    <rPh sb="0" eb="1">
      <t>ニン</t>
    </rPh>
    <phoneticPr fontId="6"/>
  </si>
  <si>
    <t>人</t>
    <rPh sb="0" eb="1">
      <t>ヒト</t>
    </rPh>
    <phoneticPr fontId="6"/>
  </si>
  <si>
    <t>-</t>
    <phoneticPr fontId="5"/>
  </si>
  <si>
    <t>2 労働災害による死傷者数（休業４日以上）</t>
  </si>
  <si>
    <t>人</t>
    <rPh sb="0" eb="1">
      <t>ニン</t>
    </rPh>
    <phoneticPr fontId="7"/>
  </si>
  <si>
    <t>-</t>
    <phoneticPr fontId="5"/>
  </si>
  <si>
    <t>労働者の安全衛生を確保するためには、適切な労働安全衛生対策を推進する必要があり、労働安全衛生対策を実施するにあたって必要な書籍やコピー用紙などの消耗品等を本省、労働局、労働基準監督署にて購入するものである。
測定指標１および２の達成に向けて行政を運営する上で、必要な経費である。</t>
  </si>
  <si>
    <t>‐</t>
  </si>
  <si>
    <t>無</t>
  </si>
  <si>
    <t>労働安全衛生対策を実施するために必要な消耗品等を購入する必要がある。</t>
    <rPh sb="0" eb="2">
      <t>ロウドウ</t>
    </rPh>
    <rPh sb="2" eb="4">
      <t>アンゼン</t>
    </rPh>
    <rPh sb="4" eb="6">
      <t>エイセイ</t>
    </rPh>
    <rPh sb="6" eb="8">
      <t>タイサク</t>
    </rPh>
    <rPh sb="9" eb="11">
      <t>ジッシ</t>
    </rPh>
    <rPh sb="16" eb="18">
      <t>ヒツヨウ</t>
    </rPh>
    <rPh sb="19" eb="22">
      <t>ショウモウヒン</t>
    </rPh>
    <rPh sb="22" eb="23">
      <t>トウ</t>
    </rPh>
    <rPh sb="24" eb="26">
      <t>コウニュウ</t>
    </rPh>
    <rPh sb="28" eb="30">
      <t>ヒツヨウ</t>
    </rPh>
    <phoneticPr fontId="7"/>
  </si>
  <si>
    <t>労働安全衛生対策を実施するために国が自ら実施するべき事業である。</t>
    <rPh sb="0" eb="2">
      <t>ロウドウ</t>
    </rPh>
    <rPh sb="2" eb="4">
      <t>アンゼン</t>
    </rPh>
    <rPh sb="4" eb="6">
      <t>エイセイ</t>
    </rPh>
    <rPh sb="6" eb="8">
      <t>タイサク</t>
    </rPh>
    <rPh sb="9" eb="11">
      <t>ジッシ</t>
    </rPh>
    <rPh sb="16" eb="17">
      <t>クニ</t>
    </rPh>
    <rPh sb="18" eb="19">
      <t>ミズカ</t>
    </rPh>
    <rPh sb="20" eb="22">
      <t>ジッシ</t>
    </rPh>
    <rPh sb="26" eb="28">
      <t>ジギョウ</t>
    </rPh>
    <phoneticPr fontId="7"/>
  </si>
  <si>
    <t>労働安全衛生対策を実施するために必要な消耗品等を購入するものであり、優先度は高い。</t>
    <rPh sb="0" eb="2">
      <t>ロウドウ</t>
    </rPh>
    <rPh sb="2" eb="4">
      <t>アンゼン</t>
    </rPh>
    <rPh sb="4" eb="6">
      <t>エイセイ</t>
    </rPh>
    <rPh sb="6" eb="8">
      <t>タイサク</t>
    </rPh>
    <rPh sb="9" eb="11">
      <t>ジッシ</t>
    </rPh>
    <rPh sb="16" eb="18">
      <t>ヒツヨウ</t>
    </rPh>
    <rPh sb="19" eb="22">
      <t>ショウモウヒン</t>
    </rPh>
    <rPh sb="22" eb="23">
      <t>トウ</t>
    </rPh>
    <rPh sb="24" eb="26">
      <t>コウニュウ</t>
    </rPh>
    <rPh sb="34" eb="37">
      <t>ユウセンド</t>
    </rPh>
    <rPh sb="38" eb="39">
      <t>タカ</t>
    </rPh>
    <phoneticPr fontId="7"/>
  </si>
  <si>
    <t>労働安全衛生対策を実施するために必要な経費であり、事業主から徴収した労災保険料から経費を支出しており、受益者との負担関係は妥当である。</t>
  </si>
  <si>
    <t>労働安全衛生対策を実施するために必要な消耗品等に限定して購入している。</t>
  </si>
  <si>
    <t>成果実績は成果目標を達成できなかったところであるが、引き続き目標達成に向けた取り組みを実施する。</t>
    <rPh sb="0" eb="2">
      <t>セイカ</t>
    </rPh>
    <rPh sb="2" eb="4">
      <t>ジッセキ</t>
    </rPh>
    <rPh sb="5" eb="7">
      <t>セイカ</t>
    </rPh>
    <rPh sb="7" eb="9">
      <t>モクヒョウ</t>
    </rPh>
    <rPh sb="10" eb="12">
      <t>タッセイ</t>
    </rPh>
    <rPh sb="26" eb="27">
      <t>ヒ</t>
    </rPh>
    <rPh sb="28" eb="29">
      <t>ツヅ</t>
    </rPh>
    <rPh sb="30" eb="32">
      <t>モクヒョウ</t>
    </rPh>
    <rPh sb="32" eb="34">
      <t>タッセイ</t>
    </rPh>
    <rPh sb="35" eb="36">
      <t>ム</t>
    </rPh>
    <rPh sb="38" eb="39">
      <t>ト</t>
    </rPh>
    <rPh sb="40" eb="41">
      <t>ク</t>
    </rPh>
    <rPh sb="43" eb="45">
      <t>ジッシ</t>
    </rPh>
    <phoneticPr fontId="6"/>
  </si>
  <si>
    <t>引き続き、経費の節約を図るとともに、執行実績を踏まえた予算措置を行っていく。</t>
    <rPh sb="0" eb="1">
      <t>ヒ</t>
    </rPh>
    <rPh sb="2" eb="3">
      <t>ツヅ</t>
    </rPh>
    <rPh sb="5" eb="7">
      <t>ケイヒ</t>
    </rPh>
    <rPh sb="8" eb="10">
      <t>セツヤク</t>
    </rPh>
    <rPh sb="11" eb="12">
      <t>ハカ</t>
    </rPh>
    <rPh sb="18" eb="20">
      <t>シッコウ</t>
    </rPh>
    <rPh sb="20" eb="22">
      <t>ジッセキ</t>
    </rPh>
    <rPh sb="23" eb="24">
      <t>フ</t>
    </rPh>
    <rPh sb="27" eb="29">
      <t>ヨサン</t>
    </rPh>
    <rPh sb="29" eb="31">
      <t>ソチ</t>
    </rPh>
    <rPh sb="32" eb="33">
      <t>オコナ</t>
    </rPh>
    <phoneticPr fontId="7"/>
  </si>
  <si>
    <t>厚生労働省</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</si>
  <si>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</si>
  <si>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</si>
  <si>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</si>
  <si>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</si>
  <si>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</si>
  <si>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</si>
  <si>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</si>
  <si>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</si>
  <si>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</si>
  <si>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</si>
  <si>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</si>
  <si>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庁費</t>
    <rPh sb="0" eb="2">
      <t>チョウヒ</t>
    </rPh>
    <phoneticPr fontId="5"/>
  </si>
  <si>
    <t>諸謝金</t>
    <rPh sb="0" eb="1">
      <t>ショ</t>
    </rPh>
    <rPh sb="1" eb="3">
      <t>シャキン</t>
    </rPh>
    <phoneticPr fontId="5"/>
  </si>
  <si>
    <t>-</t>
    <phoneticPr fontId="5"/>
  </si>
  <si>
    <t>-</t>
    <phoneticPr fontId="5"/>
  </si>
  <si>
    <t>1017</t>
    <phoneticPr fontId="5"/>
  </si>
  <si>
    <t>381</t>
    <phoneticPr fontId="5"/>
  </si>
  <si>
    <t>386</t>
    <phoneticPr fontId="5"/>
  </si>
  <si>
    <t>393</t>
    <phoneticPr fontId="5"/>
  </si>
  <si>
    <t>庁費</t>
    <rPh sb="0" eb="2">
      <t>チョウヒ</t>
    </rPh>
    <phoneticPr fontId="5"/>
  </si>
  <si>
    <t>-</t>
    <phoneticPr fontId="5"/>
  </si>
  <si>
    <t>-</t>
    <phoneticPr fontId="5"/>
  </si>
  <si>
    <t>-</t>
    <phoneticPr fontId="5"/>
  </si>
  <si>
    <t>-</t>
    <phoneticPr fontId="5"/>
  </si>
  <si>
    <t>-</t>
    <phoneticPr fontId="5"/>
  </si>
  <si>
    <t>A.事務費</t>
    <rPh sb="2" eb="5">
      <t>ジムヒ</t>
    </rPh>
    <phoneticPr fontId="5"/>
  </si>
  <si>
    <t>役務・物品等の購入</t>
    <rPh sb="0" eb="2">
      <t>エキム</t>
    </rPh>
    <rPh sb="3" eb="5">
      <t>ブッピン</t>
    </rPh>
    <rPh sb="5" eb="6">
      <t>トウ</t>
    </rPh>
    <rPh sb="7" eb="9">
      <t>コウニュウ</t>
    </rPh>
    <phoneticPr fontId="5"/>
  </si>
  <si>
    <t>専門家への謝金</t>
    <rPh sb="0" eb="3">
      <t>センモンカ</t>
    </rPh>
    <rPh sb="5" eb="7">
      <t>シャキン</t>
    </rPh>
    <phoneticPr fontId="5"/>
  </si>
  <si>
    <t>庁費</t>
    <rPh sb="0" eb="2">
      <t>チョウヒ</t>
    </rPh>
    <phoneticPr fontId="5"/>
  </si>
  <si>
    <t>諸謝金</t>
    <rPh sb="0" eb="1">
      <t>ショ</t>
    </rPh>
    <rPh sb="1" eb="3">
      <t>シャキン</t>
    </rPh>
    <phoneticPr fontId="5"/>
  </si>
  <si>
    <t>-</t>
    <phoneticPr fontId="5"/>
  </si>
  <si>
    <t>△</t>
  </si>
  <si>
    <t>182,565千円
／48箇所</t>
    <phoneticPr fontId="5"/>
  </si>
  <si>
    <t>222,580千円（予算額）
／48箇所</t>
    <rPh sb="7" eb="9">
      <t>センエン</t>
    </rPh>
    <rPh sb="10" eb="12">
      <t>ヨサン</t>
    </rPh>
    <rPh sb="12" eb="13">
      <t>ガク</t>
    </rPh>
    <rPh sb="18" eb="20">
      <t>カショ</t>
    </rPh>
    <phoneticPr fontId="5"/>
  </si>
  <si>
    <t>各官署ごとの事務費の水準として、妥当である。</t>
    <rPh sb="0" eb="3">
      <t>カクカンショ</t>
    </rPh>
    <rPh sb="6" eb="9">
      <t>ジムヒ</t>
    </rPh>
    <rPh sb="10" eb="12">
      <t>スイジュン</t>
    </rPh>
    <rPh sb="16" eb="18">
      <t>ダトウ</t>
    </rPh>
    <phoneticPr fontId="5"/>
  </si>
  <si>
    <t>Ｘ：「執行額」 
Ｙ：「本省＋47都道府県労働局」　　　</t>
    <rPh sb="3" eb="5">
      <t>シッコウ</t>
    </rPh>
    <phoneticPr fontId="5"/>
  </si>
  <si>
    <t>170,013千円
／48箇所</t>
    <rPh sb="7" eb="9">
      <t>センエン</t>
    </rPh>
    <rPh sb="13" eb="15">
      <t>カショ</t>
    </rPh>
    <phoneticPr fontId="6"/>
  </si>
  <si>
    <t>点検対象外</t>
    <rPh sb="0" eb="2">
      <t>テンケン</t>
    </rPh>
    <rPh sb="2" eb="5">
      <t>タイショウガイ</t>
    </rPh>
    <phoneticPr fontId="5"/>
  </si>
  <si>
    <t>188,501千円
／48箇所</t>
    <rPh sb="7" eb="9">
      <t>センエン</t>
    </rPh>
    <rPh sb="13" eb="15">
      <t>カショ</t>
    </rPh>
    <phoneticPr fontId="5"/>
  </si>
  <si>
    <t>執行率は90%以上を達成し、消耗品の購入等に当たっては、数量を精査して節約を図っているところである。また、29年度に達成できなかった成果目標の達成に向けて今後も労働安全衛生対策を実施するため、引き続き適切な予算措置を行う。</t>
    <rPh sb="0" eb="3">
      <t>シッコウリツ</t>
    </rPh>
    <rPh sb="7" eb="9">
      <t>イジョウ</t>
    </rPh>
    <rPh sb="10" eb="12">
      <t>タッセイ</t>
    </rPh>
    <rPh sb="14" eb="17">
      <t>ショウモウヒン</t>
    </rPh>
    <rPh sb="18" eb="20">
      <t>コウニュウ</t>
    </rPh>
    <rPh sb="20" eb="21">
      <t>トウ</t>
    </rPh>
    <rPh sb="22" eb="23">
      <t>ア</t>
    </rPh>
    <rPh sb="28" eb="30">
      <t>スウリョウ</t>
    </rPh>
    <rPh sb="31" eb="33">
      <t>セイサ</t>
    </rPh>
    <rPh sb="35" eb="37">
      <t>セツヤク</t>
    </rPh>
    <rPh sb="38" eb="39">
      <t>ハカ</t>
    </rPh>
    <rPh sb="55" eb="57">
      <t>ネンド</t>
    </rPh>
    <rPh sb="58" eb="60">
      <t>タッセイ</t>
    </rPh>
    <rPh sb="66" eb="68">
      <t>セイカ</t>
    </rPh>
    <rPh sb="68" eb="70">
      <t>モクヒョウ</t>
    </rPh>
    <rPh sb="71" eb="73">
      <t>タッセイ</t>
    </rPh>
    <rPh sb="74" eb="75">
      <t>ム</t>
    </rPh>
    <rPh sb="77" eb="79">
      <t>コンゴ</t>
    </rPh>
    <rPh sb="80" eb="82">
      <t>ロウドウ</t>
    </rPh>
    <rPh sb="82" eb="84">
      <t>アンゼン</t>
    </rPh>
    <rPh sb="84" eb="86">
      <t>エイセイ</t>
    </rPh>
    <rPh sb="86" eb="88">
      <t>タイサク</t>
    </rPh>
    <rPh sb="89" eb="91">
      <t>ジッシ</t>
    </rPh>
    <rPh sb="96" eb="97">
      <t>ヒ</t>
    </rPh>
    <rPh sb="98" eb="99">
      <t>ツヅ</t>
    </rPh>
    <rPh sb="100" eb="102">
      <t>テキセツ</t>
    </rPh>
    <rPh sb="103" eb="105">
      <t>ヨサン</t>
    </rPh>
    <rPh sb="105" eb="107">
      <t>ソチ</t>
    </rPh>
    <rPh sb="108" eb="109">
      <t>オコナ</t>
    </rPh>
    <phoneticPr fontId="7"/>
  </si>
  <si>
    <t>執行等改善</t>
  </si>
  <si>
    <t>成果実績が目標を下回ったことを踏まえ、未達成の要因を分析の上、改善の方向性に記載した事項を着実に実行することにより、事業内容の改善を図ること。</t>
    <phoneticPr fontId="5"/>
  </si>
  <si>
    <t>成果実績が目標を下回ったことを踏まえ、未達成の要因を分析の上、事業内容の改善を図る。</t>
    <phoneticPr fontId="5"/>
  </si>
  <si>
    <t>安全衛生施設の管理業務費の減による庁費の減
委託事業に係る技術審査委員会の開催回数の増による謝金の増</t>
    <rPh sb="0" eb="2">
      <t>アンゼン</t>
    </rPh>
    <rPh sb="2" eb="4">
      <t>エイセイ</t>
    </rPh>
    <rPh sb="4" eb="6">
      <t>シセツ</t>
    </rPh>
    <rPh sb="7" eb="9">
      <t>カンリ</t>
    </rPh>
    <rPh sb="9" eb="11">
      <t>ギョウム</t>
    </rPh>
    <rPh sb="11" eb="12">
      <t>ヒ</t>
    </rPh>
    <rPh sb="13" eb="14">
      <t>ゲン</t>
    </rPh>
    <rPh sb="17" eb="19">
      <t>チョウヒ</t>
    </rPh>
    <rPh sb="20" eb="21">
      <t>ゲン</t>
    </rPh>
    <rPh sb="22" eb="24">
      <t>イタク</t>
    </rPh>
    <rPh sb="24" eb="26">
      <t>ジギョウ</t>
    </rPh>
    <rPh sb="27" eb="28">
      <t>カカ</t>
    </rPh>
    <rPh sb="29" eb="31">
      <t>ギジュツ</t>
    </rPh>
    <rPh sb="31" eb="33">
      <t>シンサ</t>
    </rPh>
    <rPh sb="33" eb="36">
      <t>イインカイ</t>
    </rPh>
    <rPh sb="37" eb="39">
      <t>カイサイ</t>
    </rPh>
    <rPh sb="39" eb="41">
      <t>カイスウ</t>
    </rPh>
    <rPh sb="42" eb="43">
      <t>ゾウ</t>
    </rPh>
    <rPh sb="46" eb="48">
      <t>シャキン</t>
    </rPh>
    <rPh sb="49" eb="50">
      <t>ゾウ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</si>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</sst>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52107</xdr:colOff>
      <xdr:row>742</xdr:row>
      <xdr:rowOff>45008</xdr:rowOff>
    </xdr:from>
    <xdr:to>
      <xdr:col>32</xdr:col>
      <xdr:colOff>158937</xdr:colOff>
      <xdr:row>744</xdr:row>
      <xdr:rowOff>81055</xdr:rowOff>
    </xdr:to>
    <xdr:sp macro="" textlink="">
      <xdr:nvSpPr>
        <xdr:cNvPr id="11" name="正方形/長方形 10"/>
        <xdr:cNvSpPr/>
      </xdr:nvSpPr>
      <xdr:spPr>
        <a:xfrm>
          <a:off x="4052607" y="43507583"/>
          <a:ext cx="2507130" cy="74089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厚生労働省、都道府県労働局、</a:t>
          </a:r>
          <a:endParaRPr kumimoji="1" lang="en-US" altLang="ja-JP" sz="1100">
            <a:solidFill>
              <a:sysClr val="windowText" lastClr="000000"/>
            </a:solidFill>
          </a:endParaRPr>
        </a:p>
        <a:p>
          <a:pPr algn="ctr"/>
          <a:r>
            <a:rPr kumimoji="1" lang="ja-JP" altLang="en-US" sz="1100">
              <a:solidFill>
                <a:sysClr val="windowText" lastClr="000000"/>
              </a:solidFill>
            </a:rPr>
            <a:t>労働基準監督署</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baseline="0">
              <a:solidFill>
                <a:sysClr val="windowText" lastClr="000000"/>
              </a:solidFill>
            </a:rPr>
            <a:t>189</a:t>
          </a:r>
          <a:r>
            <a:rPr kumimoji="1" lang="ja-JP" altLang="en-US" sz="1100" baseline="0">
              <a:solidFill>
                <a:sysClr val="windowText" lastClr="000000"/>
              </a:solidFill>
            </a:rPr>
            <a:t>百万円</a:t>
          </a:r>
          <a:r>
            <a:rPr kumimoji="1" lang="ja-JP" altLang="en-US" sz="1100">
              <a:solidFill>
                <a:sysClr val="windowText" lastClr="000000"/>
              </a:solidFill>
            </a:rPr>
            <a:t>）</a:t>
          </a:r>
        </a:p>
      </xdr:txBody>
    </xdr:sp>
    <xdr:clientData/>
  </xdr:twoCellAnchor>
  <xdr:twoCellAnchor>
    <xdr:from>
      <xdr:col>21</xdr:col>
      <xdr:colOff>24119</xdr:colOff>
      <xdr:row>750</xdr:row>
      <xdr:rowOff>27320</xdr:rowOff>
    </xdr:from>
    <xdr:to>
      <xdr:col>31</xdr:col>
      <xdr:colOff>178761</xdr:colOff>
      <xdr:row>752</xdr:row>
      <xdr:rowOff>57015</xdr:rowOff>
    </xdr:to>
    <xdr:sp macro="" textlink="">
      <xdr:nvSpPr>
        <xdr:cNvPr id="12" name="正方形/長方形 11"/>
        <xdr:cNvSpPr/>
      </xdr:nvSpPr>
      <xdr:spPr>
        <a:xfrm>
          <a:off x="4310369" y="44345784"/>
          <a:ext cx="2195713" cy="73726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Ａ．事務費</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baseline="0">
              <a:solidFill>
                <a:sysClr val="windowText" lastClr="000000"/>
              </a:solidFill>
            </a:rPr>
            <a:t>189</a:t>
          </a:r>
          <a:r>
            <a:rPr kumimoji="1" lang="ja-JP" altLang="en-US" sz="1100" baseline="0">
              <a:solidFill>
                <a:sysClr val="windowText" lastClr="000000"/>
              </a:solidFill>
            </a:rPr>
            <a:t>百万円</a:t>
          </a:r>
          <a:r>
            <a:rPr kumimoji="1" lang="ja-JP" altLang="en-US" sz="1100">
              <a:solidFill>
                <a:sysClr val="windowText" lastClr="000000"/>
              </a:solidFill>
            </a:rPr>
            <a:t>）</a:t>
          </a:r>
        </a:p>
      </xdr:txBody>
    </xdr:sp>
    <xdr:clientData/>
  </xdr:twoCellAnchor>
  <xdr:twoCellAnchor>
    <xdr:from>
      <xdr:col>17</xdr:col>
      <xdr:colOff>0</xdr:colOff>
      <xdr:row>741</xdr:row>
      <xdr:rowOff>0</xdr:rowOff>
    </xdr:from>
    <xdr:to>
      <xdr:col>27</xdr:col>
      <xdr:colOff>157816</xdr:colOff>
      <xdr:row>741</xdr:row>
      <xdr:rowOff>260349</xdr:rowOff>
    </xdr:to>
    <xdr:sp macro="" textlink="">
      <xdr:nvSpPr>
        <xdr:cNvPr id="13" name="正方形/長方形 12"/>
        <xdr:cNvSpPr/>
      </xdr:nvSpPr>
      <xdr:spPr>
        <a:xfrm>
          <a:off x="3400425" y="43110150"/>
          <a:ext cx="2158066" cy="26034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労働安全衛生等事務費</a:t>
          </a:r>
        </a:p>
      </xdr:txBody>
    </xdr:sp>
    <xdr:clientData/>
  </xdr:twoCellAnchor>
  <xdr:twoCellAnchor>
    <xdr:from>
      <xdr:col>26</xdr:col>
      <xdr:colOff>81643</xdr:colOff>
      <xdr:row>746</xdr:row>
      <xdr:rowOff>333907</xdr:rowOff>
    </xdr:from>
    <xdr:to>
      <xdr:col>26</xdr:col>
      <xdr:colOff>83297</xdr:colOff>
      <xdr:row>749</xdr:row>
      <xdr:rowOff>40822</xdr:rowOff>
    </xdr:to>
    <xdr:cxnSp macro="">
      <xdr:nvCxnSpPr>
        <xdr:cNvPr id="15" name="直線矢印コネクタ 14"/>
        <xdr:cNvCxnSpPr/>
      </xdr:nvCxnSpPr>
      <xdr:spPr>
        <a:xfrm flipH="1">
          <a:off x="5388429" y="40828764"/>
          <a:ext cx="1654" cy="768272"/>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75826</xdr:colOff>
      <xdr:row>749</xdr:row>
      <xdr:rowOff>26759</xdr:rowOff>
    </xdr:from>
    <xdr:to>
      <xdr:col>31</xdr:col>
      <xdr:colOff>122518</xdr:colOff>
      <xdr:row>750</xdr:row>
      <xdr:rowOff>60937</xdr:rowOff>
    </xdr:to>
    <xdr:sp macro="" textlink="">
      <xdr:nvSpPr>
        <xdr:cNvPr id="17" name="正方形/長方形 16"/>
        <xdr:cNvSpPr/>
      </xdr:nvSpPr>
      <xdr:spPr>
        <a:xfrm>
          <a:off x="4362076" y="43991438"/>
          <a:ext cx="2087763" cy="38796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行政経費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35719</xdr:colOff>
      <xdr:row>744</xdr:row>
      <xdr:rowOff>149679</xdr:rowOff>
    </xdr:from>
    <xdr:to>
      <xdr:col>33</xdr:col>
      <xdr:colOff>23813</xdr:colOff>
      <xdr:row>746</xdr:row>
      <xdr:rowOff>272144</xdr:rowOff>
    </xdr:to>
    <xdr:sp macro="" textlink="">
      <xdr:nvSpPr>
        <xdr:cNvPr id="18" name="大かっこ 17"/>
        <xdr:cNvSpPr/>
      </xdr:nvSpPr>
      <xdr:spPr>
        <a:xfrm>
          <a:off x="4117862" y="39936965"/>
          <a:ext cx="2641487" cy="8300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労働安全衛生対策を推進するために必要な消耗品等を購入</a:t>
          </a:r>
          <a:endParaRPr lang="ja-JP" altLang="ja-JP">
            <a:effectLst/>
          </a:endParaRPr>
        </a:p>
      </xdr:txBody>
    </xdr:sp>
    <xdr:clientData/>
  </xdr:twoCellAnchor>
  <xdr:twoCellAnchor>
    <xdr:from>
      <xdr:col>21</xdr:col>
      <xdr:colOff>68036</xdr:colOff>
      <xdr:row>752</xdr:row>
      <xdr:rowOff>129268</xdr:rowOff>
    </xdr:from>
    <xdr:to>
      <xdr:col>31</xdr:col>
      <xdr:colOff>108858</xdr:colOff>
      <xdr:row>754</xdr:row>
      <xdr:rowOff>54428</xdr:rowOff>
    </xdr:to>
    <xdr:sp macro="" textlink="">
      <xdr:nvSpPr>
        <xdr:cNvPr id="19" name="大かっこ 18"/>
        <xdr:cNvSpPr/>
      </xdr:nvSpPr>
      <xdr:spPr>
        <a:xfrm>
          <a:off x="4354286" y="42746839"/>
          <a:ext cx="2081893" cy="6327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庁費、諸謝金</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28" sqref="A728:AX7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400</v>
      </c>
      <c r="AT2" s="218"/>
      <c r="AU2" s="218"/>
      <c r="AV2" s="52" t="str">
        <f>IF(AW2="", "", "-")</f>
        <v/>
      </c>
      <c r="AW2" s="395"/>
      <c r="AX2" s="395"/>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590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550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552</v>
      </c>
      <c r="H5" s="560"/>
      <c r="I5" s="560"/>
      <c r="J5" s="560"/>
      <c r="K5" s="560"/>
      <c r="L5" s="560"/>
      <c r="M5" s="561" t="s">
        <v>66</v>
      </c>
      <c r="N5" s="562"/>
      <c r="O5" s="562"/>
      <c r="P5" s="562"/>
      <c r="Q5" s="562"/>
      <c r="R5" s="563"/>
      <c r="S5" s="564" t="s">
        <v>553</v>
      </c>
      <c r="T5" s="560"/>
      <c r="U5" s="560"/>
      <c r="V5" s="560"/>
      <c r="W5" s="560"/>
      <c r="X5" s="565"/>
      <c r="Y5" s="715" t="s">
        <v>3</v>
      </c>
      <c r="Z5" s="716"/>
      <c r="AA5" s="716"/>
      <c r="AB5" s="716"/>
      <c r="AC5" s="716"/>
      <c r="AD5" s="717"/>
      <c r="AE5" s="718" t="s">
        <v>554</v>
      </c>
      <c r="AF5" s="718"/>
      <c r="AG5" s="718"/>
      <c r="AH5" s="718"/>
      <c r="AI5" s="718"/>
      <c r="AJ5" s="718"/>
      <c r="AK5" s="718"/>
      <c r="AL5" s="718"/>
      <c r="AM5" s="718"/>
      <c r="AN5" s="718"/>
      <c r="AO5" s="718"/>
      <c r="AP5" s="719"/>
      <c r="AQ5" s="720" t="s">
        <v>555</v>
      </c>
      <c r="AR5" s="721"/>
      <c r="AS5" s="721"/>
      <c r="AT5" s="721"/>
      <c r="AU5" s="721"/>
      <c r="AV5" s="721"/>
      <c r="AW5" s="721"/>
      <c r="AX5" s="722"/>
    </row>
    <row r="6" spans="1:50" ht="39" customHeight="1" x14ac:dyDescent="0.15">
      <c r="A6" s="725" t="s">
        <v>4</v>
      </c>
      <c r="B6" s="726"/>
      <c r="C6" s="726"/>
      <c r="D6" s="726"/>
      <c r="E6" s="726"/>
      <c r="F6" s="726"/>
      <c r="G6" s="881" t="str">
        <f>入力規則等!F39</f>
        <v>労働保険特別会計労災勘定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557</v>
      </c>
      <c r="H7" s="834"/>
      <c r="I7" s="834"/>
      <c r="J7" s="834"/>
      <c r="K7" s="834"/>
      <c r="L7" s="834"/>
      <c r="M7" s="834"/>
      <c r="N7" s="834"/>
      <c r="O7" s="834"/>
      <c r="P7" s="834"/>
      <c r="Q7" s="834"/>
      <c r="R7" s="834"/>
      <c r="S7" s="834"/>
      <c r="T7" s="834"/>
      <c r="U7" s="834"/>
      <c r="V7" s="834"/>
      <c r="W7" s="834"/>
      <c r="X7" s="835"/>
      <c r="Y7" s="393" t="s">
        <v>548</v>
      </c>
      <c r="Z7" s="294"/>
      <c r="AA7" s="294"/>
      <c r="AB7" s="294"/>
      <c r="AC7" s="294"/>
      <c r="AD7" s="394"/>
      <c r="AE7" s="381" t="s">
        <v>558</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560</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196</v>
      </c>
      <c r="Q13" s="98"/>
      <c r="R13" s="98"/>
      <c r="S13" s="98"/>
      <c r="T13" s="98"/>
      <c r="U13" s="98"/>
      <c r="V13" s="99"/>
      <c r="W13" s="97">
        <v>194</v>
      </c>
      <c r="X13" s="98"/>
      <c r="Y13" s="98"/>
      <c r="Z13" s="98"/>
      <c r="AA13" s="98"/>
      <c r="AB13" s="98"/>
      <c r="AC13" s="99"/>
      <c r="AD13" s="97">
        <v>209</v>
      </c>
      <c r="AE13" s="98"/>
      <c r="AF13" s="98"/>
      <c r="AG13" s="98"/>
      <c r="AH13" s="98"/>
      <c r="AI13" s="98"/>
      <c r="AJ13" s="99"/>
      <c r="AK13" s="97">
        <v>223</v>
      </c>
      <c r="AL13" s="98"/>
      <c r="AM13" s="98"/>
      <c r="AN13" s="98"/>
      <c r="AO13" s="98"/>
      <c r="AP13" s="98"/>
      <c r="AQ13" s="99"/>
      <c r="AR13" s="94">
        <v>223</v>
      </c>
      <c r="AS13" s="95"/>
      <c r="AT13" s="95"/>
      <c r="AU13" s="95"/>
      <c r="AV13" s="95"/>
      <c r="AW13" s="95"/>
      <c r="AX13" s="392"/>
    </row>
    <row r="14" spans="1:50" ht="21" customHeight="1" x14ac:dyDescent="0.15">
      <c r="A14" s="139"/>
      <c r="B14" s="140"/>
      <c r="C14" s="140"/>
      <c r="D14" s="140"/>
      <c r="E14" s="140"/>
      <c r="F14" s="141"/>
      <c r="G14" s="745"/>
      <c r="H14" s="746"/>
      <c r="I14" s="576" t="s">
        <v>8</v>
      </c>
      <c r="J14" s="630"/>
      <c r="K14" s="630"/>
      <c r="L14" s="630"/>
      <c r="M14" s="630"/>
      <c r="N14" s="630"/>
      <c r="O14" s="631"/>
      <c r="P14" s="97" t="s">
        <v>561</v>
      </c>
      <c r="Q14" s="98"/>
      <c r="R14" s="98"/>
      <c r="S14" s="98"/>
      <c r="T14" s="98"/>
      <c r="U14" s="98"/>
      <c r="V14" s="99"/>
      <c r="W14" s="97" t="s">
        <v>561</v>
      </c>
      <c r="X14" s="98"/>
      <c r="Y14" s="98"/>
      <c r="Z14" s="98"/>
      <c r="AA14" s="98"/>
      <c r="AB14" s="98"/>
      <c r="AC14" s="99"/>
      <c r="AD14" s="97" t="s">
        <v>562</v>
      </c>
      <c r="AE14" s="98"/>
      <c r="AF14" s="98"/>
      <c r="AG14" s="98"/>
      <c r="AH14" s="98"/>
      <c r="AI14" s="98"/>
      <c r="AJ14" s="99"/>
      <c r="AK14" s="97" t="s">
        <v>591</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561</v>
      </c>
      <c r="Q15" s="98"/>
      <c r="R15" s="98"/>
      <c r="S15" s="98"/>
      <c r="T15" s="98"/>
      <c r="U15" s="98"/>
      <c r="V15" s="99"/>
      <c r="W15" s="97" t="s">
        <v>561</v>
      </c>
      <c r="X15" s="98"/>
      <c r="Y15" s="98"/>
      <c r="Z15" s="98"/>
      <c r="AA15" s="98"/>
      <c r="AB15" s="98"/>
      <c r="AC15" s="99"/>
      <c r="AD15" s="97" t="s">
        <v>562</v>
      </c>
      <c r="AE15" s="98"/>
      <c r="AF15" s="98"/>
      <c r="AG15" s="98"/>
      <c r="AH15" s="98"/>
      <c r="AI15" s="98"/>
      <c r="AJ15" s="99"/>
      <c r="AK15" s="97" t="s">
        <v>592</v>
      </c>
      <c r="AL15" s="98"/>
      <c r="AM15" s="98"/>
      <c r="AN15" s="98"/>
      <c r="AO15" s="98"/>
      <c r="AP15" s="98"/>
      <c r="AQ15" s="99"/>
      <c r="AR15" s="97" t="s">
        <v>635</v>
      </c>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561</v>
      </c>
      <c r="Q16" s="98"/>
      <c r="R16" s="98"/>
      <c r="S16" s="98"/>
      <c r="T16" s="98"/>
      <c r="U16" s="98"/>
      <c r="V16" s="99"/>
      <c r="W16" s="97" t="s">
        <v>561</v>
      </c>
      <c r="X16" s="98"/>
      <c r="Y16" s="98"/>
      <c r="Z16" s="98"/>
      <c r="AA16" s="98"/>
      <c r="AB16" s="98"/>
      <c r="AC16" s="99"/>
      <c r="AD16" s="97" t="s">
        <v>562</v>
      </c>
      <c r="AE16" s="98"/>
      <c r="AF16" s="98"/>
      <c r="AG16" s="98"/>
      <c r="AH16" s="98"/>
      <c r="AI16" s="98"/>
      <c r="AJ16" s="99"/>
      <c r="AK16" s="97" t="s">
        <v>592</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561</v>
      </c>
      <c r="Q17" s="98"/>
      <c r="R17" s="98"/>
      <c r="S17" s="98"/>
      <c r="T17" s="98"/>
      <c r="U17" s="98"/>
      <c r="V17" s="99"/>
      <c r="W17" s="97" t="s">
        <v>562</v>
      </c>
      <c r="X17" s="98"/>
      <c r="Y17" s="98"/>
      <c r="Z17" s="98"/>
      <c r="AA17" s="98"/>
      <c r="AB17" s="98"/>
      <c r="AC17" s="99"/>
      <c r="AD17" s="97" t="s">
        <v>562</v>
      </c>
      <c r="AE17" s="98"/>
      <c r="AF17" s="98"/>
      <c r="AG17" s="98"/>
      <c r="AH17" s="98"/>
      <c r="AI17" s="98"/>
      <c r="AJ17" s="99"/>
      <c r="AK17" s="97" t="s">
        <v>592</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196</v>
      </c>
      <c r="Q18" s="104"/>
      <c r="R18" s="104"/>
      <c r="S18" s="104"/>
      <c r="T18" s="104"/>
      <c r="U18" s="104"/>
      <c r="V18" s="105"/>
      <c r="W18" s="103">
        <f>SUM(W13:AC17)</f>
        <v>194</v>
      </c>
      <c r="X18" s="104"/>
      <c r="Y18" s="104"/>
      <c r="Z18" s="104"/>
      <c r="AA18" s="104"/>
      <c r="AB18" s="104"/>
      <c r="AC18" s="105"/>
      <c r="AD18" s="103">
        <f>SUM(AD13:AJ17)</f>
        <v>209</v>
      </c>
      <c r="AE18" s="104"/>
      <c r="AF18" s="104"/>
      <c r="AG18" s="104"/>
      <c r="AH18" s="104"/>
      <c r="AI18" s="104"/>
      <c r="AJ18" s="105"/>
      <c r="AK18" s="103">
        <f>SUM(AK13:AQ17)</f>
        <v>223</v>
      </c>
      <c r="AL18" s="104"/>
      <c r="AM18" s="104"/>
      <c r="AN18" s="104"/>
      <c r="AO18" s="104"/>
      <c r="AP18" s="104"/>
      <c r="AQ18" s="105"/>
      <c r="AR18" s="103">
        <f>SUM(AR13:AX17)</f>
        <v>223</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183</v>
      </c>
      <c r="Q19" s="98"/>
      <c r="R19" s="98"/>
      <c r="S19" s="98"/>
      <c r="T19" s="98"/>
      <c r="U19" s="98"/>
      <c r="V19" s="99"/>
      <c r="W19" s="97">
        <v>170</v>
      </c>
      <c r="X19" s="98"/>
      <c r="Y19" s="98"/>
      <c r="Z19" s="98"/>
      <c r="AA19" s="98"/>
      <c r="AB19" s="98"/>
      <c r="AC19" s="99"/>
      <c r="AD19" s="97">
        <v>189</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0.93367346938775508</v>
      </c>
      <c r="Q20" s="540"/>
      <c r="R20" s="540"/>
      <c r="S20" s="540"/>
      <c r="T20" s="540"/>
      <c r="U20" s="540"/>
      <c r="V20" s="540"/>
      <c r="W20" s="540">
        <f t="shared" ref="W20" si="0">IF(W18=0, "-", SUM(W19)/W18)</f>
        <v>0.87628865979381443</v>
      </c>
      <c r="X20" s="540"/>
      <c r="Y20" s="540"/>
      <c r="Z20" s="540"/>
      <c r="AA20" s="540"/>
      <c r="AB20" s="540"/>
      <c r="AC20" s="540"/>
      <c r="AD20" s="540">
        <f t="shared" ref="AD20" si="1">IF(AD18=0, "-", SUM(AD19)/AD18)</f>
        <v>0.90430622009569372</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497</v>
      </c>
      <c r="H21" s="931"/>
      <c r="I21" s="931"/>
      <c r="J21" s="931"/>
      <c r="K21" s="931"/>
      <c r="L21" s="931"/>
      <c r="M21" s="931"/>
      <c r="N21" s="931"/>
      <c r="O21" s="931"/>
      <c r="P21" s="540">
        <f>IF(P19=0, "-", SUM(P19)/SUM(P13,P14))</f>
        <v>0.93367346938775508</v>
      </c>
      <c r="Q21" s="540"/>
      <c r="R21" s="540"/>
      <c r="S21" s="540"/>
      <c r="T21" s="540"/>
      <c r="U21" s="540"/>
      <c r="V21" s="540"/>
      <c r="W21" s="540">
        <f t="shared" ref="W21" si="2">IF(W19=0, "-", SUM(W19)/SUM(W13,W14))</f>
        <v>0.87628865979381443</v>
      </c>
      <c r="X21" s="540"/>
      <c r="Y21" s="540"/>
      <c r="Z21" s="540"/>
      <c r="AA21" s="540"/>
      <c r="AB21" s="540"/>
      <c r="AC21" s="540"/>
      <c r="AD21" s="540">
        <f t="shared" ref="AD21" si="3">IF(AD19=0, "-", SUM(AD19)/SUM(AD13,AD14))</f>
        <v>0.90430622009569372</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602</v>
      </c>
      <c r="H23" s="184"/>
      <c r="I23" s="184"/>
      <c r="J23" s="184"/>
      <c r="K23" s="184"/>
      <c r="L23" s="184"/>
      <c r="M23" s="184"/>
      <c r="N23" s="184"/>
      <c r="O23" s="185"/>
      <c r="P23" s="94">
        <v>222</v>
      </c>
      <c r="Q23" s="95"/>
      <c r="R23" s="95"/>
      <c r="S23" s="95"/>
      <c r="T23" s="95"/>
      <c r="U23" s="95"/>
      <c r="V23" s="96"/>
      <c r="W23" s="94">
        <v>221</v>
      </c>
      <c r="X23" s="95"/>
      <c r="Y23" s="95"/>
      <c r="Z23" s="95"/>
      <c r="AA23" s="95"/>
      <c r="AB23" s="95"/>
      <c r="AC23" s="96"/>
      <c r="AD23" s="206" t="s">
        <v>634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603</v>
      </c>
      <c r="H24" s="187"/>
      <c r="I24" s="187"/>
      <c r="J24" s="187"/>
      <c r="K24" s="187"/>
      <c r="L24" s="187"/>
      <c r="M24" s="187"/>
      <c r="N24" s="187"/>
      <c r="O24" s="188"/>
      <c r="P24" s="97">
        <v>1</v>
      </c>
      <c r="Q24" s="98"/>
      <c r="R24" s="98"/>
      <c r="S24" s="98"/>
      <c r="T24" s="98"/>
      <c r="U24" s="98"/>
      <c r="V24" s="99"/>
      <c r="W24" s="97">
        <v>2</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223</v>
      </c>
      <c r="Q29" s="226"/>
      <c r="R29" s="226"/>
      <c r="S29" s="226"/>
      <c r="T29" s="226"/>
      <c r="U29" s="226"/>
      <c r="V29" s="227"/>
      <c r="W29" s="225">
        <f>AR13</f>
        <v>223</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39" t="s">
        <v>355</v>
      </c>
      <c r="AR30" s="640"/>
      <c r="AS30" s="640"/>
      <c r="AT30" s="641"/>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566</v>
      </c>
      <c r="AR31" s="133"/>
      <c r="AS31" s="134" t="s">
        <v>356</v>
      </c>
      <c r="AT31" s="169"/>
      <c r="AU31" s="269">
        <v>34</v>
      </c>
      <c r="AV31" s="269"/>
      <c r="AW31" s="377" t="s">
        <v>300</v>
      </c>
      <c r="AX31" s="378"/>
    </row>
    <row r="32" spans="1:50" ht="45" customHeight="1" x14ac:dyDescent="0.15">
      <c r="A32" s="516"/>
      <c r="B32" s="514"/>
      <c r="C32" s="514"/>
      <c r="D32" s="514"/>
      <c r="E32" s="514"/>
      <c r="F32" s="515"/>
      <c r="G32" s="541" t="s">
        <v>563</v>
      </c>
      <c r="H32" s="542"/>
      <c r="I32" s="542"/>
      <c r="J32" s="542"/>
      <c r="K32" s="542"/>
      <c r="L32" s="542"/>
      <c r="M32" s="542"/>
      <c r="N32" s="542"/>
      <c r="O32" s="543"/>
      <c r="P32" s="158" t="s">
        <v>564</v>
      </c>
      <c r="Q32" s="158"/>
      <c r="R32" s="158"/>
      <c r="S32" s="158"/>
      <c r="T32" s="158"/>
      <c r="U32" s="158"/>
      <c r="V32" s="158"/>
      <c r="W32" s="158"/>
      <c r="X32" s="229"/>
      <c r="Y32" s="336" t="s">
        <v>12</v>
      </c>
      <c r="Z32" s="550"/>
      <c r="AA32" s="551"/>
      <c r="AB32" s="552" t="s">
        <v>565</v>
      </c>
      <c r="AC32" s="552"/>
      <c r="AD32" s="552"/>
      <c r="AE32" s="362">
        <v>116311</v>
      </c>
      <c r="AF32" s="363"/>
      <c r="AG32" s="363"/>
      <c r="AH32" s="363"/>
      <c r="AI32" s="362">
        <v>117910</v>
      </c>
      <c r="AJ32" s="363"/>
      <c r="AK32" s="363"/>
      <c r="AL32" s="363"/>
      <c r="AM32" s="362">
        <v>120460</v>
      </c>
      <c r="AN32" s="363"/>
      <c r="AO32" s="363"/>
      <c r="AP32" s="363"/>
      <c r="AQ32" s="100" t="s">
        <v>562</v>
      </c>
      <c r="AR32" s="101"/>
      <c r="AS32" s="101"/>
      <c r="AT32" s="102"/>
      <c r="AU32" s="363" t="s">
        <v>562</v>
      </c>
      <c r="AV32" s="363"/>
      <c r="AW32" s="363"/>
      <c r="AX32" s="365"/>
    </row>
    <row r="33" spans="1:50" ht="4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565</v>
      </c>
      <c r="AC33" s="523"/>
      <c r="AD33" s="523"/>
      <c r="AE33" s="362">
        <v>119535</v>
      </c>
      <c r="AF33" s="363"/>
      <c r="AG33" s="363"/>
      <c r="AH33" s="363"/>
      <c r="AI33" s="362">
        <v>116311</v>
      </c>
      <c r="AJ33" s="363"/>
      <c r="AK33" s="363"/>
      <c r="AL33" s="363"/>
      <c r="AM33" s="362">
        <v>117910</v>
      </c>
      <c r="AN33" s="363"/>
      <c r="AO33" s="363"/>
      <c r="AP33" s="363"/>
      <c r="AQ33" s="100" t="s">
        <v>562</v>
      </c>
      <c r="AR33" s="101"/>
      <c r="AS33" s="101"/>
      <c r="AT33" s="102"/>
      <c r="AU33" s="363">
        <v>114437</v>
      </c>
      <c r="AV33" s="363"/>
      <c r="AW33" s="363"/>
      <c r="AX33" s="365"/>
    </row>
    <row r="34" spans="1:50" ht="4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v>102.8</v>
      </c>
      <c r="AF34" s="363"/>
      <c r="AG34" s="363"/>
      <c r="AH34" s="363"/>
      <c r="AI34" s="362">
        <v>98.6</v>
      </c>
      <c r="AJ34" s="363"/>
      <c r="AK34" s="363"/>
      <c r="AL34" s="363"/>
      <c r="AM34" s="362">
        <v>97.9</v>
      </c>
      <c r="AN34" s="363"/>
      <c r="AO34" s="363"/>
      <c r="AP34" s="363"/>
      <c r="AQ34" s="100" t="s">
        <v>611</v>
      </c>
      <c r="AR34" s="101"/>
      <c r="AS34" s="101"/>
      <c r="AT34" s="102"/>
      <c r="AU34" s="363" t="s">
        <v>612</v>
      </c>
      <c r="AV34" s="363"/>
      <c r="AW34" s="363"/>
      <c r="AX34" s="365"/>
    </row>
    <row r="35" spans="1:50" ht="23.25" customHeight="1" x14ac:dyDescent="0.15">
      <c r="A35" s="901" t="s">
        <v>528</v>
      </c>
      <c r="B35" s="902"/>
      <c r="C35" s="902"/>
      <c r="D35" s="902"/>
      <c r="E35" s="902"/>
      <c r="F35" s="903"/>
      <c r="G35" s="907" t="s">
        <v>567</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491</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531</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hidden="1"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hidden="1" customHeight="1" x14ac:dyDescent="0.15">
      <c r="A101" s="492"/>
      <c r="B101" s="493"/>
      <c r="C101" s="493"/>
      <c r="D101" s="493"/>
      <c r="E101" s="493"/>
      <c r="F101" s="494"/>
      <c r="G101" s="158"/>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c r="AC101" s="552"/>
      <c r="AD101" s="552"/>
      <c r="AE101" s="362"/>
      <c r="AF101" s="363"/>
      <c r="AG101" s="363"/>
      <c r="AH101" s="364"/>
      <c r="AI101" s="362"/>
      <c r="AJ101" s="363"/>
      <c r="AK101" s="363"/>
      <c r="AL101" s="364"/>
      <c r="AM101" s="362"/>
      <c r="AN101" s="363"/>
      <c r="AO101" s="363"/>
      <c r="AP101" s="364"/>
      <c r="AQ101" s="362"/>
      <c r="AR101" s="363"/>
      <c r="AS101" s="363"/>
      <c r="AT101" s="364"/>
      <c r="AU101" s="362"/>
      <c r="AV101" s="363"/>
      <c r="AW101" s="363"/>
      <c r="AX101" s="364"/>
    </row>
    <row r="102" spans="1:60" ht="23.25" hidden="1"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c r="AC102" s="552"/>
      <c r="AD102" s="552"/>
      <c r="AE102" s="356"/>
      <c r="AF102" s="356"/>
      <c r="AG102" s="356"/>
      <c r="AH102" s="356"/>
      <c r="AI102" s="356"/>
      <c r="AJ102" s="356"/>
      <c r="AK102" s="356"/>
      <c r="AL102" s="356"/>
      <c r="AM102" s="356"/>
      <c r="AN102" s="356"/>
      <c r="AO102" s="356"/>
      <c r="AP102" s="356"/>
      <c r="AQ102" s="818"/>
      <c r="AR102" s="819"/>
      <c r="AS102" s="819"/>
      <c r="AT102" s="820"/>
      <c r="AU102" s="818"/>
      <c r="AV102" s="819"/>
      <c r="AW102" s="819"/>
      <c r="AX102" s="820"/>
    </row>
    <row r="103" spans="1:60" ht="31.5"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customHeight="1" x14ac:dyDescent="0.15">
      <c r="A104" s="492"/>
      <c r="B104" s="493"/>
      <c r="C104" s="493"/>
      <c r="D104" s="493"/>
      <c r="E104" s="493"/>
      <c r="F104" s="494"/>
      <c r="G104" s="158" t="s">
        <v>568</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t="s">
        <v>519</v>
      </c>
      <c r="AC104" s="473"/>
      <c r="AD104" s="474"/>
      <c r="AE104" s="362">
        <v>93</v>
      </c>
      <c r="AF104" s="363"/>
      <c r="AG104" s="363"/>
      <c r="AH104" s="364"/>
      <c r="AI104" s="362">
        <v>89</v>
      </c>
      <c r="AJ104" s="363"/>
      <c r="AK104" s="363"/>
      <c r="AL104" s="364"/>
      <c r="AM104" s="362">
        <v>90</v>
      </c>
      <c r="AN104" s="363"/>
      <c r="AO104" s="363"/>
      <c r="AP104" s="364"/>
      <c r="AQ104" s="362" t="s">
        <v>613</v>
      </c>
      <c r="AR104" s="363"/>
      <c r="AS104" s="363"/>
      <c r="AT104" s="364"/>
      <c r="AU104" s="362" t="s">
        <v>614</v>
      </c>
      <c r="AV104" s="363"/>
      <c r="AW104" s="363"/>
      <c r="AX104" s="364"/>
    </row>
    <row r="105" spans="1:60" ht="23.2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t="s">
        <v>519</v>
      </c>
      <c r="AC105" s="405"/>
      <c r="AD105" s="406"/>
      <c r="AE105" s="356">
        <v>80</v>
      </c>
      <c r="AF105" s="356"/>
      <c r="AG105" s="356"/>
      <c r="AH105" s="356"/>
      <c r="AI105" s="356">
        <v>80</v>
      </c>
      <c r="AJ105" s="356"/>
      <c r="AK105" s="356"/>
      <c r="AL105" s="356"/>
      <c r="AM105" s="356">
        <v>80</v>
      </c>
      <c r="AN105" s="356"/>
      <c r="AO105" s="356"/>
      <c r="AP105" s="356"/>
      <c r="AQ105" s="362">
        <v>80</v>
      </c>
      <c r="AR105" s="363"/>
      <c r="AS105" s="363"/>
      <c r="AT105" s="364"/>
      <c r="AU105" s="818">
        <v>80</v>
      </c>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626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569</v>
      </c>
      <c r="AC116" s="299"/>
      <c r="AD116" s="300"/>
      <c r="AE116" s="356">
        <v>3803</v>
      </c>
      <c r="AF116" s="356"/>
      <c r="AG116" s="356"/>
      <c r="AH116" s="356"/>
      <c r="AI116" s="356">
        <v>3541</v>
      </c>
      <c r="AJ116" s="356"/>
      <c r="AK116" s="356"/>
      <c r="AL116" s="356"/>
      <c r="AM116" s="356">
        <v>3927</v>
      </c>
      <c r="AN116" s="356"/>
      <c r="AO116" s="356"/>
      <c r="AP116" s="356"/>
      <c r="AQ116" s="362">
        <v>4637</v>
      </c>
      <c r="AR116" s="363"/>
      <c r="AS116" s="363"/>
      <c r="AT116" s="363"/>
      <c r="AU116" s="363"/>
      <c r="AV116" s="363"/>
      <c r="AW116" s="363"/>
      <c r="AX116" s="365"/>
    </row>
    <row r="117" spans="1:50" ht="60.7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570</v>
      </c>
      <c r="AC117" s="340"/>
      <c r="AD117" s="341"/>
      <c r="AE117" s="458" t="s">
        <v>623</v>
      </c>
      <c r="AF117" s="304"/>
      <c r="AG117" s="304"/>
      <c r="AH117" s="304"/>
      <c r="AI117" s="458" t="s">
        <v>627</v>
      </c>
      <c r="AJ117" s="304"/>
      <c r="AK117" s="304"/>
      <c r="AL117" s="304"/>
      <c r="AM117" s="458" t="s">
        <v>629</v>
      </c>
      <c r="AN117" s="304"/>
      <c r="AO117" s="304"/>
      <c r="AP117" s="304"/>
      <c r="AQ117" s="458" t="s">
        <v>624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571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572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576</v>
      </c>
      <c r="AR133" s="269"/>
      <c r="AS133" s="134" t="s">
        <v>356</v>
      </c>
      <c r="AT133" s="169"/>
      <c r="AU133" s="133">
        <v>34</v>
      </c>
      <c r="AV133" s="133"/>
      <c r="AW133" s="134" t="s">
        <v>300</v>
      </c>
      <c r="AX133" s="135"/>
    </row>
    <row r="134" spans="1:50" ht="39.75" customHeight="1" x14ac:dyDescent="0.15">
      <c r="A134" s="998"/>
      <c r="B134" s="250"/>
      <c r="C134" s="249"/>
      <c r="D134" s="250"/>
      <c r="E134" s="249"/>
      <c r="F134" s="312"/>
      <c r="G134" s="228" t="s">
        <v>573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574</v>
      </c>
      <c r="AC134" s="219"/>
      <c r="AD134" s="219"/>
      <c r="AE134" s="264">
        <v>972</v>
      </c>
      <c r="AF134" s="101"/>
      <c r="AG134" s="101"/>
      <c r="AH134" s="101"/>
      <c r="AI134" s="264">
        <v>928</v>
      </c>
      <c r="AJ134" s="101"/>
      <c r="AK134" s="101"/>
      <c r="AL134" s="101"/>
      <c r="AM134" s="264">
        <v>978</v>
      </c>
      <c r="AN134" s="101"/>
      <c r="AO134" s="101"/>
      <c r="AP134" s="101"/>
      <c r="AQ134" s="264" t="s">
        <v>562</v>
      </c>
      <c r="AR134" s="101"/>
      <c r="AS134" s="101"/>
      <c r="AT134" s="101"/>
      <c r="AU134" s="264" t="s">
        <v>562</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575</v>
      </c>
      <c r="AC135" s="130"/>
      <c r="AD135" s="130"/>
      <c r="AE135" s="264" t="s">
        <v>562</v>
      </c>
      <c r="AF135" s="101"/>
      <c r="AG135" s="101"/>
      <c r="AH135" s="101"/>
      <c r="AI135" s="264" t="s">
        <v>562</v>
      </c>
      <c r="AJ135" s="101"/>
      <c r="AK135" s="101"/>
      <c r="AL135" s="101"/>
      <c r="AM135" s="264">
        <v>929</v>
      </c>
      <c r="AN135" s="101"/>
      <c r="AO135" s="101"/>
      <c r="AP135" s="101"/>
      <c r="AQ135" s="264" t="s">
        <v>562</v>
      </c>
      <c r="AR135" s="101"/>
      <c r="AS135" s="101"/>
      <c r="AT135" s="101"/>
      <c r="AU135" s="264">
        <v>831</v>
      </c>
      <c r="AV135" s="101"/>
      <c r="AW135" s="101"/>
      <c r="AX135" s="220"/>
    </row>
    <row r="136" spans="1:50" ht="18.75"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579</v>
      </c>
      <c r="AR137" s="269"/>
      <c r="AS137" s="134" t="s">
        <v>356</v>
      </c>
      <c r="AT137" s="169"/>
      <c r="AU137" s="133">
        <v>34</v>
      </c>
      <c r="AV137" s="133"/>
      <c r="AW137" s="134" t="s">
        <v>300</v>
      </c>
      <c r="AX137" s="135"/>
    </row>
    <row r="138" spans="1:50" ht="39.75" customHeight="1" x14ac:dyDescent="0.15">
      <c r="A138" s="998"/>
      <c r="B138" s="250"/>
      <c r="C138" s="249"/>
      <c r="D138" s="250"/>
      <c r="E138" s="249"/>
      <c r="F138" s="312"/>
      <c r="G138" s="228" t="s">
        <v>577</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578</v>
      </c>
      <c r="AC138" s="219"/>
      <c r="AD138" s="219"/>
      <c r="AE138" s="264">
        <v>116311</v>
      </c>
      <c r="AF138" s="101"/>
      <c r="AG138" s="101"/>
      <c r="AH138" s="101"/>
      <c r="AI138" s="264">
        <v>117910</v>
      </c>
      <c r="AJ138" s="101"/>
      <c r="AK138" s="101"/>
      <c r="AL138" s="101"/>
      <c r="AM138" s="264">
        <v>120460</v>
      </c>
      <c r="AN138" s="101"/>
      <c r="AO138" s="101"/>
      <c r="AP138" s="101"/>
      <c r="AQ138" s="264" t="s">
        <v>562</v>
      </c>
      <c r="AR138" s="101"/>
      <c r="AS138" s="101"/>
      <c r="AT138" s="101"/>
      <c r="AU138" s="264" t="s">
        <v>562</v>
      </c>
      <c r="AV138" s="101"/>
      <c r="AW138" s="101"/>
      <c r="AX138" s="220"/>
    </row>
    <row r="139" spans="1:50" ht="39.75"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578</v>
      </c>
      <c r="AC139" s="130"/>
      <c r="AD139" s="130"/>
      <c r="AE139" s="264" t="s">
        <v>562</v>
      </c>
      <c r="AF139" s="101"/>
      <c r="AG139" s="101"/>
      <c r="AH139" s="101"/>
      <c r="AI139" s="264" t="s">
        <v>562</v>
      </c>
      <c r="AJ139" s="101"/>
      <c r="AK139" s="101"/>
      <c r="AL139" s="101"/>
      <c r="AM139" s="264">
        <v>101639</v>
      </c>
      <c r="AN139" s="101"/>
      <c r="AO139" s="101"/>
      <c r="AP139" s="101"/>
      <c r="AQ139" s="264" t="s">
        <v>562</v>
      </c>
      <c r="AR139" s="101"/>
      <c r="AS139" s="101"/>
      <c r="AT139" s="101"/>
      <c r="AU139" s="264">
        <v>114437</v>
      </c>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580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562</v>
      </c>
      <c r="K430" s="240"/>
      <c r="L430" s="240"/>
      <c r="M430" s="240"/>
      <c r="N430" s="240"/>
      <c r="O430" s="240"/>
      <c r="P430" s="240"/>
      <c r="Q430" s="240"/>
      <c r="R430" s="240"/>
      <c r="S430" s="240"/>
      <c r="T430" s="241"/>
      <c r="U430" s="242" t="s">
        <v>593</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595</v>
      </c>
      <c r="AF432" s="133"/>
      <c r="AG432" s="134" t="s">
        <v>356</v>
      </c>
      <c r="AH432" s="169"/>
      <c r="AI432" s="179"/>
      <c r="AJ432" s="179"/>
      <c r="AK432" s="179"/>
      <c r="AL432" s="174"/>
      <c r="AM432" s="179"/>
      <c r="AN432" s="179"/>
      <c r="AO432" s="179"/>
      <c r="AP432" s="174"/>
      <c r="AQ432" s="215" t="s">
        <v>594</v>
      </c>
      <c r="AR432" s="133"/>
      <c r="AS432" s="134" t="s">
        <v>356</v>
      </c>
      <c r="AT432" s="169"/>
      <c r="AU432" s="133" t="s">
        <v>598</v>
      </c>
      <c r="AV432" s="133"/>
      <c r="AW432" s="134" t="s">
        <v>300</v>
      </c>
      <c r="AX432" s="135"/>
    </row>
    <row r="433" spans="1:50" ht="23.25" customHeight="1" x14ac:dyDescent="0.15">
      <c r="A433" s="998"/>
      <c r="B433" s="250"/>
      <c r="C433" s="249"/>
      <c r="D433" s="250"/>
      <c r="E433" s="163"/>
      <c r="F433" s="164"/>
      <c r="G433" s="228" t="s">
        <v>593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594</v>
      </c>
      <c r="AC433" s="130"/>
      <c r="AD433" s="130"/>
      <c r="AE433" s="100" t="s">
        <v>593</v>
      </c>
      <c r="AF433" s="101"/>
      <c r="AG433" s="101"/>
      <c r="AH433" s="101"/>
      <c r="AI433" s="100" t="s">
        <v>596</v>
      </c>
      <c r="AJ433" s="101"/>
      <c r="AK433" s="101"/>
      <c r="AL433" s="101"/>
      <c r="AM433" s="100" t="s">
        <v>596</v>
      </c>
      <c r="AN433" s="101"/>
      <c r="AO433" s="101"/>
      <c r="AP433" s="102"/>
      <c r="AQ433" s="100" t="s">
        <v>596</v>
      </c>
      <c r="AR433" s="101"/>
      <c r="AS433" s="101"/>
      <c r="AT433" s="102"/>
      <c r="AU433" s="101" t="s">
        <v>598</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595</v>
      </c>
      <c r="AC434" s="219"/>
      <c r="AD434" s="219"/>
      <c r="AE434" s="100" t="s">
        <v>593</v>
      </c>
      <c r="AF434" s="101"/>
      <c r="AG434" s="101"/>
      <c r="AH434" s="102"/>
      <c r="AI434" s="100" t="s">
        <v>596</v>
      </c>
      <c r="AJ434" s="101"/>
      <c r="AK434" s="101"/>
      <c r="AL434" s="101"/>
      <c r="AM434" s="100" t="s">
        <v>596</v>
      </c>
      <c r="AN434" s="101"/>
      <c r="AO434" s="101"/>
      <c r="AP434" s="102"/>
      <c r="AQ434" s="100" t="s">
        <v>597</v>
      </c>
      <c r="AR434" s="101"/>
      <c r="AS434" s="101"/>
      <c r="AT434" s="102"/>
      <c r="AU434" s="101" t="s">
        <v>599</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593</v>
      </c>
      <c r="AF435" s="101"/>
      <c r="AG435" s="101"/>
      <c r="AH435" s="102"/>
      <c r="AI435" s="100" t="s">
        <v>596</v>
      </c>
      <c r="AJ435" s="101"/>
      <c r="AK435" s="101"/>
      <c r="AL435" s="101"/>
      <c r="AM435" s="100" t="s">
        <v>596</v>
      </c>
      <c r="AN435" s="101"/>
      <c r="AO435" s="101"/>
      <c r="AP435" s="102"/>
      <c r="AQ435" s="100" t="s">
        <v>596</v>
      </c>
      <c r="AR435" s="101"/>
      <c r="AS435" s="101"/>
      <c r="AT435" s="102"/>
      <c r="AU435" s="101" t="s">
        <v>599</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599</v>
      </c>
      <c r="AF457" s="133"/>
      <c r="AG457" s="134" t="s">
        <v>356</v>
      </c>
      <c r="AH457" s="169"/>
      <c r="AI457" s="179"/>
      <c r="AJ457" s="179"/>
      <c r="AK457" s="179"/>
      <c r="AL457" s="174"/>
      <c r="AM457" s="179"/>
      <c r="AN457" s="179"/>
      <c r="AO457" s="179"/>
      <c r="AP457" s="174"/>
      <c r="AQ457" s="215" t="s">
        <v>596</v>
      </c>
      <c r="AR457" s="133"/>
      <c r="AS457" s="134" t="s">
        <v>356</v>
      </c>
      <c r="AT457" s="169"/>
      <c r="AU457" s="133" t="s">
        <v>599</v>
      </c>
      <c r="AV457" s="133"/>
      <c r="AW457" s="134" t="s">
        <v>300</v>
      </c>
      <c r="AX457" s="135"/>
    </row>
    <row r="458" spans="1:50" ht="23.25" customHeight="1" x14ac:dyDescent="0.15">
      <c r="A458" s="998"/>
      <c r="B458" s="250"/>
      <c r="C458" s="249"/>
      <c r="D458" s="250"/>
      <c r="E458" s="163"/>
      <c r="F458" s="164"/>
      <c r="G458" s="228" t="s">
        <v>599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599</v>
      </c>
      <c r="AC458" s="130"/>
      <c r="AD458" s="130"/>
      <c r="AE458" s="100" t="s">
        <v>599</v>
      </c>
      <c r="AF458" s="101"/>
      <c r="AG458" s="101"/>
      <c r="AH458" s="101"/>
      <c r="AI458" s="100" t="s">
        <v>594</v>
      </c>
      <c r="AJ458" s="101"/>
      <c r="AK458" s="101"/>
      <c r="AL458" s="101"/>
      <c r="AM458" s="100" t="s">
        <v>594</v>
      </c>
      <c r="AN458" s="101"/>
      <c r="AO458" s="101"/>
      <c r="AP458" s="102"/>
      <c r="AQ458" s="100" t="s">
        <v>599</v>
      </c>
      <c r="AR458" s="101"/>
      <c r="AS458" s="101"/>
      <c r="AT458" s="102"/>
      <c r="AU458" s="101" t="s">
        <v>598</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599</v>
      </c>
      <c r="AC459" s="219"/>
      <c r="AD459" s="219"/>
      <c r="AE459" s="100" t="s">
        <v>599</v>
      </c>
      <c r="AF459" s="101"/>
      <c r="AG459" s="101"/>
      <c r="AH459" s="102"/>
      <c r="AI459" s="100" t="s">
        <v>599</v>
      </c>
      <c r="AJ459" s="101"/>
      <c r="AK459" s="101"/>
      <c r="AL459" s="101"/>
      <c r="AM459" s="100" t="s">
        <v>600</v>
      </c>
      <c r="AN459" s="101"/>
      <c r="AO459" s="101"/>
      <c r="AP459" s="102"/>
      <c r="AQ459" s="100" t="s">
        <v>599</v>
      </c>
      <c r="AR459" s="101"/>
      <c r="AS459" s="101"/>
      <c r="AT459" s="102"/>
      <c r="AU459" s="101" t="s">
        <v>599</v>
      </c>
      <c r="AV459" s="101"/>
      <c r="AW459" s="101"/>
      <c r="AX459" s="220"/>
    </row>
    <row r="460" spans="1:50" ht="23.25" customHeight="1" thickBot="1" x14ac:dyDescent="0.2">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599</v>
      </c>
      <c r="AF460" s="101"/>
      <c r="AG460" s="101"/>
      <c r="AH460" s="102"/>
      <c r="AI460" s="100" t="s">
        <v>599</v>
      </c>
      <c r="AJ460" s="101"/>
      <c r="AK460" s="101"/>
      <c r="AL460" s="101"/>
      <c r="AM460" s="100" t="s">
        <v>595</v>
      </c>
      <c r="AN460" s="101"/>
      <c r="AO460" s="101"/>
      <c r="AP460" s="102"/>
      <c r="AQ460" s="100" t="s">
        <v>599</v>
      </c>
      <c r="AR460" s="101"/>
      <c r="AS460" s="101"/>
      <c r="AT460" s="102"/>
      <c r="AU460" s="101" t="s">
        <v>599</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556</v>
      </c>
      <c r="AE702" s="900"/>
      <c r="AF702" s="900"/>
      <c r="AG702" s="889" t="s">
        <v>583</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556</v>
      </c>
      <c r="AE703" s="152"/>
      <c r="AF703" s="152"/>
      <c r="AG703" s="665" t="s">
        <v>584</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556</v>
      </c>
      <c r="AE704" s="587"/>
      <c r="AF704" s="587"/>
      <c r="AG704" s="429" t="s">
        <v>585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581</v>
      </c>
      <c r="AE705" s="734"/>
      <c r="AF705" s="734"/>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582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582</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61.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556</v>
      </c>
      <c r="AE708" s="669"/>
      <c r="AF708" s="669"/>
      <c r="AG708" s="527" t="s">
        <v>586</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556</v>
      </c>
      <c r="AE709" s="152"/>
      <c r="AF709" s="152"/>
      <c r="AG709" s="665" t="s">
        <v>625</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581</v>
      </c>
      <c r="AE710" s="152"/>
      <c r="AF710" s="152"/>
      <c r="AG710" s="665" t="s">
        <v>562</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556</v>
      </c>
      <c r="AE711" s="152"/>
      <c r="AF711" s="152"/>
      <c r="AG711" s="665" t="s">
        <v>587</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581</v>
      </c>
      <c r="AE712" s="587"/>
      <c r="AF712" s="587"/>
      <c r="AG712" s="595" t="s">
        <v>562</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581</v>
      </c>
      <c r="AE713" s="152"/>
      <c r="AF713" s="153"/>
      <c r="AG713" s="665" t="s">
        <v>562</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581</v>
      </c>
      <c r="AE714" s="593"/>
      <c r="AF714" s="594"/>
      <c r="AG714" s="690" t="s">
        <v>562</v>
      </c>
      <c r="AH714" s="691"/>
      <c r="AI714" s="691"/>
      <c r="AJ714" s="691"/>
      <c r="AK714" s="691"/>
      <c r="AL714" s="691"/>
      <c r="AM714" s="691"/>
      <c r="AN714" s="691"/>
      <c r="AO714" s="691"/>
      <c r="AP714" s="691"/>
      <c r="AQ714" s="691"/>
      <c r="AR714" s="691"/>
      <c r="AS714" s="691"/>
      <c r="AT714" s="691"/>
      <c r="AU714" s="691"/>
      <c r="AV714" s="691"/>
      <c r="AW714" s="691"/>
      <c r="AX714" s="692"/>
    </row>
    <row r="715" spans="1:50" ht="31.5"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622</v>
      </c>
      <c r="AE715" s="669"/>
      <c r="AF715" s="778"/>
      <c r="AG715" s="527" t="s">
        <v>588</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581</v>
      </c>
      <c r="AE716" s="760"/>
      <c r="AF716" s="760"/>
      <c r="AG716" s="665" t="s">
        <v>562</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556</v>
      </c>
      <c r="AE717" s="152"/>
      <c r="AF717" s="152"/>
      <c r="AG717" s="665" t="s">
        <v>562</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581</v>
      </c>
      <c r="AE718" s="152"/>
      <c r="AF718" s="152"/>
      <c r="AG718" s="160" t="s">
        <v>562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581</v>
      </c>
      <c r="AE719" s="669"/>
      <c r="AF719" s="669"/>
      <c r="AG719" s="157" t="s">
        <v>635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t="s">
        <v>615</v>
      </c>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2"/>
      <c r="E726" s="582"/>
      <c r="F726" s="583"/>
      <c r="G726" s="798" t="s">
        <v>630</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589</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628</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256</v>
      </c>
      <c r="B731" s="620"/>
      <c r="C731" s="620"/>
      <c r="D731" s="620"/>
      <c r="E731" s="621"/>
      <c r="F731" s="681" t="s">
        <v>632</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631</v>
      </c>
      <c r="B733" s="751"/>
      <c r="C733" s="751"/>
      <c r="D733" s="751"/>
      <c r="E733" s="752"/>
      <c r="F733" s="767" t="s">
        <v>633</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t="s">
        <v>636</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604</v>
      </c>
      <c r="F737" s="111"/>
      <c r="G737" s="111"/>
      <c r="H737" s="111"/>
      <c r="I737" s="111"/>
      <c r="J737" s="111"/>
      <c r="K737" s="111"/>
      <c r="L737" s="111"/>
      <c r="M737" s="111"/>
      <c r="N737" s="112" t="s">
        <v>358</v>
      </c>
      <c r="O737" s="112"/>
      <c r="P737" s="112"/>
      <c r="Q737" s="112"/>
      <c r="R737" s="111" t="s">
        <v>605</v>
      </c>
      <c r="S737" s="111"/>
      <c r="T737" s="111"/>
      <c r="U737" s="111"/>
      <c r="V737" s="111"/>
      <c r="W737" s="111"/>
      <c r="X737" s="111"/>
      <c r="Y737" s="111"/>
      <c r="Z737" s="111"/>
      <c r="AA737" s="112" t="s">
        <v>359</v>
      </c>
      <c r="AB737" s="112"/>
      <c r="AC737" s="112"/>
      <c r="AD737" s="112"/>
      <c r="AE737" s="111" t="s">
        <v>606</v>
      </c>
      <c r="AF737" s="111"/>
      <c r="AG737" s="111"/>
      <c r="AH737" s="111"/>
      <c r="AI737" s="111"/>
      <c r="AJ737" s="111"/>
      <c r="AK737" s="111"/>
      <c r="AL737" s="111"/>
      <c r="AM737" s="111"/>
      <c r="AN737" s="112" t="s">
        <v>360</v>
      </c>
      <c r="AO737" s="112"/>
      <c r="AP737" s="112"/>
      <c r="AQ737" s="112"/>
      <c r="AR737" s="113" t="s">
        <v>607</v>
      </c>
      <c r="AS737" s="114"/>
      <c r="AT737" s="114"/>
      <c r="AU737" s="114"/>
      <c r="AV737" s="114"/>
      <c r="AW737" s="114"/>
      <c r="AX737" s="115"/>
      <c r="AY737" s="89"/>
      <c r="AZ737" s="89"/>
    </row>
    <row r="738" spans="1:52" ht="24.75" customHeight="1" x14ac:dyDescent="0.15">
      <c r="A738" s="116" t="s">
        <v>361</v>
      </c>
      <c r="B738" s="117"/>
      <c r="C738" s="117"/>
      <c r="D738" s="118"/>
      <c r="E738" s="111" t="s">
        <v>607</v>
      </c>
      <c r="F738" s="111"/>
      <c r="G738" s="111"/>
      <c r="H738" s="111"/>
      <c r="I738" s="111"/>
      <c r="J738" s="111"/>
      <c r="K738" s="111"/>
      <c r="L738" s="111"/>
      <c r="M738" s="111"/>
      <c r="N738" s="112" t="s">
        <v>362</v>
      </c>
      <c r="O738" s="112"/>
      <c r="P738" s="112"/>
      <c r="Q738" s="112"/>
      <c r="R738" s="111" t="s">
        <v>608</v>
      </c>
      <c r="S738" s="111"/>
      <c r="T738" s="111"/>
      <c r="U738" s="111"/>
      <c r="V738" s="111"/>
      <c r="W738" s="111"/>
      <c r="X738" s="111"/>
      <c r="Y738" s="111"/>
      <c r="Z738" s="111"/>
      <c r="AA738" s="112" t="s">
        <v>482</v>
      </c>
      <c r="AB738" s="112"/>
      <c r="AC738" s="112"/>
      <c r="AD738" s="112"/>
      <c r="AE738" s="111" t="s">
        <v>609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590</v>
      </c>
      <c r="F739" s="126"/>
      <c r="G739" s="126"/>
      <c r="H739" s="91" t="str">
        <f>IF(E739="", "", "(")</f>
        <v>(</v>
      </c>
      <c r="I739" s="106"/>
      <c r="J739" s="106"/>
      <c r="K739" s="91" t="str">
        <f>IF(OR(I739="　", I739=""), "", "-")</f>
        <v/>
      </c>
      <c r="L739" s="107">
        <v>395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534</v>
      </c>
      <c r="B779" s="762"/>
      <c r="C779" s="762"/>
      <c r="D779" s="762"/>
      <c r="E779" s="762"/>
      <c r="F779" s="763"/>
      <c r="G779" s="440" t="s">
        <v>616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49" t="s">
        <v>610</v>
      </c>
      <c r="H781" s="450"/>
      <c r="I781" s="450"/>
      <c r="J781" s="450"/>
      <c r="K781" s="451"/>
      <c r="L781" s="452" t="s">
        <v>617</v>
      </c>
      <c r="M781" s="453"/>
      <c r="N781" s="453"/>
      <c r="O781" s="453"/>
      <c r="P781" s="453"/>
      <c r="Q781" s="453"/>
      <c r="R781" s="453"/>
      <c r="S781" s="453"/>
      <c r="T781" s="453"/>
      <c r="U781" s="453"/>
      <c r="V781" s="453"/>
      <c r="W781" s="453"/>
      <c r="X781" s="454"/>
      <c r="Y781" s="455">
        <v>188</v>
      </c>
      <c r="Z781" s="456"/>
      <c r="AA781" s="456"/>
      <c r="AB781" s="558"/>
      <c r="AC781" s="449" t="s">
        <v>635</v>
      </c>
      <c r="AD781" s="450"/>
      <c r="AE781" s="450"/>
      <c r="AF781" s="450"/>
      <c r="AG781" s="451"/>
      <c r="AH781" s="452" t="s">
        <v>635</v>
      </c>
      <c r="AI781" s="453"/>
      <c r="AJ781" s="453"/>
      <c r="AK781" s="453"/>
      <c r="AL781" s="453"/>
      <c r="AM781" s="453"/>
      <c r="AN781" s="453"/>
      <c r="AO781" s="453"/>
      <c r="AP781" s="453"/>
      <c r="AQ781" s="453"/>
      <c r="AR781" s="453"/>
      <c r="AS781" s="453"/>
      <c r="AT781" s="454"/>
      <c r="AU781" s="455" t="s">
        <v>635</v>
      </c>
      <c r="AV781" s="456"/>
      <c r="AW781" s="456"/>
      <c r="AX781" s="457"/>
    </row>
    <row r="782" spans="1:50" ht="24.75" customHeight="1" x14ac:dyDescent="0.15">
      <c r="A782" s="557"/>
      <c r="B782" s="764"/>
      <c r="C782" s="764"/>
      <c r="D782" s="764"/>
      <c r="E782" s="764"/>
      <c r="F782" s="765"/>
      <c r="G782" s="346" t="s">
        <v>603</v>
      </c>
      <c r="H782" s="347"/>
      <c r="I782" s="347"/>
      <c r="J782" s="347"/>
      <c r="K782" s="348"/>
      <c r="L782" s="399" t="s">
        <v>618</v>
      </c>
      <c r="M782" s="400"/>
      <c r="N782" s="400"/>
      <c r="O782" s="400"/>
      <c r="P782" s="400"/>
      <c r="Q782" s="400"/>
      <c r="R782" s="400"/>
      <c r="S782" s="400"/>
      <c r="T782" s="400"/>
      <c r="U782" s="400"/>
      <c r="V782" s="400"/>
      <c r="W782" s="400"/>
      <c r="X782" s="401"/>
      <c r="Y782" s="396">
        <v>1</v>
      </c>
      <c r="Z782" s="397"/>
      <c r="AA782" s="397"/>
      <c r="AB782" s="403"/>
      <c r="AC782" s="346" t="s">
        <v>635</v>
      </c>
      <c r="AD782" s="347"/>
      <c r="AE782" s="347"/>
      <c r="AF782" s="347"/>
      <c r="AG782" s="348"/>
      <c r="AH782" s="399" t="s">
        <v>635</v>
      </c>
      <c r="AI782" s="400"/>
      <c r="AJ782" s="400"/>
      <c r="AK782" s="400"/>
      <c r="AL782" s="400"/>
      <c r="AM782" s="400"/>
      <c r="AN782" s="400"/>
      <c r="AO782" s="400"/>
      <c r="AP782" s="400"/>
      <c r="AQ782" s="400"/>
      <c r="AR782" s="400"/>
      <c r="AS782" s="400"/>
      <c r="AT782" s="401"/>
      <c r="AU782" s="396" t="s">
        <v>635</v>
      </c>
      <c r="AV782" s="397"/>
      <c r="AW782" s="397"/>
      <c r="AX782" s="398"/>
    </row>
    <row r="783" spans="1:50" ht="24.75" hidden="1" customHeight="1" x14ac:dyDescent="0.15">
      <c r="A783" s="557"/>
      <c r="B783" s="764"/>
      <c r="C783" s="764"/>
      <c r="D783" s="764"/>
      <c r="E783" s="764"/>
      <c r="F783" s="76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7"/>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7"/>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7"/>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7"/>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7"/>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7"/>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7"/>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7"/>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189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7"/>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7"/>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7"/>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619</v>
      </c>
      <c r="D837" s="416"/>
      <c r="E837" s="416"/>
      <c r="F837" s="416"/>
      <c r="G837" s="416"/>
      <c r="H837" s="416"/>
      <c r="I837" s="416"/>
      <c r="J837" s="417" t="s">
        <v>621</v>
      </c>
      <c r="K837" s="418"/>
      <c r="L837" s="418"/>
      <c r="M837" s="418"/>
      <c r="N837" s="418"/>
      <c r="O837" s="418"/>
      <c r="P837" s="426" t="s">
        <v>617</v>
      </c>
      <c r="Q837" s="315"/>
      <c r="R837" s="315"/>
      <c r="S837" s="315"/>
      <c r="T837" s="315"/>
      <c r="U837" s="315"/>
      <c r="V837" s="315"/>
      <c r="W837" s="315"/>
      <c r="X837" s="315"/>
      <c r="Y837" s="316">
        <v>188</v>
      </c>
      <c r="Z837" s="317"/>
      <c r="AA837" s="317"/>
      <c r="AB837" s="318"/>
      <c r="AC837" s="326" t="s">
        <v>196</v>
      </c>
      <c r="AD837" s="424"/>
      <c r="AE837" s="424"/>
      <c r="AF837" s="424"/>
      <c r="AG837" s="424"/>
      <c r="AH837" s="419" t="s">
        <v>614</v>
      </c>
      <c r="AI837" s="420"/>
      <c r="AJ837" s="420"/>
      <c r="AK837" s="420"/>
      <c r="AL837" s="323" t="s">
        <v>621</v>
      </c>
      <c r="AM837" s="324"/>
      <c r="AN837" s="324"/>
      <c r="AO837" s="325"/>
      <c r="AP837" s="319"/>
      <c r="AQ837" s="319"/>
      <c r="AR837" s="319"/>
      <c r="AS837" s="319"/>
      <c r="AT837" s="319"/>
      <c r="AU837" s="319"/>
      <c r="AV837" s="319"/>
      <c r="AW837" s="319"/>
      <c r="AX837" s="319"/>
    </row>
    <row r="838" spans="1:50" ht="30" customHeight="1" x14ac:dyDescent="0.15">
      <c r="A838" s="402">
        <v>2</v>
      </c>
      <c r="B838" s="402">
        <v>1</v>
      </c>
      <c r="C838" s="425" t="s">
        <v>620</v>
      </c>
      <c r="D838" s="416"/>
      <c r="E838" s="416"/>
      <c r="F838" s="416"/>
      <c r="G838" s="416"/>
      <c r="H838" s="416"/>
      <c r="I838" s="416"/>
      <c r="J838" s="417" t="s">
        <v>621</v>
      </c>
      <c r="K838" s="418"/>
      <c r="L838" s="418"/>
      <c r="M838" s="418"/>
      <c r="N838" s="418"/>
      <c r="O838" s="418"/>
      <c r="P838" s="426" t="s">
        <v>618</v>
      </c>
      <c r="Q838" s="315"/>
      <c r="R838" s="315"/>
      <c r="S838" s="315"/>
      <c r="T838" s="315"/>
      <c r="U838" s="315"/>
      <c r="V838" s="315"/>
      <c r="W838" s="315"/>
      <c r="X838" s="315"/>
      <c r="Y838" s="316">
        <v>1</v>
      </c>
      <c r="Z838" s="317"/>
      <c r="AA838" s="317"/>
      <c r="AB838" s="318"/>
      <c r="AC838" s="326" t="s">
        <v>196</v>
      </c>
      <c r="AD838" s="326"/>
      <c r="AE838" s="326"/>
      <c r="AF838" s="326"/>
      <c r="AG838" s="326"/>
      <c r="AH838" s="419" t="s">
        <v>621</v>
      </c>
      <c r="AI838" s="420"/>
      <c r="AJ838" s="420"/>
      <c r="AK838" s="420"/>
      <c r="AL838" s="421" t="s">
        <v>621</v>
      </c>
      <c r="AM838" s="422"/>
      <c r="AN838" s="422"/>
      <c r="AO838" s="423"/>
      <c r="AP838" s="319" t="s">
        <v>635</v>
      </c>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259" t="s">
        <v>593</v>
      </c>
      <c r="F1102" s="896"/>
      <c r="G1102" s="896"/>
      <c r="H1102" s="896"/>
      <c r="I1102" s="896"/>
      <c r="J1102" s="417" t="s">
        <v>591</v>
      </c>
      <c r="K1102" s="418"/>
      <c r="L1102" s="418"/>
      <c r="M1102" s="418"/>
      <c r="N1102" s="418"/>
      <c r="O1102" s="418"/>
      <c r="P1102" s="426" t="s">
        <v>596</v>
      </c>
      <c r="Q1102" s="315"/>
      <c r="R1102" s="315"/>
      <c r="S1102" s="315"/>
      <c r="T1102" s="315"/>
      <c r="U1102" s="315"/>
      <c r="V1102" s="315"/>
      <c r="W1102" s="315"/>
      <c r="X1102" s="315"/>
      <c r="Y1102" s="316" t="s">
        <v>601</v>
      </c>
      <c r="Z1102" s="317"/>
      <c r="AA1102" s="317"/>
      <c r="AB1102" s="318"/>
      <c r="AC1102" s="320"/>
      <c r="AD1102" s="320"/>
      <c r="AE1102" s="320"/>
      <c r="AF1102" s="320"/>
      <c r="AG1102" s="320"/>
      <c r="AH1102" s="321" t="s">
        <v>593</v>
      </c>
      <c r="AI1102" s="322"/>
      <c r="AJ1102" s="322"/>
      <c r="AK1102" s="322"/>
      <c r="AL1102" s="323" t="s">
        <v>593</v>
      </c>
      <c r="AM1102" s="324"/>
      <c r="AN1102" s="324"/>
      <c r="AO1102" s="325"/>
      <c r="AP1102" s="319" t="s">
        <v>594</v>
      </c>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8" max="49" man="1"/>
    <brk id="718"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556</v>
      </c>
      <c r="M2" s="13" t="str">
        <f>IF(L2="","",K2)</f>
        <v>社会保障</v>
      </c>
      <c r="N2" s="13" t="str">
        <f>IF(M2="","",IF(N1&lt;&gt;"",CONCATENATE(N1,"、",M2),M2))</f>
        <v>社会保障</v>
      </c>
      <c r="O2" s="13"/>
      <c r="P2" s="12" t="s">
        <v>190</v>
      </c>
      <c r="Q2" s="17" t="s">
        <v>556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t="s">
        <v>556</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2018-06-29T13:10:31Z</cp:lastPrinted>
  <dcterms:created xsi:type="dcterms:W3CDTF">2012-03-13T00:50:25Z</dcterms:created>
  <dcterms:modified xsi:type="dcterms:W3CDTF">2020-11-24T08:01:15Z</dcterms:modified>
</cp:coreProperties>
</file>