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<sst xmlns="http://schemas.openxmlformats.org/spreadsheetml/2006/main" count="2909" uniqueCount="641">
  <si>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</si>
  <si>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</si>
  <si>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</si>
  <si>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</si>
  <si>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</si>
  <si>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</si>
  <si>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</si>
  <si>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</si>
  <si>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</si>
  <si>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</si>
  <si>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</si>
  <si>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</si>
  <si>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</si>
  <si>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</si>
  <si>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</si>
  <si>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</si>
  <si>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</si>
  <si>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</si>
  <si>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</si>
  <si>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</si>
  <si>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</si>
  <si>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</si>
  <si>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</si>
  <si>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</si>
  <si>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</si>
  <si>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</si>
  <si>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</si>
  <si>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</si>
  <si>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</si>
  <si>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</si>
  <si>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</si>
  <si>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</si>
  <si>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</si>
  <si>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</si>
  <si>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</si>
  <si>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</si>
  <si>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</si>
  <si>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</si>
  <si>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</si>
  <si>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</si>
  <si>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</si>
  <si>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</si>
  <si>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</si>
  <si>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</si>
  <si>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</si>
  <si>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</si>
  <si>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</si>
  <si>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</si>
  <si>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</si>
  <si>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</si>
  <si>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</si>
  <si>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</si>
  <si>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</si>
  <si>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</si>
  <si>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</si>
  <si>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</si>
  <si>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</si>
  <si>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</si>
  <si>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</si>
  <si>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</si>
  <si>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</si>
  <si>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</si>
  <si>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</si>
  <si>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</si>
  <si>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</si>
  <si>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</si>
  <si>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</si>
  <si>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</si>
  <si>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</si>
  <si>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</si>
  <si>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</si>
  <si>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</si>
  <si>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</si>
  <si>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</si>
  <si>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</si>
  <si>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</si>
  <si>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</si>
  <si>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</si>
  <si>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</si>
  <si>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</si>
  <si>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</si>
  <si>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</si>
  <si>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</si>
  <si>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</si>
  <si>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</si>
  <si>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</si>
  <si>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</si>
  <si>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</si>
  <si>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</si>
  <si>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</si>
  <si>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</si>
  <si>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</si>
  <si>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</si>
  <si>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</si>
  <si>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</si>
  <si>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</si>
  <si>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</si>
  <si>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</si>
  <si>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</si>
  <si>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</si>
  <si>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</si>
  <si>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</si>
  <si>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</si>
  <si>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</si>
  <si>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</si>
  <si>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</si>
  <si>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</si>
  <si>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</si>
  <si>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</si>
  <si>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</si>
  <si>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</si>
  <si>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</si>
  <si>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</si>
  <si>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</si>
  <si>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</si>
  <si>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</si>
  <si>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</si>
  <si>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</si>
  <si>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</si>
  <si>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</si>
  <si>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</si>
  <si>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</si>
  <si>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</si>
  <si>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</si>
  <si>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</si>
  <si>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</si>
  <si>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</si>
  <si>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</si>
  <si>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</si>
  <si>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</si>
  <si>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</si>
  <si>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</si>
  <si>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</si>
  <si>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</si>
  <si>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</si>
  <si>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</si>
  <si>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</si>
  <si>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</si>
  <si>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</si>
  <si>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</si>
  <si>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</si>
  <si>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</si>
  <si>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</si>
  <si>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</si>
  <si>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</si>
  <si>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</si>
  <si>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</si>
  <si>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</si>
  <si>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</si>
  <si>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</si>
  <si>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</si>
  <si>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</si>
  <si>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</si>
  <si>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</si>
  <si>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</si>
  <si>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</si>
  <si>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</si>
  <si>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</si>
  <si>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</si>
  <si>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</si>
  <si>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</si>
  <si>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</si>
  <si>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</si>
  <si>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</si>
  <si>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</si>
  <si>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</si>
  <si>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</si>
  <si>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</si>
  <si>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</si>
  <si>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</si>
  <si>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</si>
  <si>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</si>
  <si>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</si>
  <si>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</si>
  <si>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</si>
  <si>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</si>
  <si>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</si>
  <si>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</si>
  <si>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</si>
  <si>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</si>
  <si>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</si>
  <si>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</si>
  <si>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</si>
  <si>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</si>
  <si>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</si>
  <si>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</si>
  <si>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</si>
  <si>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</si>
  <si>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</si>
  <si>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</si>
  <si>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</si>
  <si>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</si>
  <si>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</si>
  <si>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</si>
  <si>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</si>
  <si>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</si>
  <si>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</si>
  <si>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</si>
  <si>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</si>
  <si>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</si>
  <si>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</si>
  <si>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</si>
  <si>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</si>
  <si>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</si>
  <si>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</si>
  <si>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</si>
  <si>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</si>
  <si>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</si>
  <si>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</si>
  <si>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</si>
  <si>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</si>
  <si>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</si>
  <si>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</si>
  <si>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</si>
  <si>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</si>
  <si>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</si>
  <si>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</si>
  <si>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</si>
  <si>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</si>
  <si>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</si>
  <si>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</si>
  <si>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</si>
  <si>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</si>
  <si>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</si>
  <si>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</si>
  <si>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</si>
  <si>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</si>
  <si>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</si>
  <si>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</si>
  <si>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</si>
  <si>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</si>
  <si>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</si>
  <si>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</si>
  <si>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</si>
  <si>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</si>
  <si>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</si>
  <si>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</si>
  <si>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</si>
  <si>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</si>
  <si>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</si>
  <si>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</si>
  <si>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</si>
  <si>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</si>
  <si>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</si>
  <si>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</si>
  <si>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</si>
  <si>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</si>
  <si>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</si>
  <si>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</si>
  <si>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</si>
  <si>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</si>
  <si>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</si>
  <si>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</si>
  <si>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</si>
  <si>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</si>
  <si>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</si>
  <si>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</si>
  <si>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</si>
  <si>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</si>
  <si>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</si>
  <si>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</si>
  <si>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</si>
  <si>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</si>
  <si>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</si>
  <si>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</si>
  <si>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</si>
  <si>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</si>
  <si>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</si>
  <si>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</si>
  <si>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</si>
  <si>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</si>
  <si>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</si>
  <si>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</si>
  <si>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</si>
  <si>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</si>
  <si>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</si>
  <si>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</si>
  <si>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</si>
  <si>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</si>
  <si>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</si>
  <si>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</si>
  <si>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</si>
  <si>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</si>
  <si>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</si>
  <si>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</si>
  <si>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</si>
  <si>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</si>
  <si>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</si>
  <si>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</si>
  <si>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</si>
  <si>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</si>
  <si>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</si>
  <si>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</si>
  <si>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</si>
  <si>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</si>
  <si>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</si>
  <si>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</si>
  <si>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</si>
  <si>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</si>
  <si>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</si>
  <si>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</si>
  <si>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</si>
  <si>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</si>
  <si>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</si>
  <si>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</si>
  <si>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</si>
  <si>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</si>
  <si>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</si>
  <si>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</si>
  <si>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</si>
  <si>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</si>
  <si>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</si>
  <si>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</si>
  <si>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</si>
  <si>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</si>
  <si>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</si>
  <si>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</si>
  <si>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</si>
  <si>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</si>
  <si>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</si>
  <si>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</si>
  <si>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</si>
  <si>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</si>
  <si>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</si>
  <si>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</si>
  <si>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</si>
  <si>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</si>
  <si>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</si>
  <si>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</si>
  <si>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</si>
  <si>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</si>
  <si>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</si>
  <si>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</si>
  <si>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</si>
  <si>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</si>
  <si>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</si>
  <si>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</si>
  <si>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</si>
  <si>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</si>
  <si>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</si>
  <si>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</si>
  <si>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</si>
  <si>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</si>
  <si>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</si>
  <si>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</si>
  <si>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</si>
  <si>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</si>
  <si>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</si>
  <si>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</si>
  <si>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</si>
  <si>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</si>
  <si>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</si>
  <si>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</si>
  <si>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</si>
  <si>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</si>
  <si>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</si>
  <si>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</si>
  <si>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</si>
  <si>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</si>
  <si>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</si>
  <si>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</si>
  <si>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</si>
  <si>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</si>
  <si>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</si>
  <si>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</si>
  <si>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</si>
  <si>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</si>
  <si>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</si>
  <si>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</si>
  <si>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</si>
  <si>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</si>
  <si>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</si>
  <si>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</si>
  <si>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</si>
  <si>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</si>
  <si>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</si>
  <si>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</si>
  <si>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</si>
  <si>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</si>
  <si>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</si>
  <si>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</si>
  <si>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</si>
  <si>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</si>
  <si>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</si>
  <si>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</si>
  <si>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</si>
  <si>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</si>
  <si>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</si>
  <si>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</si>
  <si>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</si>
  <si>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</si>
  <si>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</si>
  <si>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</si>
  <si>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</si>
  <si>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</si>
  <si>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</si>
  <si>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</si>
  <si>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</si>
  <si>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</si>
  <si>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</si>
  <si>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</si>
  <si>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</si>
  <si>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</si>
  <si>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</si>
  <si>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</si>
  <si>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</si>
  <si>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</si>
  <si>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</si>
  <si>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</si>
  <si>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</si>
  <si>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</si>
  <si>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</si>
  <si>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</si>
  <si>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</si>
  <si>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</si>
  <si>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</si>
  <si>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</si>
  <si>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</si>
  <si>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</si>
  <si>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</si>
  <si>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</si>
  <si>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</si>
  <si>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</si>
  <si>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</si>
  <si>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</si>
  <si>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</si>
  <si>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</si>
  <si>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</si>
  <si>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</si>
  <si>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</si>
  <si>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</si>
  <si>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</si>
  <si>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</si>
  <si>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</si>
  <si>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</si>
  <si>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</si>
  <si>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</si>
  <si>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</si>
  <si>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</si>
  <si>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</si>
  <si>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</si>
  <si>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</si>
  <si>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</si>
  <si>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</si>
  <si>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</si>
  <si>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</si>
  <si>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</si>
  <si>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</si>
  <si>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</si>
  <si>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</si>
  <si>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</si>
  <si>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</si>
  <si>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</si>
  <si>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</si>
  <si>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</si>
  <si>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</si>
  <si>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</si>
  <si>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</si>
  <si>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</si>
  <si>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</si>
  <si>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</si>
  <si>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</si>
  <si>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</si>
  <si>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</si>
  <si>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</si>
  <si>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</si>
  <si>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</si>
  <si>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</si>
  <si>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</si>
  <si>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</si>
  <si>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</si>
  <si>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</si>
  <si>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</si>
  <si>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</si>
  <si>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</si>
  <si>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</si>
  <si>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</si>
  <si>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</si>
  <si>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</si>
  <si>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</si>
  <si>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</si>
  <si>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</si>
  <si>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</si>
  <si>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</si>
  <si>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</si>
  <si>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</si>
  <si>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</si>
  <si>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</si>
  <si>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</si>
  <si>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</si>
  <si>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</si>
  <si>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</si>
  <si>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</si>
  <si>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</si>
  <si>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</si>
  <si>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</si>
  <si>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</si>
  <si>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</si>
  <si>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</si>
  <si>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</si>
  <si>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</si>
  <si>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</si>
  <si>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</si>
  <si>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</si>
  <si>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</si>
  <si>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</si>
  <si>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</si>
  <si>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</si>
  <si>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</si>
  <si>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</si>
  <si>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</si>
  <si>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</si>
  <si>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</si>
  <si>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</si>
  <si>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</si>
  <si>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</si>
  <si>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</si>
  <si>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</si>
  <si>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</si>
  <si>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</si>
  <si>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</si>
  <si>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</si>
  <si>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</si>
  <si>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</si>
  <si>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</si>
  <si>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</si>
  <si>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</si>
  <si>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</si>
  <si>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</si>
  <si>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</si>
  <si>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</si>
  <si>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</si>
  <si>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</si>
  <si>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</si>
  <si>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</si>
  <si>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</si>
  <si>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</si>
  <si>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</si>
  <si>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</si>
  <si>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</si>
  <si>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</si>
  <si>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</si>
  <si>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</si>
  <si>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</si>
  <si>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</si>
  <si>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</si>
  <si>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</si>
  <si>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</si>
  <si>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職場における受動喫煙防止対策事業</t>
    <rPh sb="0" eb="2">
      <t>ショクバ</t>
    </rPh>
    <rPh sb="6" eb="8">
      <t>ジュドウ</t>
    </rPh>
    <rPh sb="8" eb="10">
      <t>キツエン</t>
    </rPh>
    <rPh sb="10" eb="12">
      <t>ボウシ</t>
    </rPh>
    <rPh sb="12" eb="14">
      <t>タイサク</t>
    </rPh>
    <rPh sb="14" eb="16">
      <t>ジギョウ</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</si>
  <si>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</si>
  <si>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</si>
  <si>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</si>
  <si>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</si>
  <si>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労働安全衛生法第71条第１項
労働者災害補償保険法第29条第1項第3号</t>
  </si>
  <si>
    <t>　受動喫煙防止対策を行うにあたり、既存の喫煙室の改善方法等、受動喫煙防止対策を行う上での技術的な内容に関する事業者からの問い合わせについて、電話による無料相談窓口を開設し、労働衛生コンサルタント等の専門家が各事業者の個別の状況に応じた助言を行う。また、電話による対応のみでは不十分と判断される場合は、事業者の希望を確認した上で、実地指導についても無料で実施するほか、事業者団体等から希望がある場合には当該団体の会合等に赴き、集団説明を行う。
　また、主に経営者、人事担当及び安全衛生担当者を対象とした受動喫煙防止対策に関する説明会を開催する。</t>
    <rPh sb="5" eb="7">
      <t>ボウシ</t>
    </rPh>
    <phoneticPr fontId="5"/>
  </si>
  <si>
    <t>-</t>
  </si>
  <si>
    <t>実地指導を行った事業場から有用であった旨の回答を受けた割合を80％以上とする</t>
  </si>
  <si>
    <t>-</t>
    <phoneticPr fontId="5"/>
  </si>
  <si>
    <t>委託事業実績報告書</t>
    <rPh sb="0" eb="2">
      <t>イタク</t>
    </rPh>
    <rPh sb="2" eb="4">
      <t>ジギョウ</t>
    </rPh>
    <rPh sb="4" eb="6">
      <t>ジッセキ</t>
    </rPh>
    <rPh sb="6" eb="9">
      <t>ホウコクショ</t>
    </rPh>
    <phoneticPr fontId="5"/>
  </si>
  <si>
    <t>実地指導（集団指導を含む）の１か月当たりの平均実績件数の前年度比割合</t>
  </si>
  <si>
    <t>単位当たりコスト ＝ Ｘ ／ Ｙ
Ｘ：本事業の相談窓口に係る委託費
Ｙ：電話相談受付件数＋実地指導件数</t>
  </si>
  <si>
    <t>円/件</t>
    <rPh sb="2" eb="3">
      <t>ケン</t>
    </rPh>
    <phoneticPr fontId="5"/>
  </si>
  <si>
    <t xml:space="preserve">X / Y </t>
  </si>
  <si>
    <t>11,650,344円
/1,109件</t>
    <rPh sb="10" eb="11">
      <t>エン</t>
    </rPh>
    <rPh sb="18" eb="19">
      <t>ケン</t>
    </rPh>
    <phoneticPr fontId="5"/>
  </si>
  <si>
    <t>11,378,560円
/1,045件</t>
    <rPh sb="10" eb="11">
      <t>エン</t>
    </rPh>
    <rPh sb="18" eb="19">
      <t>ケン</t>
    </rPh>
    <phoneticPr fontId="5"/>
  </si>
  <si>
    <t>単位当たりコスト ＝ Ｘ ／ Ｙ
Ｘ：本事業の説明会に係る委託費
Ｙ：説明会開催件数</t>
  </si>
  <si>
    <t>1 労働災害による死亡者数</t>
  </si>
  <si>
    <t>人</t>
    <rPh sb="0" eb="1">
      <t>ニン</t>
    </rPh>
    <phoneticPr fontId="5"/>
  </si>
  <si>
    <t>-</t>
    <phoneticPr fontId="5"/>
  </si>
  <si>
    <t>2 労働災害による死傷者数（休業４日以上）</t>
  </si>
  <si>
    <t>職場での受動喫煙防止対策に関する技術的支援の一環として、事業場が建物内全面禁煙や喫煙室設置等の受動喫煙防止対策を行う際の技術的な相談に対して、労働衛生コンサルタント等の専門家が電話又は実地指導等を行うことにより、また、経営者・安全衛生担当者を対象とした受動喫煙防止対策に係る説明会を開催することにより、労働者の健康の保持増進の観点から適切な受動喫煙防止対策が講じられるよう支援を行い、事業場における適切な受動喫煙防止対策の実施を促進し、もって測定指標１及び２に寄与すると見込んでいる。</t>
  </si>
  <si>
    <t>有</t>
  </si>
  <si>
    <t>無</t>
  </si>
  <si>
    <t>‐</t>
  </si>
  <si>
    <t>平成27年6月1日より施行され改正労働安全衛生法において、国が必要な援助に努めることとされているため、国が実施すべき事業である。</t>
  </si>
  <si>
    <t>本事業は労働者の健康を保護する観点から、事業者に対して支援を行うものであり、事業者から徴収した労災保険料から経費を支出しており、受益者との負担関係は妥当である。</t>
  </si>
  <si>
    <t>電話のみの相談では対応が十分に行えない場合はコストの高い実地指導を行うこととしており、また、説明会についても関係団体との合同会合の活用により、コストを抑えつつ実効性の高いものとしている。</t>
  </si>
  <si>
    <t>関係団体等との合同会合における会場設営や資料配付等、事業の効率的な実施に資する部分のみ再委託している。</t>
  </si>
  <si>
    <t>事業場からの相談や説明会に対応する専門家への謝金及び旅費並びに説明会の会場費に充当されており、事業の実施に必要なもののみに限定されている。</t>
  </si>
  <si>
    <t>実地指導の専門家は、原則として、各都道府県に在籍する労働衛生コンサルタントを活用するなどの工夫をしている。</t>
  </si>
  <si>
    <t>成果実績は、目標を達成している。</t>
  </si>
  <si>
    <t>　「単位当たりコスト等の水準は妥当か。」欄参照。</t>
  </si>
  <si>
    <t>活動指標は達成され、事業は着実に実施された。</t>
    <rPh sb="5" eb="7">
      <t>タッセイ</t>
    </rPh>
    <rPh sb="10" eb="12">
      <t>ジギョウ</t>
    </rPh>
    <rPh sb="13" eb="15">
      <t>チャクジツ</t>
    </rPh>
    <rPh sb="16" eb="18">
      <t>ジッシ</t>
    </rPh>
    <phoneticPr fontId="5"/>
  </si>
  <si>
    <t>本事業における相談対応や説明会により得られた意見や改善すべき点等については、関係者間で共有し、以後の対応に反映するとともに、事業の改善に活用することとしている。</t>
  </si>
  <si>
    <t>厚生労働省</t>
  </si>
  <si>
    <t>受動喫煙に係る職場内環境測定支援業務</t>
    <phoneticPr fontId="5"/>
  </si>
  <si>
    <t>受動喫煙防止対策助成金等（行政経費を含む）</t>
    <phoneticPr fontId="5"/>
  </si>
  <si>
    <t>本事業は受動喫煙防止対策に係る技術的な内容に対する相談対応や説明会を行うものであり、事業場の環境把握のための機器を貸し出す「受動喫煙に係る職場内環境測定支援業務」や受動喫煙防止対策のための設備の設置に対する助成や周知・啓発のためのパンフレットの作成を行う「受動喫煙防止対策助成金等（行政経費を含む）」とは適切に役割分担を行っている。</t>
    <phoneticPr fontId="5"/>
  </si>
  <si>
    <t>45</t>
    <phoneticPr fontId="5"/>
  </si>
  <si>
    <t>891</t>
    <phoneticPr fontId="5"/>
  </si>
  <si>
    <t>371</t>
    <phoneticPr fontId="5"/>
  </si>
  <si>
    <t>379</t>
    <phoneticPr fontId="5"/>
  </si>
  <si>
    <t>386</t>
    <phoneticPr fontId="5"/>
  </si>
  <si>
    <t>381</t>
    <phoneticPr fontId="5"/>
  </si>
  <si>
    <t>事業費</t>
    <rPh sb="0" eb="3">
      <t>ジギョウヒ</t>
    </rPh>
    <phoneticPr fontId="5"/>
  </si>
  <si>
    <t>専門家・事務局の謝金・旅費、事務局の人件費、印刷・運送費、会場費等</t>
    <rPh sb="22" eb="24">
      <t>インサツ</t>
    </rPh>
    <rPh sb="29" eb="32">
      <t>カイジョウヒ</t>
    </rPh>
    <phoneticPr fontId="5"/>
  </si>
  <si>
    <t>管理費</t>
    <rPh sb="0" eb="3">
      <t>カンリヒ</t>
    </rPh>
    <phoneticPr fontId="5"/>
  </si>
  <si>
    <t>消耗品費、通信費、光熱水道費、賃料、減価償却費等</t>
    <rPh sb="0" eb="3">
      <t>ショウモウヒン</t>
    </rPh>
    <rPh sb="3" eb="4">
      <t>ヒ</t>
    </rPh>
    <rPh sb="5" eb="7">
      <t>ツウシン</t>
    </rPh>
    <rPh sb="7" eb="8">
      <t>ヒ</t>
    </rPh>
    <rPh sb="15" eb="17">
      <t>チンリョウ</t>
    </rPh>
    <phoneticPr fontId="5"/>
  </si>
  <si>
    <t>消費税</t>
    <rPh sb="0" eb="3">
      <t>ショウヒゼイ</t>
    </rPh>
    <phoneticPr fontId="5"/>
  </si>
  <si>
    <t>A.一般社団法人 日本労働安全衛生コンサルタント会</t>
    <phoneticPr fontId="5"/>
  </si>
  <si>
    <t>B.公益社団法人 全国労働基準関係団体連合会</t>
    <phoneticPr fontId="5"/>
  </si>
  <si>
    <t>一般社団法人 日本労働安全衛生コンサルタント会</t>
    <rPh sb="0" eb="2">
      <t>イッパン</t>
    </rPh>
    <rPh sb="2" eb="4">
      <t>シャダン</t>
    </rPh>
    <rPh sb="4" eb="6">
      <t>ホウジン</t>
    </rPh>
    <phoneticPr fontId="5"/>
  </si>
  <si>
    <t>職場の受動喫煙防止対策に関する専門家による電話相談の受付・対応、実地指導の実施、周知啓発業務等</t>
    <phoneticPr fontId="5"/>
  </si>
  <si>
    <t>一般競争契約
（最低価格）</t>
    <rPh sb="0" eb="2">
      <t>イッパン</t>
    </rPh>
    <rPh sb="2" eb="4">
      <t>キョウソウ</t>
    </rPh>
    <rPh sb="4" eb="6">
      <t>ケイヤク</t>
    </rPh>
    <rPh sb="8" eb="10">
      <t>サイテイ</t>
    </rPh>
    <rPh sb="10" eb="12">
      <t>カカク</t>
    </rPh>
    <phoneticPr fontId="5"/>
  </si>
  <si>
    <t>公益社団法人 全国労働基準関係団体連合会</t>
    <phoneticPr fontId="5"/>
  </si>
  <si>
    <t>関係団体等との合同会合における説明業務のうち、①会場の設定及び運営業務、②会場費等の経理処理業務、③関係資料等の配布業務、④配布したアンケートの回収・集計業務（再委託）</t>
    <rPh sb="80" eb="83">
      <t>サイイタク</t>
    </rPh>
    <phoneticPr fontId="5"/>
  </si>
  <si>
    <t>-</t>
    <phoneticPr fontId="5"/>
  </si>
  <si>
    <t>－</t>
    <phoneticPr fontId="5"/>
  </si>
  <si>
    <t>本事業は、一般競争入札（最低価格落札方式）により調達を実施している。30年度調達については、公示期間を延長するなどの対応をした。</t>
    <rPh sb="36" eb="38">
      <t>ネンド</t>
    </rPh>
    <rPh sb="38" eb="40">
      <t>チョウタツ</t>
    </rPh>
    <rPh sb="46" eb="48">
      <t>コウジ</t>
    </rPh>
    <rPh sb="48" eb="50">
      <t>キカン</t>
    </rPh>
    <rPh sb="51" eb="53">
      <t>エンチョウ</t>
    </rPh>
    <rPh sb="58" eb="60">
      <t>タイオウ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</si>
  <si>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</si>
  <si>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</si>
  <si>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</si>
  <si>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</si>
  <si>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</si>
  <si>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</si>
  <si>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</si>
  <si>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</si>
  <si>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</si>
  <si>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</si>
  <si>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</si>
  <si>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12,568,811円
/1,094件</t>
    <phoneticPr fontId="5"/>
  </si>
  <si>
    <t>30,948,502円
/150件</t>
    <rPh sb="10" eb="11">
      <t>エン</t>
    </rPh>
    <rPh sb="16" eb="17">
      <t>ケン</t>
    </rPh>
    <phoneticPr fontId="5"/>
  </si>
  <si>
    <t>22,742,440円
/139件</t>
    <rPh sb="10" eb="11">
      <t>エン</t>
    </rPh>
    <rPh sb="16" eb="17">
      <t>ケン</t>
    </rPh>
    <phoneticPr fontId="5"/>
  </si>
  <si>
    <t>22,481,735円
/134件</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</si>
  <si>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</si>
  <si>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実地指導を行った事業場から有用であった旨の回答を受けた割合
（実地指導事業場の「有用であった」旨の回答数／実地指導事業場のアンケート回答数）</t>
    <rPh sb="31" eb="33">
      <t>ジッチ</t>
    </rPh>
    <rPh sb="33" eb="35">
      <t>シドウ</t>
    </rPh>
    <rPh sb="35" eb="38">
      <t>ジギョウジョウ</t>
    </rPh>
    <rPh sb="40" eb="42">
      <t>ユウヨウ</t>
    </rPh>
    <rPh sb="47" eb="48">
      <t>ムネ</t>
    </rPh>
    <rPh sb="49" eb="51">
      <t>カイトウ</t>
    </rPh>
    <rPh sb="51" eb="52">
      <t>スウ</t>
    </rPh>
    <rPh sb="53" eb="55">
      <t>ジッチ</t>
    </rPh>
    <rPh sb="55" eb="57">
      <t>シドウ</t>
    </rPh>
    <rPh sb="57" eb="60">
      <t>ジギョウジョウ</t>
    </rPh>
    <rPh sb="66" eb="68">
      <t>カイトウ</t>
    </rPh>
    <rPh sb="68" eb="69">
      <t>スウ</t>
    </rPh>
    <phoneticPr fontId="5"/>
  </si>
  <si>
    <t>企業努力等により契約額が予算額に比べて低かったことにより一定水準以上の不用が生じているが、成果目標は達成しており、引き続き国民・社会のニーズがあることから、本事業を継続して実施することとする。なお、今後、法改正等を契機として事業場において受動喫煙防止対策への対応の必要性の意識が高まることが予想されるため、これまで以上に中小企業を中心とした事業の周知に努め、職場における受動喫煙防止対策の推進を図る必要がある。</t>
    <phoneticPr fontId="5"/>
  </si>
  <si>
    <t>成果目標等の達成に向けて、引き続き、説明会等を通じて、職場における受動喫煙防止対策の実施の必要性、支援事業の内容等についてより一層の周知啓発を行うとともに、事業の実績や執行の実績を踏まえ、事業内容等について実効性・効率化の観点から見直しを行っていく。</t>
    <phoneticPr fontId="5"/>
  </si>
  <si>
    <t>43,949,011円
/160件</t>
    <rPh sb="10" eb="11">
      <t>エン</t>
    </rPh>
    <rPh sb="16" eb="17">
      <t>ケン</t>
    </rPh>
    <phoneticPr fontId="5"/>
  </si>
  <si>
    <t>17,128,752円
/1,380件</t>
    <rPh sb="10" eb="11">
      <t>エン</t>
    </rPh>
    <rPh sb="18" eb="19">
      <t>ケン</t>
    </rPh>
    <phoneticPr fontId="5"/>
  </si>
  <si>
    <t>第１３次労働災害防止計画
がん対策推進基本計画（平成30年3月9日）</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</si>
  <si>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喫煙室の設置の方法等の技術的な内容について専門的な見地から相談・助言（実地含む）を行うとともに、受動喫煙防止対策に関する説明会を開催することにより、事業場における職場の受動喫煙防止対策の取組を促進することを目的とする。</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</si>
  <si>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</si>
  <si>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rPh sb="0" eb="3">
      <t>ロウドウシャ</t>
    </rPh>
    <rPh sb="4" eb="6">
      <t>アンゼン</t>
    </rPh>
    <rPh sb="7" eb="9">
      <t>ケンコウ</t>
    </rPh>
    <rPh sb="10" eb="11">
      <t>ハタラ</t>
    </rPh>
    <rPh sb="18" eb="20">
      <t>ショクバ</t>
    </rPh>
    <rPh sb="24" eb="26">
      <t>スイシン</t>
    </rPh>
    <rPh sb="31" eb="33">
      <t>セサク</t>
    </rPh>
    <rPh sb="33" eb="35">
      <t>モクヒョウ</t>
    </rPh>
    <phoneticPr fontId="5"/>
  </si>
  <si>
    <t>受動喫煙による健康への影響が明らかとなっている中、平成28年労働安全衛生調査によると、全面禁煙又は空間分煙による措置がなされている事業場は平成28年の時点で65.4％であり、41.8％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</si>
  <si>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職場で受動喫煙を受けている労働者の割合は平成28年の時点で34.7％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</si>
  <si>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成果実績は目標を達成しており、活動実績も当初見込みどおりであるが、
執行率を勘案して積算を見直す等事業内容を精査し、予算額の縮減について検討すること。</t>
    <phoneticPr fontId="5"/>
  </si>
  <si>
    <t>点検対象外</t>
    <rPh sb="0" eb="2">
      <t>テンケン</t>
    </rPh>
    <rPh sb="2" eb="5">
      <t>タイショウガイ</t>
    </rPh>
    <phoneticPr fontId="5"/>
  </si>
  <si>
    <t>不用は、企業努力等により契約額が予算額に比べて低かったことによるものであるが、成果目標及び活動指標ともに達成しており、効率的な事業運営がなされた結果であると認められ、妥当である。</t>
    <phoneticPr fontId="5"/>
  </si>
  <si>
    <t>受動喫煙防止対策推進支援業務の減</t>
    <rPh sb="0" eb="2">
      <t>ジュドウ</t>
    </rPh>
    <rPh sb="2" eb="4">
      <t>キツエン</t>
    </rPh>
    <rPh sb="4" eb="6">
      <t>ボウシ</t>
    </rPh>
    <rPh sb="6" eb="8">
      <t>タイサク</t>
    </rPh>
    <rPh sb="8" eb="10">
      <t>スイシン</t>
    </rPh>
    <rPh sb="10" eb="12">
      <t>シエン</t>
    </rPh>
    <rPh sb="12" eb="14">
      <t>ギョウム</t>
    </rPh>
    <rPh sb="15" eb="16">
      <t>ゲン</t>
    </rPh>
    <phoneticPr fontId="5"/>
  </si>
  <si>
    <t>不用は、企業努力等により契約額が予算額に比べて低かったことによるものであるが、今般、改正健康増進法が成立したことにより、喫煙室等における技術的相談や制度内容に係る説明会の需要が拡大することも踏まえ、30年度については、予算の増額を行っている。31年度についても、引き続き需要の拡大が見込まれることも踏まえ、同規模の概算要求を行うこととする。</t>
    <rPh sb="39" eb="41">
      <t>コンパン</t>
    </rPh>
    <rPh sb="42" eb="44">
      <t>カイセイ</t>
    </rPh>
    <rPh sb="44" eb="46">
      <t>ケンコウ</t>
    </rPh>
    <rPh sb="46" eb="48">
      <t>ゾウシン</t>
    </rPh>
    <rPh sb="48" eb="49">
      <t>ホウ</t>
    </rPh>
    <rPh sb="50" eb="52">
      <t>セイリツ</t>
    </rPh>
    <rPh sb="60" eb="63">
      <t>キツエンシツ</t>
    </rPh>
    <rPh sb="63" eb="64">
      <t>トウ</t>
    </rPh>
    <rPh sb="68" eb="71">
      <t>ギジュツテキ</t>
    </rPh>
    <rPh sb="71" eb="73">
      <t>ソウダン</t>
    </rPh>
    <rPh sb="74" eb="76">
      <t>セイド</t>
    </rPh>
    <rPh sb="76" eb="78">
      <t>ナイヨウ</t>
    </rPh>
    <rPh sb="79" eb="80">
      <t>カカ</t>
    </rPh>
    <rPh sb="81" eb="84">
      <t>セツメイカイ</t>
    </rPh>
    <rPh sb="85" eb="87">
      <t>ジュヨウ</t>
    </rPh>
    <rPh sb="88" eb="90">
      <t>カクダイ</t>
    </rPh>
    <rPh sb="95" eb="96">
      <t>フ</t>
    </rPh>
    <rPh sb="101" eb="103">
      <t>ネンド</t>
    </rPh>
    <rPh sb="109" eb="111">
      <t>ヨサン</t>
    </rPh>
    <rPh sb="112" eb="114">
      <t>ゾウガク</t>
    </rPh>
    <rPh sb="115" eb="11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</si>
</sst>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40824</xdr:colOff>
      <xdr:row>740</xdr:row>
      <xdr:rowOff>40832</xdr:rowOff>
    </xdr:from>
    <xdr:to>
      <xdr:col>36</xdr:col>
      <xdr:colOff>59874</xdr:colOff>
      <xdr:row>741</xdr:row>
      <xdr:rowOff>236374</xdr:rowOff>
    </xdr:to>
    <xdr:sp macro="" textlink="">
      <xdr:nvSpPr>
        <xdr:cNvPr id="2" name="正方形/長方形 1"/>
        <xdr:cNvSpPr/>
      </xdr:nvSpPr>
      <xdr:spPr>
        <a:xfrm>
          <a:off x="4531181" y="41760332"/>
          <a:ext cx="2876550" cy="5493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47.1</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22</xdr:col>
      <xdr:colOff>63235</xdr:colOff>
      <xdr:row>741</xdr:row>
      <xdr:rowOff>349793</xdr:rowOff>
    </xdr:from>
    <xdr:to>
      <xdr:col>35</xdr:col>
      <xdr:colOff>161660</xdr:colOff>
      <xdr:row>743</xdr:row>
      <xdr:rowOff>140689</xdr:rowOff>
    </xdr:to>
    <xdr:sp macro="" textlink="">
      <xdr:nvSpPr>
        <xdr:cNvPr id="3" name="大かっこ 2"/>
        <xdr:cNvSpPr/>
      </xdr:nvSpPr>
      <xdr:spPr>
        <a:xfrm>
          <a:off x="4553592" y="42423079"/>
          <a:ext cx="2751818" cy="498467"/>
        </a:xfrm>
        <a:prstGeom prst="bracketPair">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事業管理、受託者への指導</a:t>
          </a:r>
        </a:p>
      </xdr:txBody>
    </xdr:sp>
    <xdr:clientData/>
  </xdr:twoCellAnchor>
  <xdr:twoCellAnchor>
    <xdr:from>
      <xdr:col>29</xdr:col>
      <xdr:colOff>18412</xdr:colOff>
      <xdr:row>743</xdr:row>
      <xdr:rowOff>231333</xdr:rowOff>
    </xdr:from>
    <xdr:to>
      <xdr:col>29</xdr:col>
      <xdr:colOff>18412</xdr:colOff>
      <xdr:row>745</xdr:row>
      <xdr:rowOff>9704</xdr:rowOff>
    </xdr:to>
    <xdr:cxnSp macro="">
      <xdr:nvCxnSpPr>
        <xdr:cNvPr id="4" name="直線矢印コネクタ 3"/>
        <xdr:cNvCxnSpPr/>
      </xdr:nvCxnSpPr>
      <xdr:spPr>
        <a:xfrm>
          <a:off x="5937519" y="43012190"/>
          <a:ext cx="0" cy="48594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40824</xdr:colOff>
      <xdr:row>744</xdr:row>
      <xdr:rowOff>300488</xdr:rowOff>
    </xdr:from>
    <xdr:ext cx="1877437" cy="275717"/>
    <xdr:sp macro="" textlink="">
      <xdr:nvSpPr>
        <xdr:cNvPr id="5" name="テキスト ボックス 4"/>
        <xdr:cNvSpPr txBox="1"/>
      </xdr:nvSpPr>
      <xdr:spPr>
        <a:xfrm>
          <a:off x="4939395" y="43435131"/>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19</xdr:col>
      <xdr:colOff>40824</xdr:colOff>
      <xdr:row>745</xdr:row>
      <xdr:rowOff>231331</xdr:rowOff>
    </xdr:from>
    <xdr:to>
      <xdr:col>39</xdr:col>
      <xdr:colOff>50348</xdr:colOff>
      <xdr:row>747</xdr:row>
      <xdr:rowOff>130193</xdr:rowOff>
    </xdr:to>
    <xdr:sp macro="" textlink="">
      <xdr:nvSpPr>
        <xdr:cNvPr id="6" name="正方形/長方形 5"/>
        <xdr:cNvSpPr/>
      </xdr:nvSpPr>
      <xdr:spPr>
        <a:xfrm>
          <a:off x="3918860" y="43719760"/>
          <a:ext cx="4091667" cy="6064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一般社団法人 日本労働安全衛生コンサルタント会</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47.1</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20</xdr:col>
      <xdr:colOff>96853</xdr:colOff>
      <xdr:row>747</xdr:row>
      <xdr:rowOff>186509</xdr:rowOff>
    </xdr:from>
    <xdr:to>
      <xdr:col>37</xdr:col>
      <xdr:colOff>96853</xdr:colOff>
      <xdr:row>749</xdr:row>
      <xdr:rowOff>225168</xdr:rowOff>
    </xdr:to>
    <xdr:sp macro="" textlink="">
      <xdr:nvSpPr>
        <xdr:cNvPr id="7" name="大かっこ 6"/>
        <xdr:cNvSpPr/>
      </xdr:nvSpPr>
      <xdr:spPr>
        <a:xfrm>
          <a:off x="4178996" y="44382509"/>
          <a:ext cx="3469821" cy="74623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職場の受動喫煙防止対策に関する専門家による電話相談の受付・対応及び実地指導の実施並びに説明会の開催</a:t>
          </a:r>
        </a:p>
      </xdr:txBody>
    </xdr:sp>
    <xdr:clientData/>
  </xdr:twoCellAnchor>
  <xdr:twoCellAnchor>
    <xdr:from>
      <xdr:col>28</xdr:col>
      <xdr:colOff>175294</xdr:colOff>
      <xdr:row>749</xdr:row>
      <xdr:rowOff>154492</xdr:rowOff>
    </xdr:from>
    <xdr:to>
      <xdr:col>28</xdr:col>
      <xdr:colOff>175294</xdr:colOff>
      <xdr:row>750</xdr:row>
      <xdr:rowOff>286649</xdr:rowOff>
    </xdr:to>
    <xdr:cxnSp macro="">
      <xdr:nvCxnSpPr>
        <xdr:cNvPr id="8" name="直線矢印コネクタ 7"/>
        <xdr:cNvCxnSpPr/>
      </xdr:nvCxnSpPr>
      <xdr:spPr>
        <a:xfrm>
          <a:off x="5890294" y="45058063"/>
          <a:ext cx="0" cy="48594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200107</xdr:colOff>
      <xdr:row>750</xdr:row>
      <xdr:rowOff>261747</xdr:rowOff>
    </xdr:from>
    <xdr:ext cx="748923" cy="275717"/>
    <xdr:sp macro="" textlink="">
      <xdr:nvSpPr>
        <xdr:cNvPr id="9" name="テキスト ボックス 8"/>
        <xdr:cNvSpPr txBox="1"/>
      </xdr:nvSpPr>
      <xdr:spPr>
        <a:xfrm>
          <a:off x="5506893" y="4551910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再委託</a:t>
          </a:r>
          <a:r>
            <a:rPr kumimoji="1" lang="en-US" altLang="ja-JP" sz="1100"/>
            <a:t>】</a:t>
          </a:r>
          <a:endParaRPr kumimoji="1" lang="ja-JP" altLang="en-US" sz="1100"/>
        </a:p>
      </xdr:txBody>
    </xdr:sp>
    <xdr:clientData/>
  </xdr:oneCellAnchor>
  <xdr:twoCellAnchor>
    <xdr:from>
      <xdr:col>19</xdr:col>
      <xdr:colOff>40823</xdr:colOff>
      <xdr:row>751</xdr:row>
      <xdr:rowOff>154491</xdr:rowOff>
    </xdr:from>
    <xdr:to>
      <xdr:col>39</xdr:col>
      <xdr:colOff>50347</xdr:colOff>
      <xdr:row>753</xdr:row>
      <xdr:rowOff>53353</xdr:rowOff>
    </xdr:to>
    <xdr:sp macro="" textlink="">
      <xdr:nvSpPr>
        <xdr:cNvPr id="10" name="正方形/長方形 9"/>
        <xdr:cNvSpPr/>
      </xdr:nvSpPr>
      <xdr:spPr>
        <a:xfrm>
          <a:off x="3918859" y="45765634"/>
          <a:ext cx="4091667" cy="6064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公益社団法人 全国労働基準関係団体連合会</a:t>
          </a:r>
          <a:endParaRPr kumimoji="1" lang="en-US" altLang="ja-JP" sz="1100">
            <a:solidFill>
              <a:schemeClr val="tx1"/>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6.2</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20</xdr:col>
      <xdr:colOff>119265</xdr:colOff>
      <xdr:row>753</xdr:row>
      <xdr:rowOff>120875</xdr:rowOff>
    </xdr:from>
    <xdr:to>
      <xdr:col>37</xdr:col>
      <xdr:colOff>119265</xdr:colOff>
      <xdr:row>759</xdr:row>
      <xdr:rowOff>149678</xdr:rowOff>
    </xdr:to>
    <xdr:sp macro="" textlink="">
      <xdr:nvSpPr>
        <xdr:cNvPr id="11" name="大かっこ 10"/>
        <xdr:cNvSpPr/>
      </xdr:nvSpPr>
      <xdr:spPr>
        <a:xfrm>
          <a:off x="4201408" y="49705304"/>
          <a:ext cx="3469821" cy="175691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関係団体等との合同会合における説明業務のうち、①会場の設定及び運営業務、②会場費等の経理処理業務、③関係資料等の配布業務、④配布したアンケートの回収・集計業務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393</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630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男女共同参画</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631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70</v>
      </c>
      <c r="Q13" s="98"/>
      <c r="R13" s="98"/>
      <c r="S13" s="98"/>
      <c r="T13" s="98"/>
      <c r="U13" s="98"/>
      <c r="V13" s="99"/>
      <c r="W13" s="97">
        <v>54</v>
      </c>
      <c r="X13" s="98"/>
      <c r="Y13" s="98"/>
      <c r="Z13" s="98"/>
      <c r="AA13" s="98"/>
      <c r="AB13" s="98"/>
      <c r="AC13" s="99"/>
      <c r="AD13" s="97">
        <v>54</v>
      </c>
      <c r="AE13" s="98"/>
      <c r="AF13" s="98"/>
      <c r="AG13" s="98"/>
      <c r="AH13" s="98"/>
      <c r="AI13" s="98"/>
      <c r="AJ13" s="99"/>
      <c r="AK13" s="97">
        <v>120</v>
      </c>
      <c r="AL13" s="98"/>
      <c r="AM13" s="98"/>
      <c r="AN13" s="98"/>
      <c r="AO13" s="98"/>
      <c r="AP13" s="98"/>
      <c r="AQ13" s="99"/>
      <c r="AR13" s="94">
        <v>99</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619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619</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619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619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70</v>
      </c>
      <c r="Q18" s="104"/>
      <c r="R18" s="104"/>
      <c r="S18" s="104"/>
      <c r="T18" s="104"/>
      <c r="U18" s="104"/>
      <c r="V18" s="105"/>
      <c r="W18" s="103">
        <f>SUM(W13:AC17)</f>
        <v>54</v>
      </c>
      <c r="X18" s="104"/>
      <c r="Y18" s="104"/>
      <c r="Z18" s="104"/>
      <c r="AA18" s="104"/>
      <c r="AB18" s="104"/>
      <c r="AC18" s="105"/>
      <c r="AD18" s="103">
        <f>SUM(AD13:AJ17)</f>
        <v>54</v>
      </c>
      <c r="AE18" s="104"/>
      <c r="AF18" s="104"/>
      <c r="AG18" s="104"/>
      <c r="AH18" s="104"/>
      <c r="AI18" s="104"/>
      <c r="AJ18" s="105"/>
      <c r="AK18" s="103">
        <f>SUM(AK13:AQ17)</f>
        <v>120</v>
      </c>
      <c r="AL18" s="104"/>
      <c r="AM18" s="104"/>
      <c r="AN18" s="104"/>
      <c r="AO18" s="104"/>
      <c r="AP18" s="104"/>
      <c r="AQ18" s="105"/>
      <c r="AR18" s="103">
        <f>SUM(AR13:AX17)</f>
        <v>99</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58</v>
      </c>
      <c r="Q19" s="98"/>
      <c r="R19" s="98"/>
      <c r="S19" s="98"/>
      <c r="T19" s="98"/>
      <c r="U19" s="98"/>
      <c r="V19" s="99"/>
      <c r="W19" s="97">
        <v>48</v>
      </c>
      <c r="X19" s="98"/>
      <c r="Y19" s="98"/>
      <c r="Z19" s="98"/>
      <c r="AA19" s="98"/>
      <c r="AB19" s="98"/>
      <c r="AC19" s="99"/>
      <c r="AD19" s="97">
        <v>47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0.82857142857142863</v>
      </c>
      <c r="Q20" s="540"/>
      <c r="R20" s="540"/>
      <c r="S20" s="540"/>
      <c r="T20" s="540"/>
      <c r="U20" s="540"/>
      <c r="V20" s="540"/>
      <c r="W20" s="540">
        <f t="shared" ref="W20" si="0">IF(W18=0, "-", SUM(W19)/W18)</f>
        <v>0.88888888888888884</v>
      </c>
      <c r="X20" s="540"/>
      <c r="Y20" s="540"/>
      <c r="Z20" s="540"/>
      <c r="AA20" s="540"/>
      <c r="AB20" s="540"/>
      <c r="AC20" s="540"/>
      <c r="AD20" s="540">
        <f t="shared" ref="AD20" si="1">IF(AD18=0, "-", SUM(AD19)/AD18)</f>
        <v>0.87037037037037035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0.82857142857142863</v>
      </c>
      <c r="Q21" s="540"/>
      <c r="R21" s="540"/>
      <c r="S21" s="540"/>
      <c r="T21" s="540"/>
      <c r="U21" s="540"/>
      <c r="V21" s="540"/>
      <c r="W21" s="540">
        <f t="shared" ref="W21" si="2">IF(W19=0, "-", SUM(W19)/SUM(W13,W14))</f>
        <v>0.88888888888888884</v>
      </c>
      <c r="X21" s="540"/>
      <c r="Y21" s="540"/>
      <c r="Z21" s="540"/>
      <c r="AA21" s="540"/>
      <c r="AB21" s="540"/>
      <c r="AC21" s="540"/>
      <c r="AD21" s="540">
        <f t="shared" ref="AD21" si="3">IF(AD19=0, "-", SUM(AD19)/SUM(AD13,AD14))</f>
        <v>0.87037037037037035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624</v>
      </c>
      <c r="H23" s="184"/>
      <c r="I23" s="184"/>
      <c r="J23" s="184"/>
      <c r="K23" s="184"/>
      <c r="L23" s="184"/>
      <c r="M23" s="184"/>
      <c r="N23" s="184"/>
      <c r="O23" s="185"/>
      <c r="P23" s="94">
        <v>120</v>
      </c>
      <c r="Q23" s="95"/>
      <c r="R23" s="95"/>
      <c r="S23" s="95"/>
      <c r="T23" s="95"/>
      <c r="U23" s="95"/>
      <c r="V23" s="96"/>
      <c r="W23" s="94">
        <v>99</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120</v>
      </c>
      <c r="Q29" s="226"/>
      <c r="R29" s="226"/>
      <c r="S29" s="226"/>
      <c r="T29" s="226"/>
      <c r="U29" s="226"/>
      <c r="V29" s="227"/>
      <c r="W29" s="225">
        <f>AR13</f>
        <v>99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30</v>
      </c>
      <c r="AV31" s="269"/>
      <c r="AW31" s="377" t="s">
        <v>300</v>
      </c>
      <c r="AX31" s="378"/>
    </row>
    <row r="32" spans="1:50" ht="38.25" customHeight="1" x14ac:dyDescent="0.15">
      <c r="A32" s="516"/>
      <c r="B32" s="514"/>
      <c r="C32" s="514"/>
      <c r="D32" s="514"/>
      <c r="E32" s="514"/>
      <c r="F32" s="515"/>
      <c r="G32" s="541" t="s">
        <v>556</v>
      </c>
      <c r="H32" s="542"/>
      <c r="I32" s="542"/>
      <c r="J32" s="542"/>
      <c r="K32" s="542"/>
      <c r="L32" s="542"/>
      <c r="M32" s="542"/>
      <c r="N32" s="542"/>
      <c r="O32" s="543"/>
      <c r="P32" s="158" t="s">
        <v>625</v>
      </c>
      <c r="Q32" s="158"/>
      <c r="R32" s="158"/>
      <c r="S32" s="158"/>
      <c r="T32" s="158"/>
      <c r="U32" s="158"/>
      <c r="V32" s="158"/>
      <c r="W32" s="158"/>
      <c r="X32" s="229"/>
      <c r="Y32" s="336" t="s">
        <v>12</v>
      </c>
      <c r="Z32" s="550"/>
      <c r="AA32" s="551"/>
      <c r="AB32" s="552" t="s">
        <v>517</v>
      </c>
      <c r="AC32" s="552"/>
      <c r="AD32" s="552"/>
      <c r="AE32" s="362">
        <v>100</v>
      </c>
      <c r="AF32" s="363"/>
      <c r="AG32" s="363"/>
      <c r="AH32" s="363"/>
      <c r="AI32" s="362">
        <v>100</v>
      </c>
      <c r="AJ32" s="363"/>
      <c r="AK32" s="363"/>
      <c r="AL32" s="363"/>
      <c r="AM32" s="362">
        <v>100</v>
      </c>
      <c r="AN32" s="363"/>
      <c r="AO32" s="363"/>
      <c r="AP32" s="363"/>
      <c r="AQ32" s="100" t="s">
        <v>555</v>
      </c>
      <c r="AR32" s="101"/>
      <c r="AS32" s="101"/>
      <c r="AT32" s="102"/>
      <c r="AU32" s="363" t="s">
        <v>555</v>
      </c>
      <c r="AV32" s="363"/>
      <c r="AW32" s="363"/>
      <c r="AX32" s="365"/>
    </row>
    <row r="33" spans="1:50" ht="38.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517</v>
      </c>
      <c r="AC33" s="523"/>
      <c r="AD33" s="523"/>
      <c r="AE33" s="362">
        <v>80</v>
      </c>
      <c r="AF33" s="363"/>
      <c r="AG33" s="363"/>
      <c r="AH33" s="363"/>
      <c r="AI33" s="362">
        <v>80</v>
      </c>
      <c r="AJ33" s="363"/>
      <c r="AK33" s="363"/>
      <c r="AL33" s="363"/>
      <c r="AM33" s="362">
        <v>80</v>
      </c>
      <c r="AN33" s="363"/>
      <c r="AO33" s="363"/>
      <c r="AP33" s="363"/>
      <c r="AQ33" s="100" t="s">
        <v>555</v>
      </c>
      <c r="AR33" s="101"/>
      <c r="AS33" s="101"/>
      <c r="AT33" s="102"/>
      <c r="AU33" s="363">
        <v>80</v>
      </c>
      <c r="AV33" s="363"/>
      <c r="AW33" s="363"/>
      <c r="AX33" s="365"/>
    </row>
    <row r="34" spans="1:50" ht="38.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125</v>
      </c>
      <c r="AF34" s="363"/>
      <c r="AG34" s="363"/>
      <c r="AH34" s="363"/>
      <c r="AI34" s="362">
        <v>125</v>
      </c>
      <c r="AJ34" s="363"/>
      <c r="AK34" s="363"/>
      <c r="AL34" s="363"/>
      <c r="AM34" s="362">
        <v>125</v>
      </c>
      <c r="AN34" s="363"/>
      <c r="AO34" s="363"/>
      <c r="AP34" s="363"/>
      <c r="AQ34" s="100" t="s">
        <v>619</v>
      </c>
      <c r="AR34" s="101"/>
      <c r="AS34" s="101"/>
      <c r="AT34" s="102"/>
      <c r="AU34" s="363" t="s">
        <v>619</v>
      </c>
      <c r="AV34" s="363"/>
      <c r="AW34" s="363"/>
      <c r="AX34" s="365"/>
    </row>
    <row r="35" spans="1:50" ht="23.25" customHeight="1" x14ac:dyDescent="0.15">
      <c r="A35" s="901" t="s">
        <v>526</v>
      </c>
      <c r="B35" s="902"/>
      <c r="C35" s="902"/>
      <c r="D35" s="902"/>
      <c r="E35" s="902"/>
      <c r="F35" s="903"/>
      <c r="G35" s="907" t="s">
        <v>558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529</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2"/>
      <c r="B101" s="493"/>
      <c r="C101" s="493"/>
      <c r="D101" s="493"/>
      <c r="E101" s="493"/>
      <c r="F101" s="494"/>
      <c r="G101" s="158" t="s">
        <v>559</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517</v>
      </c>
      <c r="AC101" s="552"/>
      <c r="AD101" s="552"/>
      <c r="AE101" s="362">
        <v>88</v>
      </c>
      <c r="AF101" s="363"/>
      <c r="AG101" s="363"/>
      <c r="AH101" s="364"/>
      <c r="AI101" s="362">
        <v>110</v>
      </c>
      <c r="AJ101" s="363"/>
      <c r="AK101" s="363"/>
      <c r="AL101" s="364"/>
      <c r="AM101" s="362">
        <v>100</v>
      </c>
      <c r="AN101" s="363"/>
      <c r="AO101" s="363"/>
      <c r="AP101" s="364"/>
      <c r="AQ101" s="362" t="s">
        <v>619</v>
      </c>
      <c r="AR101" s="363"/>
      <c r="AS101" s="363"/>
      <c r="AT101" s="364"/>
      <c r="AU101" s="362" t="s">
        <v>619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517</v>
      </c>
      <c r="AC102" s="552"/>
      <c r="AD102" s="552"/>
      <c r="AE102" s="356">
        <v>110</v>
      </c>
      <c r="AF102" s="356"/>
      <c r="AG102" s="356"/>
      <c r="AH102" s="356"/>
      <c r="AI102" s="356">
        <v>110</v>
      </c>
      <c r="AJ102" s="356"/>
      <c r="AK102" s="356"/>
      <c r="AL102" s="356"/>
      <c r="AM102" s="356">
        <v>100</v>
      </c>
      <c r="AN102" s="356"/>
      <c r="AO102" s="356"/>
      <c r="AP102" s="356"/>
      <c r="AQ102" s="818">
        <v>200</v>
      </c>
      <c r="AR102" s="819"/>
      <c r="AS102" s="819"/>
      <c r="AT102" s="820"/>
      <c r="AU102" s="818" t="s">
        <v>619</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10505</v>
      </c>
      <c r="AF116" s="356"/>
      <c r="AG116" s="356"/>
      <c r="AH116" s="356"/>
      <c r="AI116" s="356">
        <v>10889</v>
      </c>
      <c r="AJ116" s="356"/>
      <c r="AK116" s="356"/>
      <c r="AL116" s="356"/>
      <c r="AM116" s="356">
        <v>11489</v>
      </c>
      <c r="AN116" s="356"/>
      <c r="AO116" s="356"/>
      <c r="AP116" s="356"/>
      <c r="AQ116" s="362">
        <v>12412</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402" t="s">
        <v>563</v>
      </c>
      <c r="AF117" s="304"/>
      <c r="AG117" s="304"/>
      <c r="AH117" s="304"/>
      <c r="AI117" s="402" t="s">
        <v>564</v>
      </c>
      <c r="AJ117" s="304"/>
      <c r="AK117" s="304"/>
      <c r="AL117" s="304"/>
      <c r="AM117" s="402" t="s">
        <v>620</v>
      </c>
      <c r="AN117" s="304"/>
      <c r="AO117" s="304"/>
      <c r="AP117" s="304"/>
      <c r="AQ117" s="402" t="s">
        <v>629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565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561</v>
      </c>
      <c r="AC119" s="299"/>
      <c r="AD119" s="300"/>
      <c r="AE119" s="356">
        <v>206323</v>
      </c>
      <c r="AF119" s="356"/>
      <c r="AG119" s="356"/>
      <c r="AH119" s="356"/>
      <c r="AI119" s="356">
        <v>163615</v>
      </c>
      <c r="AJ119" s="356"/>
      <c r="AK119" s="356"/>
      <c r="AL119" s="356"/>
      <c r="AM119" s="356">
        <v>167774</v>
      </c>
      <c r="AN119" s="356"/>
      <c r="AO119" s="356"/>
      <c r="AP119" s="356"/>
      <c r="AQ119" s="356">
        <v>274681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562</v>
      </c>
      <c r="AC120" s="340"/>
      <c r="AD120" s="341"/>
      <c r="AE120" s="402" t="s">
        <v>621</v>
      </c>
      <c r="AF120" s="304"/>
      <c r="AG120" s="304"/>
      <c r="AH120" s="304"/>
      <c r="AI120" s="402" t="s">
        <v>622</v>
      </c>
      <c r="AJ120" s="304"/>
      <c r="AK120" s="304"/>
      <c r="AL120" s="304"/>
      <c r="AM120" s="402" t="s">
        <v>623</v>
      </c>
      <c r="AN120" s="304"/>
      <c r="AO120" s="304"/>
      <c r="AP120" s="304"/>
      <c r="AQ120" s="402" t="s">
        <v>628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632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v>972</v>
      </c>
      <c r="AF134" s="101"/>
      <c r="AG134" s="101"/>
      <c r="AH134" s="101"/>
      <c r="AI134" s="264">
        <v>928</v>
      </c>
      <c r="AJ134" s="101"/>
      <c r="AK134" s="101"/>
      <c r="AL134" s="101"/>
      <c r="AM134" s="264">
        <v>978</v>
      </c>
      <c r="AN134" s="101"/>
      <c r="AO134" s="101"/>
      <c r="AP134" s="101"/>
      <c r="AQ134" s="264" t="s">
        <v>555</v>
      </c>
      <c r="AR134" s="101"/>
      <c r="AS134" s="101"/>
      <c r="AT134" s="101"/>
      <c r="AU134" s="264" t="s">
        <v>555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555</v>
      </c>
      <c r="AF135" s="101"/>
      <c r="AG135" s="101"/>
      <c r="AH135" s="101"/>
      <c r="AI135" s="264" t="s">
        <v>555</v>
      </c>
      <c r="AJ135" s="101"/>
      <c r="AK135" s="101"/>
      <c r="AL135" s="101"/>
      <c r="AM135" s="264">
        <v>929</v>
      </c>
      <c r="AN135" s="101"/>
      <c r="AO135" s="101"/>
      <c r="AP135" s="101"/>
      <c r="AQ135" s="264" t="s">
        <v>555</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557</v>
      </c>
      <c r="AR137" s="269"/>
      <c r="AS137" s="134" t="s">
        <v>356</v>
      </c>
      <c r="AT137" s="169"/>
      <c r="AU137" s="133">
        <v>34</v>
      </c>
      <c r="AV137" s="133"/>
      <c r="AW137" s="134" t="s">
        <v>300</v>
      </c>
      <c r="AX137" s="135"/>
    </row>
    <row r="138" spans="1:50" ht="39.75" customHeight="1" x14ac:dyDescent="0.15">
      <c r="A138" s="998"/>
      <c r="B138" s="250"/>
      <c r="C138" s="249"/>
      <c r="D138" s="250"/>
      <c r="E138" s="249"/>
      <c r="F138" s="312"/>
      <c r="G138" s="228" t="s">
        <v>569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567</v>
      </c>
      <c r="AC138" s="219"/>
      <c r="AD138" s="219"/>
      <c r="AE138" s="264">
        <v>116311</v>
      </c>
      <c r="AF138" s="101"/>
      <c r="AG138" s="101"/>
      <c r="AH138" s="101"/>
      <c r="AI138" s="264">
        <v>117910</v>
      </c>
      <c r="AJ138" s="101"/>
      <c r="AK138" s="101"/>
      <c r="AL138" s="101"/>
      <c r="AM138" s="264">
        <v>120460</v>
      </c>
      <c r="AN138" s="101"/>
      <c r="AO138" s="101"/>
      <c r="AP138" s="101"/>
      <c r="AQ138" s="264" t="s">
        <v>555</v>
      </c>
      <c r="AR138" s="101"/>
      <c r="AS138" s="101"/>
      <c r="AT138" s="101"/>
      <c r="AU138" s="264" t="s">
        <v>555</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t="s">
        <v>555</v>
      </c>
      <c r="AF139" s="101"/>
      <c r="AG139" s="101"/>
      <c r="AH139" s="101"/>
      <c r="AI139" s="264" t="s">
        <v>555</v>
      </c>
      <c r="AJ139" s="101"/>
      <c r="AK139" s="101"/>
      <c r="AL139" s="101"/>
      <c r="AM139" s="264">
        <v>101639</v>
      </c>
      <c r="AN139" s="101"/>
      <c r="AO139" s="101"/>
      <c r="AP139" s="101"/>
      <c r="AQ139" s="264" t="s">
        <v>555</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0.2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609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611</v>
      </c>
      <c r="AF432" s="133"/>
      <c r="AG432" s="134" t="s">
        <v>356</v>
      </c>
      <c r="AH432" s="169"/>
      <c r="AI432" s="179"/>
      <c r="AJ432" s="179"/>
      <c r="AK432" s="179"/>
      <c r="AL432" s="174"/>
      <c r="AM432" s="179"/>
      <c r="AN432" s="179"/>
      <c r="AO432" s="179"/>
      <c r="AP432" s="174"/>
      <c r="AQ432" s="215" t="s">
        <v>615</v>
      </c>
      <c r="AR432" s="133"/>
      <c r="AS432" s="134" t="s">
        <v>356</v>
      </c>
      <c r="AT432" s="169"/>
      <c r="AU432" s="133" t="s">
        <v>617</v>
      </c>
      <c r="AV432" s="133"/>
      <c r="AW432" s="134" t="s">
        <v>300</v>
      </c>
      <c r="AX432" s="135"/>
    </row>
    <row r="433" spans="1:50" ht="23.25" customHeight="1" x14ac:dyDescent="0.15">
      <c r="A433" s="998"/>
      <c r="B433" s="250"/>
      <c r="C433" s="249"/>
      <c r="D433" s="250"/>
      <c r="E433" s="163"/>
      <c r="F433" s="164"/>
      <c r="G433" s="228" t="s">
        <v>609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610</v>
      </c>
      <c r="AC433" s="130"/>
      <c r="AD433" s="130"/>
      <c r="AE433" s="100" t="s">
        <v>611</v>
      </c>
      <c r="AF433" s="101"/>
      <c r="AG433" s="101"/>
      <c r="AH433" s="101"/>
      <c r="AI433" s="100" t="s">
        <v>611</v>
      </c>
      <c r="AJ433" s="101"/>
      <c r="AK433" s="101"/>
      <c r="AL433" s="101"/>
      <c r="AM433" s="100" t="s">
        <v>611</v>
      </c>
      <c r="AN433" s="101"/>
      <c r="AO433" s="101"/>
      <c r="AP433" s="102"/>
      <c r="AQ433" s="100" t="s">
        <v>616</v>
      </c>
      <c r="AR433" s="101"/>
      <c r="AS433" s="101"/>
      <c r="AT433" s="102"/>
      <c r="AU433" s="101" t="s">
        <v>617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610</v>
      </c>
      <c r="AC434" s="219"/>
      <c r="AD434" s="219"/>
      <c r="AE434" s="100" t="s">
        <v>612</v>
      </c>
      <c r="AF434" s="101"/>
      <c r="AG434" s="101"/>
      <c r="AH434" s="102"/>
      <c r="AI434" s="100" t="s">
        <v>611</v>
      </c>
      <c r="AJ434" s="101"/>
      <c r="AK434" s="101"/>
      <c r="AL434" s="101"/>
      <c r="AM434" s="100" t="s">
        <v>613</v>
      </c>
      <c r="AN434" s="101"/>
      <c r="AO434" s="101"/>
      <c r="AP434" s="102"/>
      <c r="AQ434" s="100" t="s">
        <v>611</v>
      </c>
      <c r="AR434" s="101"/>
      <c r="AS434" s="101"/>
      <c r="AT434" s="102"/>
      <c r="AU434" s="101" t="s">
        <v>617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611</v>
      </c>
      <c r="AF435" s="101"/>
      <c r="AG435" s="101"/>
      <c r="AH435" s="102"/>
      <c r="AI435" s="100" t="s">
        <v>611</v>
      </c>
      <c r="AJ435" s="101"/>
      <c r="AK435" s="101"/>
      <c r="AL435" s="101"/>
      <c r="AM435" s="100" t="s">
        <v>612</v>
      </c>
      <c r="AN435" s="101"/>
      <c r="AO435" s="101"/>
      <c r="AP435" s="102"/>
      <c r="AQ435" s="100" t="s">
        <v>611</v>
      </c>
      <c r="AR435" s="101"/>
      <c r="AS435" s="101"/>
      <c r="AT435" s="102"/>
      <c r="AU435" s="101" t="s">
        <v>612</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611</v>
      </c>
      <c r="AF457" s="133"/>
      <c r="AG457" s="134" t="s">
        <v>356</v>
      </c>
      <c r="AH457" s="169"/>
      <c r="AI457" s="179"/>
      <c r="AJ457" s="179"/>
      <c r="AK457" s="179"/>
      <c r="AL457" s="174"/>
      <c r="AM457" s="179"/>
      <c r="AN457" s="179"/>
      <c r="AO457" s="179"/>
      <c r="AP457" s="174"/>
      <c r="AQ457" s="215" t="s">
        <v>611</v>
      </c>
      <c r="AR457" s="133"/>
      <c r="AS457" s="134" t="s">
        <v>356</v>
      </c>
      <c r="AT457" s="169"/>
      <c r="AU457" s="133" t="s">
        <v>618</v>
      </c>
      <c r="AV457" s="133"/>
      <c r="AW457" s="134" t="s">
        <v>300</v>
      </c>
      <c r="AX457" s="135"/>
    </row>
    <row r="458" spans="1:50" ht="23.25" customHeight="1" x14ac:dyDescent="0.15">
      <c r="A458" s="998"/>
      <c r="B458" s="250"/>
      <c r="C458" s="249"/>
      <c r="D458" s="250"/>
      <c r="E458" s="163"/>
      <c r="F458" s="164"/>
      <c r="G458" s="228" t="s">
        <v>609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610</v>
      </c>
      <c r="AC458" s="130"/>
      <c r="AD458" s="130"/>
      <c r="AE458" s="100" t="s">
        <v>611</v>
      </c>
      <c r="AF458" s="101"/>
      <c r="AG458" s="101"/>
      <c r="AH458" s="101"/>
      <c r="AI458" s="100" t="s">
        <v>611</v>
      </c>
      <c r="AJ458" s="101"/>
      <c r="AK458" s="101"/>
      <c r="AL458" s="101"/>
      <c r="AM458" s="100" t="s">
        <v>611</v>
      </c>
      <c r="AN458" s="101"/>
      <c r="AO458" s="101"/>
      <c r="AP458" s="102"/>
      <c r="AQ458" s="100" t="s">
        <v>617</v>
      </c>
      <c r="AR458" s="101"/>
      <c r="AS458" s="101"/>
      <c r="AT458" s="102"/>
      <c r="AU458" s="101" t="s">
        <v>617</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611</v>
      </c>
      <c r="AC459" s="219"/>
      <c r="AD459" s="219"/>
      <c r="AE459" s="100" t="s">
        <v>611</v>
      </c>
      <c r="AF459" s="101"/>
      <c r="AG459" s="101"/>
      <c r="AH459" s="102"/>
      <c r="AI459" s="100" t="s">
        <v>611</v>
      </c>
      <c r="AJ459" s="101"/>
      <c r="AK459" s="101"/>
      <c r="AL459" s="101"/>
      <c r="AM459" s="100" t="s">
        <v>614</v>
      </c>
      <c r="AN459" s="101"/>
      <c r="AO459" s="101"/>
      <c r="AP459" s="102"/>
      <c r="AQ459" s="100" t="s">
        <v>614</v>
      </c>
      <c r="AR459" s="101"/>
      <c r="AS459" s="101"/>
      <c r="AT459" s="102"/>
      <c r="AU459" s="101" t="s">
        <v>617</v>
      </c>
      <c r="AV459" s="101"/>
      <c r="AW459" s="101"/>
      <c r="AX459" s="220"/>
    </row>
    <row r="460" spans="1:50" ht="23.2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611</v>
      </c>
      <c r="AF460" s="101"/>
      <c r="AG460" s="101"/>
      <c r="AH460" s="102"/>
      <c r="AI460" s="100" t="s">
        <v>611</v>
      </c>
      <c r="AJ460" s="101"/>
      <c r="AK460" s="101"/>
      <c r="AL460" s="101"/>
      <c r="AM460" s="100" t="s">
        <v>611</v>
      </c>
      <c r="AN460" s="101"/>
      <c r="AO460" s="101"/>
      <c r="AP460" s="102"/>
      <c r="AQ460" s="100" t="s">
        <v>617</v>
      </c>
      <c r="AR460" s="101"/>
      <c r="AS460" s="101"/>
      <c r="AT460" s="102"/>
      <c r="AU460" s="101" t="s">
        <v>617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634</v>
      </c>
      <c r="AH702" s="890"/>
      <c r="AI702" s="890"/>
      <c r="AJ702" s="890"/>
      <c r="AK702" s="890"/>
      <c r="AL702" s="890"/>
      <c r="AM702" s="890"/>
      <c r="AN702" s="890"/>
      <c r="AO702" s="890"/>
      <c r="AP702" s="890"/>
      <c r="AQ702" s="890"/>
      <c r="AR702" s="890"/>
      <c r="AS702" s="890"/>
      <c r="AT702" s="890"/>
      <c r="AU702" s="890"/>
      <c r="AV702" s="890"/>
      <c r="AW702" s="890"/>
      <c r="AX702" s="891"/>
    </row>
    <row r="703" spans="1:50" ht="5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574</v>
      </c>
      <c r="AH703" s="666"/>
      <c r="AI703" s="666"/>
      <c r="AJ703" s="666"/>
      <c r="AK703" s="666"/>
      <c r="AL703" s="666"/>
      <c r="AM703" s="666"/>
      <c r="AN703" s="666"/>
      <c r="AO703" s="666"/>
      <c r="AP703" s="666"/>
      <c r="AQ703" s="666"/>
      <c r="AR703" s="666"/>
      <c r="AS703" s="666"/>
      <c r="AT703" s="666"/>
      <c r="AU703" s="666"/>
      <c r="AV703" s="666"/>
      <c r="AW703" s="666"/>
      <c r="AX703" s="667"/>
    </row>
    <row r="704" spans="1:50" ht="101.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635</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552</v>
      </c>
      <c r="AE705" s="734"/>
      <c r="AF705" s="734"/>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571</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572</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53.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552</v>
      </c>
      <c r="AE708" s="669"/>
      <c r="AF708" s="669"/>
      <c r="AG708" s="527" t="s">
        <v>575</v>
      </c>
      <c r="AH708" s="528"/>
      <c r="AI708" s="528"/>
      <c r="AJ708" s="528"/>
      <c r="AK708" s="528"/>
      <c r="AL708" s="528"/>
      <c r="AM708" s="528"/>
      <c r="AN708" s="528"/>
      <c r="AO708" s="528"/>
      <c r="AP708" s="528"/>
      <c r="AQ708" s="528"/>
      <c r="AR708" s="528"/>
      <c r="AS708" s="528"/>
      <c r="AT708" s="528"/>
      <c r="AU708" s="528"/>
      <c r="AV708" s="528"/>
      <c r="AW708" s="528"/>
      <c r="AX708" s="529"/>
    </row>
    <row r="709" spans="1:50" ht="63.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576</v>
      </c>
      <c r="AH709" s="666"/>
      <c r="AI709" s="666"/>
      <c r="AJ709" s="666"/>
      <c r="AK709" s="666"/>
      <c r="AL709" s="666"/>
      <c r="AM709" s="666"/>
      <c r="AN709" s="666"/>
      <c r="AO709" s="666"/>
      <c r="AP709" s="666"/>
      <c r="AQ709" s="666"/>
      <c r="AR709" s="666"/>
      <c r="AS709" s="666"/>
      <c r="AT709" s="666"/>
      <c r="AU709" s="666"/>
      <c r="AV709" s="666"/>
      <c r="AW709" s="666"/>
      <c r="AX709" s="667"/>
    </row>
    <row r="710" spans="1:50" ht="51"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552</v>
      </c>
      <c r="AE710" s="152"/>
      <c r="AF710" s="152"/>
      <c r="AG710" s="665" t="s">
        <v>577</v>
      </c>
      <c r="AH710" s="666"/>
      <c r="AI710" s="666"/>
      <c r="AJ710" s="666"/>
      <c r="AK710" s="666"/>
      <c r="AL710" s="666"/>
      <c r="AM710" s="666"/>
      <c r="AN710" s="666"/>
      <c r="AO710" s="666"/>
      <c r="AP710" s="666"/>
      <c r="AQ710" s="666"/>
      <c r="AR710" s="666"/>
      <c r="AS710" s="666"/>
      <c r="AT710" s="666"/>
      <c r="AU710" s="666"/>
      <c r="AV710" s="666"/>
      <c r="AW710" s="666"/>
      <c r="AX710" s="667"/>
    </row>
    <row r="711" spans="1:50" ht="55.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578</v>
      </c>
      <c r="AH711" s="666"/>
      <c r="AI711" s="666"/>
      <c r="AJ711" s="666"/>
      <c r="AK711" s="666"/>
      <c r="AL711" s="666"/>
      <c r="AM711" s="666"/>
      <c r="AN711" s="666"/>
      <c r="AO711" s="666"/>
      <c r="AP711" s="666"/>
      <c r="AQ711" s="666"/>
      <c r="AR711" s="666"/>
      <c r="AS711" s="666"/>
      <c r="AT711" s="666"/>
      <c r="AU711" s="666"/>
      <c r="AV711" s="666"/>
      <c r="AW711" s="666"/>
      <c r="AX711" s="667"/>
    </row>
    <row r="712" spans="1:50" ht="60"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552</v>
      </c>
      <c r="AE712" s="587"/>
      <c r="AF712" s="587"/>
      <c r="AG712" s="595" t="s">
        <v>638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65" t="s">
        <v>555</v>
      </c>
      <c r="AH713" s="666"/>
      <c r="AI713" s="666"/>
      <c r="AJ713" s="666"/>
      <c r="AK713" s="666"/>
      <c r="AL713" s="666"/>
      <c r="AM713" s="666"/>
      <c r="AN713" s="666"/>
      <c r="AO713" s="666"/>
      <c r="AP713" s="666"/>
      <c r="AQ713" s="666"/>
      <c r="AR713" s="666"/>
      <c r="AS713" s="666"/>
      <c r="AT713" s="666"/>
      <c r="AU713" s="666"/>
      <c r="AV713" s="666"/>
      <c r="AW713" s="666"/>
      <c r="AX713" s="667"/>
    </row>
    <row r="714" spans="1:50" ht="42"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579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552</v>
      </c>
      <c r="AE716" s="760"/>
      <c r="AF716" s="760"/>
      <c r="AG716" s="665" t="s">
        <v>581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552</v>
      </c>
      <c r="AE717" s="152"/>
      <c r="AF717" s="152"/>
      <c r="AG717" s="665" t="s">
        <v>582</v>
      </c>
      <c r="AH717" s="666"/>
      <c r="AI717" s="666"/>
      <c r="AJ717" s="666"/>
      <c r="AK717" s="666"/>
      <c r="AL717" s="666"/>
      <c r="AM717" s="666"/>
      <c r="AN717" s="666"/>
      <c r="AO717" s="666"/>
      <c r="AP717" s="666"/>
      <c r="AQ717" s="666"/>
      <c r="AR717" s="666"/>
      <c r="AS717" s="666"/>
      <c r="AT717" s="666"/>
      <c r="AU717" s="666"/>
      <c r="AV717" s="666"/>
      <c r="AW717" s="666"/>
      <c r="AX717" s="667"/>
    </row>
    <row r="718" spans="1:50" ht="5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552</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51.7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573</v>
      </c>
      <c r="AE719" s="669"/>
      <c r="AF719" s="669"/>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t="s">
        <v>584</v>
      </c>
      <c r="D721" s="922"/>
      <c r="E721" s="922"/>
      <c r="F721" s="923"/>
      <c r="G721" s="941"/>
      <c r="H721" s="942"/>
      <c r="I721" s="83" t="str">
        <f>IF(OR(G721="　", G721=""), "", "-")</f>
        <v/>
      </c>
      <c r="J721" s="920">
        <v>397</v>
      </c>
      <c r="K721" s="920"/>
      <c r="L721" s="83" t="str">
        <f>IF(M721="","","-")</f>
        <v/>
      </c>
      <c r="M721" s="84"/>
      <c r="N721" s="917" t="s">
        <v>585</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1" t="s">
        <v>584</v>
      </c>
      <c r="D722" s="922"/>
      <c r="E722" s="922"/>
      <c r="F722" s="923"/>
      <c r="G722" s="941"/>
      <c r="H722" s="942"/>
      <c r="I722" s="83" t="str">
        <f t="shared" ref="I722:I725" si="4">IF(OR(G722="　", G722=""), "", "-")</f>
        <v/>
      </c>
      <c r="J722" s="920">
        <v>398</v>
      </c>
      <c r="K722" s="920"/>
      <c r="L722" s="83" t="str">
        <f t="shared" ref="L722:L725" si="5">IF(M722="","","-")</f>
        <v/>
      </c>
      <c r="M722" s="84"/>
      <c r="N722" s="917" t="s">
        <v>586</v>
      </c>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626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5" customHeight="1" thickBot="1" x14ac:dyDescent="0.2">
      <c r="A729" s="766" t="s">
        <v>637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5" customHeight="1" thickBot="1" x14ac:dyDescent="0.2">
      <c r="A731" s="619" t="s">
        <v>256</v>
      </c>
      <c r="B731" s="620"/>
      <c r="C731" s="620"/>
      <c r="D731" s="620"/>
      <c r="E731" s="621"/>
      <c r="F731" s="681" t="s">
        <v>636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5" customHeight="1" thickBot="1" x14ac:dyDescent="0.2">
      <c r="A733" s="750" t="s">
        <v>257</v>
      </c>
      <c r="B733" s="751"/>
      <c r="C733" s="751"/>
      <c r="D733" s="751"/>
      <c r="E733" s="752"/>
      <c r="F733" s="767" t="s">
        <v>640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609</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584</v>
      </c>
      <c r="F739" s="126"/>
      <c r="G739" s="126"/>
      <c r="H739" s="91" t="str">
        <f>IF(E739="", "", "(")</f>
        <v>(</v>
      </c>
      <c r="I739" s="106"/>
      <c r="J739" s="106"/>
      <c r="K739" s="91" t="str">
        <f>IF(OR(I739="　", I739=""), "", "-")</f>
        <v/>
      </c>
      <c r="L739" s="107">
        <v>388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599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594</v>
      </c>
      <c r="H781" s="451"/>
      <c r="I781" s="451"/>
      <c r="J781" s="451"/>
      <c r="K781" s="452"/>
      <c r="L781" s="453" t="s">
        <v>595</v>
      </c>
      <c r="M781" s="454"/>
      <c r="N781" s="454"/>
      <c r="O781" s="454"/>
      <c r="P781" s="454"/>
      <c r="Q781" s="454"/>
      <c r="R781" s="454"/>
      <c r="S781" s="454"/>
      <c r="T781" s="454"/>
      <c r="U781" s="454"/>
      <c r="V781" s="454"/>
      <c r="W781" s="454"/>
      <c r="X781" s="455"/>
      <c r="Y781" s="456">
        <v>40</v>
      </c>
      <c r="Z781" s="457"/>
      <c r="AA781" s="457"/>
      <c r="AB781" s="558"/>
      <c r="AC781" s="450" t="s">
        <v>594</v>
      </c>
      <c r="AD781" s="451"/>
      <c r="AE781" s="451"/>
      <c r="AF781" s="451"/>
      <c r="AG781" s="452"/>
      <c r="AH781" s="453" t="s">
        <v>595</v>
      </c>
      <c r="AI781" s="454"/>
      <c r="AJ781" s="454"/>
      <c r="AK781" s="454"/>
      <c r="AL781" s="454"/>
      <c r="AM781" s="454"/>
      <c r="AN781" s="454"/>
      <c r="AO781" s="454"/>
      <c r="AP781" s="454"/>
      <c r="AQ781" s="454"/>
      <c r="AR781" s="454"/>
      <c r="AS781" s="454"/>
      <c r="AT781" s="455"/>
      <c r="AU781" s="456">
        <v>5.5</v>
      </c>
      <c r="AV781" s="457"/>
      <c r="AW781" s="457"/>
      <c r="AX781" s="458"/>
    </row>
    <row r="782" spans="1:50" ht="24.75" customHeight="1" x14ac:dyDescent="0.15">
      <c r="A782" s="557"/>
      <c r="B782" s="764"/>
      <c r="C782" s="764"/>
      <c r="D782" s="764"/>
      <c r="E782" s="764"/>
      <c r="F782" s="765"/>
      <c r="G782" s="346" t="s">
        <v>596</v>
      </c>
      <c r="H782" s="347"/>
      <c r="I782" s="347"/>
      <c r="J782" s="347"/>
      <c r="K782" s="348"/>
      <c r="L782" s="399" t="s">
        <v>597</v>
      </c>
      <c r="M782" s="400"/>
      <c r="N782" s="400"/>
      <c r="O782" s="400"/>
      <c r="P782" s="400"/>
      <c r="Q782" s="400"/>
      <c r="R782" s="400"/>
      <c r="S782" s="400"/>
      <c r="T782" s="400"/>
      <c r="U782" s="400"/>
      <c r="V782" s="400"/>
      <c r="W782" s="400"/>
      <c r="X782" s="401"/>
      <c r="Y782" s="396">
        <v>3.6</v>
      </c>
      <c r="Z782" s="397"/>
      <c r="AA782" s="397"/>
      <c r="AB782" s="404"/>
      <c r="AC782" s="346" t="s">
        <v>596</v>
      </c>
      <c r="AD782" s="347"/>
      <c r="AE782" s="347"/>
      <c r="AF782" s="347"/>
      <c r="AG782" s="348"/>
      <c r="AH782" s="399" t="s">
        <v>597</v>
      </c>
      <c r="AI782" s="400"/>
      <c r="AJ782" s="400"/>
      <c r="AK782" s="400"/>
      <c r="AL782" s="400"/>
      <c r="AM782" s="400"/>
      <c r="AN782" s="400"/>
      <c r="AO782" s="400"/>
      <c r="AP782" s="400"/>
      <c r="AQ782" s="400"/>
      <c r="AR782" s="400"/>
      <c r="AS782" s="400"/>
      <c r="AT782" s="401"/>
      <c r="AU782" s="396">
        <v>0.3</v>
      </c>
      <c r="AV782" s="397"/>
      <c r="AW782" s="397"/>
      <c r="AX782" s="398"/>
    </row>
    <row r="783" spans="1:50" ht="24.75" customHeight="1" x14ac:dyDescent="0.15">
      <c r="A783" s="557"/>
      <c r="B783" s="764"/>
      <c r="C783" s="764"/>
      <c r="D783" s="764"/>
      <c r="E783" s="764"/>
      <c r="F783" s="765"/>
      <c r="G783" s="346" t="s">
        <v>598</v>
      </c>
      <c r="H783" s="347"/>
      <c r="I783" s="347"/>
      <c r="J783" s="347"/>
      <c r="K783" s="348"/>
      <c r="L783" s="399" t="s">
        <v>598</v>
      </c>
      <c r="M783" s="400"/>
      <c r="N783" s="400"/>
      <c r="O783" s="400"/>
      <c r="P783" s="400"/>
      <c r="Q783" s="400"/>
      <c r="R783" s="400"/>
      <c r="S783" s="400"/>
      <c r="T783" s="400"/>
      <c r="U783" s="400"/>
      <c r="V783" s="400"/>
      <c r="W783" s="400"/>
      <c r="X783" s="401"/>
      <c r="Y783" s="396">
        <v>3.5</v>
      </c>
      <c r="Z783" s="397"/>
      <c r="AA783" s="397"/>
      <c r="AB783" s="404"/>
      <c r="AC783" s="346" t="s">
        <v>598</v>
      </c>
      <c r="AD783" s="347"/>
      <c r="AE783" s="347"/>
      <c r="AF783" s="347"/>
      <c r="AG783" s="348"/>
      <c r="AH783" s="399" t="s">
        <v>598</v>
      </c>
      <c r="AI783" s="400"/>
      <c r="AJ783" s="400"/>
      <c r="AK783" s="400"/>
      <c r="AL783" s="400"/>
      <c r="AM783" s="400"/>
      <c r="AN783" s="400"/>
      <c r="AO783" s="400"/>
      <c r="AP783" s="400"/>
      <c r="AQ783" s="400"/>
      <c r="AR783" s="400"/>
      <c r="AS783" s="400"/>
      <c r="AT783" s="401"/>
      <c r="AU783" s="396">
        <v>0.4</v>
      </c>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47.1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6.2</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8"/>
      <c r="AP836" s="429" t="s">
        <v>433</v>
      </c>
      <c r="AQ836" s="429"/>
      <c r="AR836" s="429"/>
      <c r="AS836" s="429"/>
      <c r="AT836" s="429"/>
      <c r="AU836" s="429"/>
      <c r="AV836" s="429"/>
      <c r="AW836" s="429"/>
      <c r="AX836" s="429"/>
    </row>
    <row r="837" spans="1:50" ht="75.75" customHeight="1" x14ac:dyDescent="0.15">
      <c r="A837" s="403">
        <v>1</v>
      </c>
      <c r="B837" s="403">
        <v>1</v>
      </c>
      <c r="C837" s="426" t="s">
        <v>601</v>
      </c>
      <c r="D837" s="417"/>
      <c r="E837" s="417"/>
      <c r="F837" s="417"/>
      <c r="G837" s="417"/>
      <c r="H837" s="417"/>
      <c r="I837" s="417"/>
      <c r="J837" s="418">
        <v>6010405010430</v>
      </c>
      <c r="K837" s="419"/>
      <c r="L837" s="419"/>
      <c r="M837" s="419"/>
      <c r="N837" s="419"/>
      <c r="O837" s="419"/>
      <c r="P837" s="427" t="s">
        <v>602</v>
      </c>
      <c r="Q837" s="315"/>
      <c r="R837" s="315"/>
      <c r="S837" s="315"/>
      <c r="T837" s="315"/>
      <c r="U837" s="315"/>
      <c r="V837" s="315"/>
      <c r="W837" s="315"/>
      <c r="X837" s="315"/>
      <c r="Y837" s="316">
        <v>47.1</v>
      </c>
      <c r="Z837" s="317"/>
      <c r="AA837" s="317"/>
      <c r="AB837" s="318"/>
      <c r="AC837" s="320" t="s">
        <v>603</v>
      </c>
      <c r="AD837" s="320"/>
      <c r="AE837" s="320"/>
      <c r="AF837" s="320"/>
      <c r="AG837" s="320"/>
      <c r="AH837" s="321">
        <v>1</v>
      </c>
      <c r="AI837" s="322"/>
      <c r="AJ837" s="322"/>
      <c r="AK837" s="322"/>
      <c r="AL837" s="323">
        <v>88</v>
      </c>
      <c r="AM837" s="324"/>
      <c r="AN837" s="324"/>
      <c r="AO837" s="325"/>
      <c r="AP837" s="319"/>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8"/>
      <c r="AP869" s="429" t="s">
        <v>433</v>
      </c>
      <c r="AQ869" s="429"/>
      <c r="AR869" s="429"/>
      <c r="AS869" s="429"/>
      <c r="AT869" s="429"/>
      <c r="AU869" s="429"/>
      <c r="AV869" s="429"/>
      <c r="AW869" s="429"/>
      <c r="AX869" s="429"/>
    </row>
    <row r="870" spans="1:50" ht="126" customHeight="1" x14ac:dyDescent="0.15">
      <c r="A870" s="403">
        <v>1</v>
      </c>
      <c r="B870" s="403">
        <v>1</v>
      </c>
      <c r="C870" s="426" t="s">
        <v>604</v>
      </c>
      <c r="D870" s="417"/>
      <c r="E870" s="417"/>
      <c r="F870" s="417"/>
      <c r="G870" s="417"/>
      <c r="H870" s="417"/>
      <c r="I870" s="417"/>
      <c r="J870" s="418">
        <v>9010005016841</v>
      </c>
      <c r="K870" s="419"/>
      <c r="L870" s="419"/>
      <c r="M870" s="419"/>
      <c r="N870" s="419"/>
      <c r="O870" s="419"/>
      <c r="P870" s="427" t="s">
        <v>605</v>
      </c>
      <c r="Q870" s="315"/>
      <c r="R870" s="315"/>
      <c r="S870" s="315"/>
      <c r="T870" s="315"/>
      <c r="U870" s="315"/>
      <c r="V870" s="315"/>
      <c r="W870" s="315"/>
      <c r="X870" s="315"/>
      <c r="Y870" s="316">
        <v>6.2</v>
      </c>
      <c r="Z870" s="317"/>
      <c r="AA870" s="317"/>
      <c r="AB870" s="318"/>
      <c r="AC870" s="320" t="s">
        <v>196</v>
      </c>
      <c r="AD870" s="320"/>
      <c r="AE870" s="320"/>
      <c r="AF870" s="320"/>
      <c r="AG870" s="320"/>
      <c r="AH870" s="321" t="s">
        <v>606</v>
      </c>
      <c r="AI870" s="322"/>
      <c r="AJ870" s="322"/>
      <c r="AK870" s="322"/>
      <c r="AL870" s="323" t="s">
        <v>557</v>
      </c>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59" t="s">
        <v>607</v>
      </c>
      <c r="F1102" s="896"/>
      <c r="G1102" s="896"/>
      <c r="H1102" s="896"/>
      <c r="I1102" s="896"/>
      <c r="J1102" s="418" t="s">
        <v>557</v>
      </c>
      <c r="K1102" s="419"/>
      <c r="L1102" s="419"/>
      <c r="M1102" s="419"/>
      <c r="N1102" s="419"/>
      <c r="O1102" s="419"/>
      <c r="P1102" s="427" t="s">
        <v>607</v>
      </c>
      <c r="Q1102" s="315"/>
      <c r="R1102" s="315"/>
      <c r="S1102" s="315"/>
      <c r="T1102" s="315"/>
      <c r="U1102" s="315"/>
      <c r="V1102" s="315"/>
      <c r="W1102" s="315"/>
      <c r="X1102" s="315"/>
      <c r="Y1102" s="316" t="s">
        <v>557</v>
      </c>
      <c r="Z1102" s="317"/>
      <c r="AA1102" s="317"/>
      <c r="AB1102" s="318"/>
      <c r="AC1102" s="320" t="s">
        <v>555</v>
      </c>
      <c r="AD1102" s="320"/>
      <c r="AE1102" s="320"/>
      <c r="AF1102" s="320"/>
      <c r="AG1102" s="320"/>
      <c r="AH1102" s="321" t="s">
        <v>557</v>
      </c>
      <c r="AI1102" s="322"/>
      <c r="AJ1102" s="322"/>
      <c r="AK1102" s="322"/>
      <c r="AL1102" s="323" t="s">
        <v>557</v>
      </c>
      <c r="AM1102" s="324"/>
      <c r="AN1102" s="324"/>
      <c r="AO1102" s="325"/>
      <c r="AP1102" s="319" t="s">
        <v>607</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1">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1">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1">
    <cfRule type="expression" dxfId="2071" priority="2079">
      <formula>IF(RIGHT(TEXT(Y871,"0.#"),1)=".",FALSE,TRUE)</formula>
    </cfRule>
    <cfRule type="expression" dxfId="2070" priority="2080">
      <formula>IF(RIGHT(TEXT(Y871,"0.#"),1)=".",TRUE,FALSE)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1:AO871">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2018-08-16T02:35:43Z</cp:lastPrinted>
  <dcterms:created xsi:type="dcterms:W3CDTF">2012-03-13T00:50:25Z</dcterms:created>
  <dcterms:modified xsi:type="dcterms:W3CDTF">2018-08-17T10:50:57Z</dcterms:modified>
</cp:coreProperties>
</file>