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.inside.mhlw.go.jp\文書共有領域\全省領域\10300000_大臣官房会計課\HP掲載\最終公表29\"/>
    </mc:Choice>
  </mc:AlternateContent>
  <bookViews>
    <workbookView xWindow="0" yWindow="0" windowWidth="28800" windowHeight="12210"/>
  </bookViews>
  <sheets>
    <sheet name="別添" sheetId="1" r:id="rId1"/>
  </sheets>
  <externalReferences>
    <externalReference r:id="rId2"/>
  </externalReferences>
  <definedNames>
    <definedName name="T開始年度">[1]入力規則等!$Y$2:$Y$94</definedName>
    <definedName name="T行政事業レビュー推進チームの所見">[1]入力規則等!$AC$2:$AC$6</definedName>
    <definedName name="T事業番号">[1]入力規則等!$U$2:$U$4</definedName>
    <definedName name="T終了年度">[1]入力規則等!$AA$3:$AA$34</definedName>
    <definedName name="T所見を踏まえた改善点">[1]入力規則等!$AE$2:$AE$6</definedName>
    <definedName name="T省庁">[1]入力規則等!$W$2:$W$22</definedName>
  </definedNames>
  <calcPr calcId="162913"/>
</workbook>
</file>

<file path=xl/calcChain.xml><?xml version="1.0" encoding="utf-8"?>
<calcChain xmlns="http://schemas.openxmlformats.org/spreadsheetml/2006/main">
  <c r="G22" i="1" l="1"/>
  <c r="B5" i="1" l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</calcChain>
</file>

<file path=xl/sharedStrings.xml><?xml version="1.0" encoding="utf-8"?>
<sst xmlns="http://schemas.openxmlformats.org/spreadsheetml/2006/main" count="28" uniqueCount="28">
  <si>
    <t>23年度</t>
    <rPh sb="2" eb="4">
      <t>ネンド</t>
    </rPh>
    <phoneticPr fontId="4"/>
  </si>
  <si>
    <t>22年度</t>
    <rPh sb="2" eb="4">
      <t>ネンド</t>
    </rPh>
    <phoneticPr fontId="4"/>
  </si>
  <si>
    <t>21年度</t>
    <rPh sb="2" eb="4">
      <t>ネンド</t>
    </rPh>
    <phoneticPr fontId="4"/>
  </si>
  <si>
    <t>20年度</t>
    <rPh sb="2" eb="4">
      <t>ネンド</t>
    </rPh>
    <phoneticPr fontId="4"/>
  </si>
  <si>
    <t>全業種平均</t>
    <rPh sb="0" eb="3">
      <t>ゼンギョウシュ</t>
    </rPh>
    <rPh sb="3" eb="5">
      <t>ヘイキン</t>
    </rPh>
    <phoneticPr fontId="4"/>
  </si>
  <si>
    <t>飲食店営業（一般飲食業）</t>
    <rPh sb="0" eb="3">
      <t>インショクテン</t>
    </rPh>
    <rPh sb="3" eb="5">
      <t>エイギョウ</t>
    </rPh>
    <rPh sb="6" eb="8">
      <t>イッパン</t>
    </rPh>
    <rPh sb="8" eb="11">
      <t>インショクギョウ</t>
    </rPh>
    <phoneticPr fontId="4"/>
  </si>
  <si>
    <t>喫茶店営業</t>
    <rPh sb="0" eb="3">
      <t>キッサテン</t>
    </rPh>
    <rPh sb="3" eb="5">
      <t>エイギョウ</t>
    </rPh>
    <phoneticPr fontId="4"/>
  </si>
  <si>
    <t>飲食店営業（料理業）</t>
    <rPh sb="0" eb="3">
      <t>インショクテン</t>
    </rPh>
    <rPh sb="3" eb="5">
      <t>エイギョウ</t>
    </rPh>
    <rPh sb="6" eb="8">
      <t>リョウリ</t>
    </rPh>
    <rPh sb="8" eb="9">
      <t>ギョウ</t>
    </rPh>
    <phoneticPr fontId="4"/>
  </si>
  <si>
    <t>飲食店営業（社交業）</t>
    <rPh sb="0" eb="3">
      <t>インショクテン</t>
    </rPh>
    <rPh sb="3" eb="5">
      <t>エイギョウ</t>
    </rPh>
    <rPh sb="6" eb="8">
      <t>シャコウ</t>
    </rPh>
    <rPh sb="8" eb="9">
      <t>ギョウ</t>
    </rPh>
    <phoneticPr fontId="4"/>
  </si>
  <si>
    <t>飲食店営業（中華料理業）</t>
    <rPh sb="0" eb="3">
      <t>インショクテン</t>
    </rPh>
    <rPh sb="3" eb="5">
      <t>エイギョウ</t>
    </rPh>
    <rPh sb="6" eb="8">
      <t>チュウカ</t>
    </rPh>
    <rPh sb="8" eb="10">
      <t>リョウリ</t>
    </rPh>
    <rPh sb="10" eb="11">
      <t>ギョウ</t>
    </rPh>
    <phoneticPr fontId="4"/>
  </si>
  <si>
    <t>飲食店営業（めん類）</t>
    <rPh sb="0" eb="3">
      <t>インショクテン</t>
    </rPh>
    <rPh sb="3" eb="5">
      <t>エイギョウ</t>
    </rPh>
    <rPh sb="8" eb="9">
      <t>ルイ</t>
    </rPh>
    <phoneticPr fontId="4"/>
  </si>
  <si>
    <t>飲食店営業（すし店）</t>
    <rPh sb="0" eb="3">
      <t>インショクテン</t>
    </rPh>
    <rPh sb="3" eb="5">
      <t>エイギョウ</t>
    </rPh>
    <rPh sb="8" eb="9">
      <t>ミセ</t>
    </rPh>
    <phoneticPr fontId="4"/>
  </si>
  <si>
    <t>氷雪販売業</t>
    <rPh sb="0" eb="2">
      <t>ヒョウセツ</t>
    </rPh>
    <rPh sb="2" eb="4">
      <t>ハンバイ</t>
    </rPh>
    <rPh sb="4" eb="5">
      <t>ギョウ</t>
    </rPh>
    <phoneticPr fontId="4"/>
  </si>
  <si>
    <t>食鳥肉販売業</t>
    <rPh sb="0" eb="1">
      <t>ショク</t>
    </rPh>
    <rPh sb="1" eb="2">
      <t>トリ</t>
    </rPh>
    <rPh sb="2" eb="3">
      <t>ニク</t>
    </rPh>
    <rPh sb="3" eb="6">
      <t>ハンバイギョウ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</si>
  <si>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</si>
  <si>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旅館業（簡易宿所）</t>
    <rPh sb="0" eb="3">
      <t>リョカンギョウ</t>
    </rPh>
    <rPh sb="4" eb="6">
      <t>カンイ</t>
    </rPh>
    <rPh sb="6" eb="8">
      <t>シュクショ</t>
    </rPh>
    <phoneticPr fontId="4"/>
  </si>
  <si>
    <t>旅館業</t>
    <rPh sb="0" eb="3">
      <t>リョカンギョウ</t>
    </rPh>
    <phoneticPr fontId="4"/>
  </si>
  <si>
    <t>公衆浴場業</t>
    <rPh sb="0" eb="2">
      <t>コウシュウ</t>
    </rPh>
    <rPh sb="2" eb="4">
      <t>ヨクジョウ</t>
    </rPh>
    <rPh sb="4" eb="5">
      <t>ギョウ</t>
    </rPh>
    <phoneticPr fontId="4"/>
  </si>
  <si>
    <t>クリーニング業</t>
    <rPh sb="6" eb="7">
      <t>ギョウ</t>
    </rPh>
    <phoneticPr fontId="4"/>
  </si>
  <si>
    <t>興行場業</t>
    <rPh sb="0" eb="3">
      <t>コウギョウジョウ</t>
    </rPh>
    <rPh sb="3" eb="4">
      <t>ギョウ</t>
    </rPh>
    <phoneticPr fontId="4"/>
  </si>
  <si>
    <t>美容業</t>
    <rPh sb="0" eb="3">
      <t>ビヨウギョウ</t>
    </rPh>
    <phoneticPr fontId="4"/>
  </si>
  <si>
    <t>理容業</t>
    <rPh sb="0" eb="3">
      <t>リヨウギョウ</t>
    </rPh>
    <phoneticPr fontId="4"/>
  </si>
  <si>
    <t>27年度</t>
    <rPh sb="2" eb="4">
      <t>ネンド</t>
    </rPh>
    <phoneticPr fontId="4"/>
  </si>
  <si>
    <t>26年度</t>
    <rPh sb="2" eb="4">
      <t>ネンド</t>
    </rPh>
    <phoneticPr fontId="4"/>
  </si>
  <si>
    <t>振興計画の業種別認定率（単位：％）</t>
    <rPh sb="12" eb="14">
      <t>タンイ</t>
    </rPh>
    <phoneticPr fontId="4"/>
  </si>
  <si>
    <t>別添</t>
    <rPh sb="0" eb="2">
      <t>ベッテン</t>
    </rPh>
    <phoneticPr fontId="4"/>
  </si>
  <si>
    <t>28年度</t>
    <rPh sb="2" eb="4">
      <t>ネンド</t>
    </rPh>
    <phoneticPr fontId="4"/>
  </si>
  <si>
    <t>29年度</t>
    <rPh sb="2" eb="4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</si>
</sst>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vertical="center"/>
    </xf>
    <xf numFmtId="0" fontId="2" fillId="0" borderId="1" xfId="1" applyBorder="1">
      <alignment vertical="center"/>
    </xf>
    <xf numFmtId="0" fontId="2" fillId="0" borderId="1" xfId="1" applyFill="1" applyBorder="1">
      <alignment vertical="center"/>
    </xf>
    <xf numFmtId="176" fontId="2" fillId="0" borderId="1" xfId="1" applyNumberFormat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0" xfId="1" applyAlignment="1">
      <alignment vertical="center"/>
    </xf>
    <xf numFmtId="177" fontId="2" fillId="0" borderId="1" xfId="1" applyNumberFormat="1" applyBorder="1">
      <alignment vertical="center"/>
    </xf>
    <xf numFmtId="176" fontId="2" fillId="0" borderId="1" xfId="1" applyNumberFormat="1" applyFill="1" applyBorder="1">
      <alignment vertical="center"/>
    </xf>
    <xf numFmtId="176" fontId="2" fillId="0" borderId="1" xfId="1" applyNumberFormat="1" applyFill="1" applyBorder="1" applyAlignment="1">
      <alignment horizontal="right" vertical="center"/>
    </xf>
    <xf numFmtId="176" fontId="2" fillId="0" borderId="1" xfId="1" applyNumberFormat="1" applyBorder="1" applyAlignment="1">
      <alignment horizontal="right" vertical="center"/>
    </xf>
    <xf numFmtId="0" fontId="2" fillId="0" borderId="1" xfId="1" applyFill="1" applyBorder="1" applyAlignment="1">
      <alignment horizontal="center" vertical="center"/>
    </xf>
    <xf numFmtId="0" fontId="2" fillId="2" borderId="1" xfId="1" applyFill="1" applyBorder="1">
      <alignment vertical="center"/>
    </xf>
    <xf numFmtId="0" fontId="5" fillId="0" borderId="0" xfId="1" applyFont="1">
      <alignment vertical="center"/>
    </xf>
    <xf numFmtId="177" fontId="2" fillId="0" borderId="1" xfId="1" applyNumberFormat="1" applyBorder="1" applyAlignment="1">
      <alignment horizontal="center" vertical="center"/>
    </xf>
    <xf numFmtId="176" fontId="2" fillId="0" borderId="1" xfId="1" applyNumberFormat="1" applyFill="1" applyBorder="1" applyAlignment="1">
      <alignment horizontal="center" vertical="center"/>
    </xf>
  </cellXfs>
  <cellStyles count="6">
    <cellStyle name="桁区切り 2" xfId="2"/>
    <cellStyle name="標準" xfId="0" builtinId="0"/>
    <cellStyle name="標準 2" xfId="3"/>
    <cellStyle name="標準 3" xfId="4"/>
    <cellStyle name="標準 3 2" xfId="5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TTQW/AppData/Local/Microsoft/Windows/Temporary%20Internet%20Files/Content.Outlook/BZ3G1W2C/27035400%20&#21402;&#29983;&#21172;&#20685;&#304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事業レビューシート"/>
      <sheetName val="入力規則等"/>
      <sheetName val="別紙1"/>
      <sheetName val="別紙2"/>
      <sheetName val="別紙3"/>
      <sheetName val="Ⅱ－５－１"/>
    </sheetNames>
    <sheetDataSet>
      <sheetData sheetId="0"/>
      <sheetData sheetId="1">
        <row r="2">
          <cell r="U2" t="str">
            <v>　</v>
          </cell>
          <cell r="W2" t="str">
            <v>（選択してください）</v>
          </cell>
          <cell r="Y2" t="str">
            <v>不明</v>
          </cell>
          <cell r="AC2" t="str">
            <v>廃止</v>
          </cell>
          <cell r="AE2" t="str">
            <v>廃止</v>
          </cell>
        </row>
        <row r="3">
          <cell r="U3" t="str">
            <v>新28</v>
          </cell>
          <cell r="W3" t="str">
            <v>内閣官房</v>
          </cell>
          <cell r="Y3" t="str">
            <v>昭和元年度以前</v>
          </cell>
          <cell r="AA3" t="str">
            <v>平成２６年度</v>
          </cell>
          <cell r="AC3" t="str">
            <v>事業全体の
抜本的な改善</v>
          </cell>
          <cell r="AE3" t="str">
            <v>縮減</v>
          </cell>
        </row>
        <row r="4">
          <cell r="U4" t="str">
            <v>新29</v>
          </cell>
          <cell r="W4" t="str">
            <v>内閣府</v>
          </cell>
          <cell r="Y4" t="str">
            <v>昭和２年度</v>
          </cell>
          <cell r="AA4" t="str">
            <v>平成２７年度</v>
          </cell>
          <cell r="AC4" t="str">
            <v>事業内容の
一部改善</v>
          </cell>
          <cell r="AE4" t="str">
            <v>執行等改善</v>
          </cell>
        </row>
        <row r="5">
          <cell r="W5" t="str">
            <v>個人情報保護委員会</v>
          </cell>
          <cell r="Y5" t="str">
            <v>昭和３年度</v>
          </cell>
          <cell r="AA5" t="str">
            <v>平成２８年度</v>
          </cell>
          <cell r="AC5" t="str">
            <v>終了予定</v>
          </cell>
          <cell r="AE5" t="str">
            <v>予定通り終了</v>
          </cell>
        </row>
        <row r="6">
          <cell r="W6" t="str">
            <v>公正取引委員会</v>
          </cell>
          <cell r="Y6" t="str">
            <v>昭和４年度</v>
          </cell>
          <cell r="AA6" t="str">
            <v>平成２９年度</v>
          </cell>
          <cell r="AC6" t="str">
            <v>現状通り</v>
          </cell>
          <cell r="AE6" t="str">
            <v>現状通り</v>
          </cell>
        </row>
        <row r="7">
          <cell r="W7" t="str">
            <v>警察庁</v>
          </cell>
          <cell r="Y7" t="str">
            <v>昭和５年度</v>
          </cell>
          <cell r="AA7" t="str">
            <v>平成３０年度</v>
          </cell>
        </row>
        <row r="8">
          <cell r="W8" t="str">
            <v>金融庁</v>
          </cell>
          <cell r="Y8" t="str">
            <v>昭和６年度</v>
          </cell>
          <cell r="AA8" t="str">
            <v>平成３１年度</v>
          </cell>
        </row>
        <row r="9">
          <cell r="W9" t="str">
            <v>消費者庁</v>
          </cell>
          <cell r="Y9" t="str">
            <v>昭和７年度</v>
          </cell>
          <cell r="AA9" t="str">
            <v>平成３２年度</v>
          </cell>
        </row>
        <row r="10">
          <cell r="W10" t="str">
            <v>復興庁</v>
          </cell>
          <cell r="Y10" t="str">
            <v>昭和８年度</v>
          </cell>
          <cell r="AA10" t="str">
            <v>平成３３年度</v>
          </cell>
        </row>
        <row r="11">
          <cell r="W11" t="str">
            <v>総務省</v>
          </cell>
          <cell r="Y11" t="str">
            <v>昭和９年度</v>
          </cell>
          <cell r="AA11" t="str">
            <v>平成３４年度</v>
          </cell>
        </row>
        <row r="12">
          <cell r="W12" t="str">
            <v>法務省</v>
          </cell>
          <cell r="Y12" t="str">
            <v>昭和１０年度</v>
          </cell>
          <cell r="AA12" t="str">
            <v>平成３５年度</v>
          </cell>
        </row>
        <row r="13">
          <cell r="W13" t="str">
            <v>外務省</v>
          </cell>
          <cell r="Y13" t="str">
            <v>昭和１１年度</v>
          </cell>
          <cell r="AA13" t="str">
            <v>平成３６年度</v>
          </cell>
        </row>
        <row r="14">
          <cell r="W14" t="str">
            <v>財務省</v>
          </cell>
          <cell r="Y14" t="str">
            <v>昭和１２年度</v>
          </cell>
          <cell r="AA14" t="str">
            <v>平成３７年度</v>
          </cell>
        </row>
        <row r="15">
          <cell r="W15" t="str">
            <v>文部科学省</v>
          </cell>
          <cell r="Y15" t="str">
            <v>昭和１３年度</v>
          </cell>
          <cell r="AA15" t="str">
            <v>平成３８年度</v>
          </cell>
        </row>
        <row r="16">
          <cell r="W16" t="str">
            <v>厚生労働省</v>
          </cell>
          <cell r="Y16" t="str">
            <v>昭和１４年度</v>
          </cell>
          <cell r="AA16" t="str">
            <v>平成３９年度</v>
          </cell>
        </row>
        <row r="17">
          <cell r="W17" t="str">
            <v>農林水産省</v>
          </cell>
          <cell r="Y17" t="str">
            <v>昭和１５年度</v>
          </cell>
          <cell r="AA17" t="str">
            <v>平成４０年度</v>
          </cell>
        </row>
        <row r="18">
          <cell r="W18" t="str">
            <v>経済産業省</v>
          </cell>
          <cell r="Y18" t="str">
            <v>昭和１６年度</v>
          </cell>
          <cell r="AA18" t="str">
            <v>平成４１年度</v>
          </cell>
        </row>
        <row r="19">
          <cell r="W19" t="str">
            <v>国土交通省</v>
          </cell>
          <cell r="Y19" t="str">
            <v>昭和１７年度</v>
          </cell>
          <cell r="AA19" t="str">
            <v>平成４２年度</v>
          </cell>
        </row>
        <row r="20">
          <cell r="W20" t="str">
            <v>環境省</v>
          </cell>
          <cell r="Y20" t="str">
            <v>昭和１８年度</v>
          </cell>
          <cell r="AA20" t="str">
            <v>平成４３年度</v>
          </cell>
        </row>
        <row r="21">
          <cell r="W21" t="str">
            <v>原子力規制委員会</v>
          </cell>
          <cell r="Y21" t="str">
            <v>昭和１９年度</v>
          </cell>
          <cell r="AA21" t="str">
            <v>平成４４年度</v>
          </cell>
        </row>
        <row r="22">
          <cell r="W22" t="str">
            <v>防衛省</v>
          </cell>
          <cell r="Y22" t="str">
            <v>昭和２０年度</v>
          </cell>
          <cell r="AA22" t="str">
            <v>平成４５年度</v>
          </cell>
        </row>
        <row r="23">
          <cell r="Y23" t="str">
            <v>昭和２１年度</v>
          </cell>
          <cell r="AA23" t="str">
            <v>平成４６年度</v>
          </cell>
        </row>
        <row r="24">
          <cell r="Y24" t="str">
            <v>昭和２２年度</v>
          </cell>
          <cell r="AA24" t="str">
            <v>平成４７年度</v>
          </cell>
        </row>
        <row r="25">
          <cell r="Y25" t="str">
            <v>昭和２３年度</v>
          </cell>
          <cell r="AA25" t="str">
            <v>平成４８年度</v>
          </cell>
        </row>
        <row r="26">
          <cell r="Y26" t="str">
            <v>昭和２４年度</v>
          </cell>
          <cell r="AA26" t="str">
            <v>平成４９年度</v>
          </cell>
        </row>
        <row r="27">
          <cell r="Y27" t="str">
            <v>昭和２５年度</v>
          </cell>
          <cell r="AA27" t="str">
            <v>平成５０年度</v>
          </cell>
        </row>
        <row r="28">
          <cell r="Y28" t="str">
            <v>昭和２６年度</v>
          </cell>
          <cell r="AA28" t="str">
            <v>平成５１年度</v>
          </cell>
        </row>
        <row r="29">
          <cell r="Y29" t="str">
            <v>昭和２７年度</v>
          </cell>
          <cell r="AA29" t="str">
            <v>平成５２年度</v>
          </cell>
        </row>
        <row r="30">
          <cell r="Y30" t="str">
            <v>昭和２８年度</v>
          </cell>
          <cell r="AA30" t="str">
            <v>平成５３年度</v>
          </cell>
        </row>
        <row r="31">
          <cell r="Y31" t="str">
            <v>昭和２９年度</v>
          </cell>
          <cell r="AA31" t="str">
            <v>平成５４年度</v>
          </cell>
        </row>
        <row r="32">
          <cell r="Y32" t="str">
            <v>昭和３０年度</v>
          </cell>
          <cell r="AA32" t="str">
            <v>平成５５年度</v>
          </cell>
        </row>
        <row r="33">
          <cell r="Y33" t="str">
            <v>昭和３１年度</v>
          </cell>
          <cell r="AA33" t="str">
            <v>平成５５年度以降</v>
          </cell>
        </row>
        <row r="34">
          <cell r="Y34" t="str">
            <v>昭和３２年度</v>
          </cell>
          <cell r="AA34" t="str">
            <v>終了予定なし</v>
          </cell>
        </row>
        <row r="35">
          <cell r="Y35" t="str">
            <v>昭和３３年度</v>
          </cell>
        </row>
        <row r="36">
          <cell r="Y36" t="str">
            <v>昭和３４年度</v>
          </cell>
        </row>
        <row r="37">
          <cell r="Y37" t="str">
            <v>昭和３５年度</v>
          </cell>
        </row>
        <row r="38">
          <cell r="Y38" t="str">
            <v>昭和３６年度</v>
          </cell>
        </row>
        <row r="39">
          <cell r="Y39" t="str">
            <v>昭和３７年度</v>
          </cell>
        </row>
        <row r="40">
          <cell r="Y40" t="str">
            <v>昭和３８年度</v>
          </cell>
        </row>
        <row r="41">
          <cell r="Y41" t="str">
            <v>昭和３９年度</v>
          </cell>
        </row>
        <row r="42">
          <cell r="Y42" t="str">
            <v>昭和４０年度</v>
          </cell>
        </row>
        <row r="43">
          <cell r="Y43" t="str">
            <v>昭和４１年度</v>
          </cell>
        </row>
        <row r="44">
          <cell r="Y44" t="str">
            <v>昭和４２年度</v>
          </cell>
        </row>
        <row r="45">
          <cell r="Y45" t="str">
            <v>昭和４３年度</v>
          </cell>
        </row>
        <row r="46">
          <cell r="Y46" t="str">
            <v>昭和４４年度</v>
          </cell>
        </row>
        <row r="47">
          <cell r="Y47" t="str">
            <v>昭和４５年度</v>
          </cell>
        </row>
        <row r="48">
          <cell r="Y48" t="str">
            <v>昭和４６年度</v>
          </cell>
        </row>
        <row r="49">
          <cell r="Y49" t="str">
            <v>昭和４７年度</v>
          </cell>
        </row>
        <row r="50">
          <cell r="Y50" t="str">
            <v>昭和４８年度</v>
          </cell>
        </row>
        <row r="51">
          <cell r="Y51" t="str">
            <v>昭和４９年度</v>
          </cell>
        </row>
        <row r="52">
          <cell r="Y52" t="str">
            <v>昭和５０年度</v>
          </cell>
        </row>
        <row r="53">
          <cell r="Y53" t="str">
            <v>昭和５１年度</v>
          </cell>
        </row>
        <row r="54">
          <cell r="Y54" t="str">
            <v>昭和５２年度</v>
          </cell>
        </row>
        <row r="55">
          <cell r="Y55" t="str">
            <v>昭和５３年度</v>
          </cell>
        </row>
        <row r="56">
          <cell r="Y56" t="str">
            <v>昭和５４年度</v>
          </cell>
        </row>
        <row r="57">
          <cell r="Y57" t="str">
            <v>昭和５５年度</v>
          </cell>
        </row>
        <row r="58">
          <cell r="Y58" t="str">
            <v>昭和５６年度</v>
          </cell>
        </row>
        <row r="59">
          <cell r="Y59" t="str">
            <v>昭和５７年度</v>
          </cell>
        </row>
        <row r="60">
          <cell r="Y60" t="str">
            <v>昭和５８年度</v>
          </cell>
        </row>
        <row r="61">
          <cell r="Y61" t="str">
            <v>昭和５９年度</v>
          </cell>
        </row>
        <row r="62">
          <cell r="Y62" t="str">
            <v>昭和６０年度</v>
          </cell>
        </row>
        <row r="63">
          <cell r="Y63" t="str">
            <v>昭和６１年度</v>
          </cell>
        </row>
        <row r="64">
          <cell r="Y64" t="str">
            <v>昭和６２年度</v>
          </cell>
        </row>
        <row r="65">
          <cell r="Y65" t="str">
            <v>昭和６３年度</v>
          </cell>
        </row>
        <row r="66">
          <cell r="Y66" t="str">
            <v>平成元年度</v>
          </cell>
        </row>
        <row r="67">
          <cell r="Y67" t="str">
            <v>平成２年度</v>
          </cell>
        </row>
        <row r="68">
          <cell r="Y68" t="str">
            <v>平成３年度</v>
          </cell>
        </row>
        <row r="69">
          <cell r="Y69" t="str">
            <v>平成４年度</v>
          </cell>
        </row>
        <row r="70">
          <cell r="Y70" t="str">
            <v>平成５年度</v>
          </cell>
        </row>
        <row r="71">
          <cell r="Y71" t="str">
            <v>平成６年度</v>
          </cell>
        </row>
        <row r="72">
          <cell r="Y72" t="str">
            <v>平成７年度</v>
          </cell>
        </row>
        <row r="73">
          <cell r="Y73" t="str">
            <v>平成８年度</v>
          </cell>
        </row>
        <row r="74">
          <cell r="Y74" t="str">
            <v>平成９年度</v>
          </cell>
        </row>
        <row r="75">
          <cell r="Y75" t="str">
            <v>平成１０年度</v>
          </cell>
        </row>
        <row r="76">
          <cell r="Y76" t="str">
            <v>平成１１年度</v>
          </cell>
        </row>
        <row r="77">
          <cell r="Y77" t="str">
            <v>平成１２年度</v>
          </cell>
        </row>
        <row r="78">
          <cell r="Y78" t="str">
            <v>平成１３年度</v>
          </cell>
        </row>
        <row r="79">
          <cell r="Y79" t="str">
            <v>平成１４年度</v>
          </cell>
        </row>
        <row r="80">
          <cell r="Y80" t="str">
            <v>平成１５年度</v>
          </cell>
        </row>
        <row r="81">
          <cell r="Y81" t="str">
            <v>平成１６年度</v>
          </cell>
        </row>
        <row r="82">
          <cell r="Y82" t="str">
            <v>平成１７年度</v>
          </cell>
        </row>
        <row r="83">
          <cell r="Y83" t="str">
            <v>平成１８年度</v>
          </cell>
        </row>
        <row r="84">
          <cell r="Y84" t="str">
            <v>平成１９年度</v>
          </cell>
        </row>
        <row r="85">
          <cell r="Y85" t="str">
            <v>平成２０年度</v>
          </cell>
        </row>
        <row r="86">
          <cell r="Y86" t="str">
            <v>平成２１年度</v>
          </cell>
        </row>
        <row r="87">
          <cell r="Y87" t="str">
            <v>平成２２年度</v>
          </cell>
        </row>
        <row r="88">
          <cell r="Y88" t="str">
            <v>平成２３年度</v>
          </cell>
        </row>
        <row r="89">
          <cell r="Y89" t="str">
            <v>平成２４年度</v>
          </cell>
        </row>
        <row r="90">
          <cell r="Y90" t="str">
            <v>平成２５年度</v>
          </cell>
        </row>
        <row r="91">
          <cell r="Y91" t="str">
            <v>平成２６年度</v>
          </cell>
        </row>
        <row r="92">
          <cell r="Y92" t="str">
            <v>平成２７年度</v>
          </cell>
        </row>
        <row r="93">
          <cell r="Y93" t="str">
            <v>平成２８年度</v>
          </cell>
        </row>
        <row r="94">
          <cell r="Y94" t="str">
            <v>平成２９年度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K16" sqref="K16"/>
    </sheetView>
  </sheetViews>
  <sheetFormatPr defaultRowHeight="13.5" x14ac:dyDescent="0.15"/>
  <cols>
    <col min="1" max="1" width="27.125" style="1" customWidth="1"/>
    <col min="2" max="5" width="0" style="1" hidden="1" customWidth="1"/>
    <col min="6" max="6" width="10.625" style="1" hidden="1" customWidth="1"/>
    <col min="7" max="8" width="10.625" style="1" customWidth="1"/>
    <col min="9" max="254" width="9" style="1"/>
    <col min="255" max="255" width="27.125" style="1" customWidth="1"/>
    <col min="256" max="259" width="0" style="1" hidden="1" customWidth="1"/>
    <col min="260" max="263" width="10.625" style="1" customWidth="1"/>
    <col min="264" max="510" width="9" style="1"/>
    <col min="511" max="511" width="27.125" style="1" customWidth="1"/>
    <col min="512" max="515" width="0" style="1" hidden="1" customWidth="1"/>
    <col min="516" max="519" width="10.625" style="1" customWidth="1"/>
    <col min="520" max="766" width="9" style="1"/>
    <col min="767" max="767" width="27.125" style="1" customWidth="1"/>
    <col min="768" max="771" width="0" style="1" hidden="1" customWidth="1"/>
    <col min="772" max="775" width="10.625" style="1" customWidth="1"/>
    <col min="776" max="1022" width="9" style="1"/>
    <col min="1023" max="1023" width="27.125" style="1" customWidth="1"/>
    <col min="1024" max="1027" width="0" style="1" hidden="1" customWidth="1"/>
    <col min="1028" max="1031" width="10.625" style="1" customWidth="1"/>
    <col min="1032" max="1278" width="9" style="1"/>
    <col min="1279" max="1279" width="27.125" style="1" customWidth="1"/>
    <col min="1280" max="1283" width="0" style="1" hidden="1" customWidth="1"/>
    <col min="1284" max="1287" width="10.625" style="1" customWidth="1"/>
    <col min="1288" max="1534" width="9" style="1"/>
    <col min="1535" max="1535" width="27.125" style="1" customWidth="1"/>
    <col min="1536" max="1539" width="0" style="1" hidden="1" customWidth="1"/>
    <col min="1540" max="1543" width="10.625" style="1" customWidth="1"/>
    <col min="1544" max="1790" width="9" style="1"/>
    <col min="1791" max="1791" width="27.125" style="1" customWidth="1"/>
    <col min="1792" max="1795" width="0" style="1" hidden="1" customWidth="1"/>
    <col min="1796" max="1799" width="10.625" style="1" customWidth="1"/>
    <col min="1800" max="2046" width="9" style="1"/>
    <col min="2047" max="2047" width="27.125" style="1" customWidth="1"/>
    <col min="2048" max="2051" width="0" style="1" hidden="1" customWidth="1"/>
    <col min="2052" max="2055" width="10.625" style="1" customWidth="1"/>
    <col min="2056" max="2302" width="9" style="1"/>
    <col min="2303" max="2303" width="27.125" style="1" customWidth="1"/>
    <col min="2304" max="2307" width="0" style="1" hidden="1" customWidth="1"/>
    <col min="2308" max="2311" width="10.625" style="1" customWidth="1"/>
    <col min="2312" max="2558" width="9" style="1"/>
    <col min="2559" max="2559" width="27.125" style="1" customWidth="1"/>
    <col min="2560" max="2563" width="0" style="1" hidden="1" customWidth="1"/>
    <col min="2564" max="2567" width="10.625" style="1" customWidth="1"/>
    <col min="2568" max="2814" width="9" style="1"/>
    <col min="2815" max="2815" width="27.125" style="1" customWidth="1"/>
    <col min="2816" max="2819" width="0" style="1" hidden="1" customWidth="1"/>
    <col min="2820" max="2823" width="10.625" style="1" customWidth="1"/>
    <col min="2824" max="3070" width="9" style="1"/>
    <col min="3071" max="3071" width="27.125" style="1" customWidth="1"/>
    <col min="3072" max="3075" width="0" style="1" hidden="1" customWidth="1"/>
    <col min="3076" max="3079" width="10.625" style="1" customWidth="1"/>
    <col min="3080" max="3326" width="9" style="1"/>
    <col min="3327" max="3327" width="27.125" style="1" customWidth="1"/>
    <col min="3328" max="3331" width="0" style="1" hidden="1" customWidth="1"/>
    <col min="3332" max="3335" width="10.625" style="1" customWidth="1"/>
    <col min="3336" max="3582" width="9" style="1"/>
    <col min="3583" max="3583" width="27.125" style="1" customWidth="1"/>
    <col min="3584" max="3587" width="0" style="1" hidden="1" customWidth="1"/>
    <col min="3588" max="3591" width="10.625" style="1" customWidth="1"/>
    <col min="3592" max="3838" width="9" style="1"/>
    <col min="3839" max="3839" width="27.125" style="1" customWidth="1"/>
    <col min="3840" max="3843" width="0" style="1" hidden="1" customWidth="1"/>
    <col min="3844" max="3847" width="10.625" style="1" customWidth="1"/>
    <col min="3848" max="4094" width="9" style="1"/>
    <col min="4095" max="4095" width="27.125" style="1" customWidth="1"/>
    <col min="4096" max="4099" width="0" style="1" hidden="1" customWidth="1"/>
    <col min="4100" max="4103" width="10.625" style="1" customWidth="1"/>
    <col min="4104" max="4350" width="9" style="1"/>
    <col min="4351" max="4351" width="27.125" style="1" customWidth="1"/>
    <col min="4352" max="4355" width="0" style="1" hidden="1" customWidth="1"/>
    <col min="4356" max="4359" width="10.625" style="1" customWidth="1"/>
    <col min="4360" max="4606" width="9" style="1"/>
    <col min="4607" max="4607" width="27.125" style="1" customWidth="1"/>
    <col min="4608" max="4611" width="0" style="1" hidden="1" customWidth="1"/>
    <col min="4612" max="4615" width="10.625" style="1" customWidth="1"/>
    <col min="4616" max="4862" width="9" style="1"/>
    <col min="4863" max="4863" width="27.125" style="1" customWidth="1"/>
    <col min="4864" max="4867" width="0" style="1" hidden="1" customWidth="1"/>
    <col min="4868" max="4871" width="10.625" style="1" customWidth="1"/>
    <col min="4872" max="5118" width="9" style="1"/>
    <col min="5119" max="5119" width="27.125" style="1" customWidth="1"/>
    <col min="5120" max="5123" width="0" style="1" hidden="1" customWidth="1"/>
    <col min="5124" max="5127" width="10.625" style="1" customWidth="1"/>
    <col min="5128" max="5374" width="9" style="1"/>
    <col min="5375" max="5375" width="27.125" style="1" customWidth="1"/>
    <col min="5376" max="5379" width="0" style="1" hidden="1" customWidth="1"/>
    <col min="5380" max="5383" width="10.625" style="1" customWidth="1"/>
    <col min="5384" max="5630" width="9" style="1"/>
    <col min="5631" max="5631" width="27.125" style="1" customWidth="1"/>
    <col min="5632" max="5635" width="0" style="1" hidden="1" customWidth="1"/>
    <col min="5636" max="5639" width="10.625" style="1" customWidth="1"/>
    <col min="5640" max="5886" width="9" style="1"/>
    <col min="5887" max="5887" width="27.125" style="1" customWidth="1"/>
    <col min="5888" max="5891" width="0" style="1" hidden="1" customWidth="1"/>
    <col min="5892" max="5895" width="10.625" style="1" customWidth="1"/>
    <col min="5896" max="6142" width="9" style="1"/>
    <col min="6143" max="6143" width="27.125" style="1" customWidth="1"/>
    <col min="6144" max="6147" width="0" style="1" hidden="1" customWidth="1"/>
    <col min="6148" max="6151" width="10.625" style="1" customWidth="1"/>
    <col min="6152" max="6398" width="9" style="1"/>
    <col min="6399" max="6399" width="27.125" style="1" customWidth="1"/>
    <col min="6400" max="6403" width="0" style="1" hidden="1" customWidth="1"/>
    <col min="6404" max="6407" width="10.625" style="1" customWidth="1"/>
    <col min="6408" max="6654" width="9" style="1"/>
    <col min="6655" max="6655" width="27.125" style="1" customWidth="1"/>
    <col min="6656" max="6659" width="0" style="1" hidden="1" customWidth="1"/>
    <col min="6660" max="6663" width="10.625" style="1" customWidth="1"/>
    <col min="6664" max="6910" width="9" style="1"/>
    <col min="6911" max="6911" width="27.125" style="1" customWidth="1"/>
    <col min="6912" max="6915" width="0" style="1" hidden="1" customWidth="1"/>
    <col min="6916" max="6919" width="10.625" style="1" customWidth="1"/>
    <col min="6920" max="7166" width="9" style="1"/>
    <col min="7167" max="7167" width="27.125" style="1" customWidth="1"/>
    <col min="7168" max="7171" width="0" style="1" hidden="1" customWidth="1"/>
    <col min="7172" max="7175" width="10.625" style="1" customWidth="1"/>
    <col min="7176" max="7422" width="9" style="1"/>
    <col min="7423" max="7423" width="27.125" style="1" customWidth="1"/>
    <col min="7424" max="7427" width="0" style="1" hidden="1" customWidth="1"/>
    <col min="7428" max="7431" width="10.625" style="1" customWidth="1"/>
    <col min="7432" max="7678" width="9" style="1"/>
    <col min="7679" max="7679" width="27.125" style="1" customWidth="1"/>
    <col min="7680" max="7683" width="0" style="1" hidden="1" customWidth="1"/>
    <col min="7684" max="7687" width="10.625" style="1" customWidth="1"/>
    <col min="7688" max="7934" width="9" style="1"/>
    <col min="7935" max="7935" width="27.125" style="1" customWidth="1"/>
    <col min="7936" max="7939" width="0" style="1" hidden="1" customWidth="1"/>
    <col min="7940" max="7943" width="10.625" style="1" customWidth="1"/>
    <col min="7944" max="8190" width="9" style="1"/>
    <col min="8191" max="8191" width="27.125" style="1" customWidth="1"/>
    <col min="8192" max="8195" width="0" style="1" hidden="1" customWidth="1"/>
    <col min="8196" max="8199" width="10.625" style="1" customWidth="1"/>
    <col min="8200" max="8446" width="9" style="1"/>
    <col min="8447" max="8447" width="27.125" style="1" customWidth="1"/>
    <col min="8448" max="8451" width="0" style="1" hidden="1" customWidth="1"/>
    <col min="8452" max="8455" width="10.625" style="1" customWidth="1"/>
    <col min="8456" max="8702" width="9" style="1"/>
    <col min="8703" max="8703" width="27.125" style="1" customWidth="1"/>
    <col min="8704" max="8707" width="0" style="1" hidden="1" customWidth="1"/>
    <col min="8708" max="8711" width="10.625" style="1" customWidth="1"/>
    <col min="8712" max="8958" width="9" style="1"/>
    <col min="8959" max="8959" width="27.125" style="1" customWidth="1"/>
    <col min="8960" max="8963" width="0" style="1" hidden="1" customWidth="1"/>
    <col min="8964" max="8967" width="10.625" style="1" customWidth="1"/>
    <col min="8968" max="9214" width="9" style="1"/>
    <col min="9215" max="9215" width="27.125" style="1" customWidth="1"/>
    <col min="9216" max="9219" width="0" style="1" hidden="1" customWidth="1"/>
    <col min="9220" max="9223" width="10.625" style="1" customWidth="1"/>
    <col min="9224" max="9470" width="9" style="1"/>
    <col min="9471" max="9471" width="27.125" style="1" customWidth="1"/>
    <col min="9472" max="9475" width="0" style="1" hidden="1" customWidth="1"/>
    <col min="9476" max="9479" width="10.625" style="1" customWidth="1"/>
    <col min="9480" max="9726" width="9" style="1"/>
    <col min="9727" max="9727" width="27.125" style="1" customWidth="1"/>
    <col min="9728" max="9731" width="0" style="1" hidden="1" customWidth="1"/>
    <col min="9732" max="9735" width="10.625" style="1" customWidth="1"/>
    <col min="9736" max="9982" width="9" style="1"/>
    <col min="9983" max="9983" width="27.125" style="1" customWidth="1"/>
    <col min="9984" max="9987" width="0" style="1" hidden="1" customWidth="1"/>
    <col min="9988" max="9991" width="10.625" style="1" customWidth="1"/>
    <col min="9992" max="10238" width="9" style="1"/>
    <col min="10239" max="10239" width="27.125" style="1" customWidth="1"/>
    <col min="10240" max="10243" width="0" style="1" hidden="1" customWidth="1"/>
    <col min="10244" max="10247" width="10.625" style="1" customWidth="1"/>
    <col min="10248" max="10494" width="9" style="1"/>
    <col min="10495" max="10495" width="27.125" style="1" customWidth="1"/>
    <col min="10496" max="10499" width="0" style="1" hidden="1" customWidth="1"/>
    <col min="10500" max="10503" width="10.625" style="1" customWidth="1"/>
    <col min="10504" max="10750" width="9" style="1"/>
    <col min="10751" max="10751" width="27.125" style="1" customWidth="1"/>
    <col min="10752" max="10755" width="0" style="1" hidden="1" customWidth="1"/>
    <col min="10756" max="10759" width="10.625" style="1" customWidth="1"/>
    <col min="10760" max="11006" width="9" style="1"/>
    <col min="11007" max="11007" width="27.125" style="1" customWidth="1"/>
    <col min="11008" max="11011" width="0" style="1" hidden="1" customWidth="1"/>
    <col min="11012" max="11015" width="10.625" style="1" customWidth="1"/>
    <col min="11016" max="11262" width="9" style="1"/>
    <col min="11263" max="11263" width="27.125" style="1" customWidth="1"/>
    <col min="11264" max="11267" width="0" style="1" hidden="1" customWidth="1"/>
    <col min="11268" max="11271" width="10.625" style="1" customWidth="1"/>
    <col min="11272" max="11518" width="9" style="1"/>
    <col min="11519" max="11519" width="27.125" style="1" customWidth="1"/>
    <col min="11520" max="11523" width="0" style="1" hidden="1" customWidth="1"/>
    <col min="11524" max="11527" width="10.625" style="1" customWidth="1"/>
    <col min="11528" max="11774" width="9" style="1"/>
    <col min="11775" max="11775" width="27.125" style="1" customWidth="1"/>
    <col min="11776" max="11779" width="0" style="1" hidden="1" customWidth="1"/>
    <col min="11780" max="11783" width="10.625" style="1" customWidth="1"/>
    <col min="11784" max="12030" width="9" style="1"/>
    <col min="12031" max="12031" width="27.125" style="1" customWidth="1"/>
    <col min="12032" max="12035" width="0" style="1" hidden="1" customWidth="1"/>
    <col min="12036" max="12039" width="10.625" style="1" customWidth="1"/>
    <col min="12040" max="12286" width="9" style="1"/>
    <col min="12287" max="12287" width="27.125" style="1" customWidth="1"/>
    <col min="12288" max="12291" width="0" style="1" hidden="1" customWidth="1"/>
    <col min="12292" max="12295" width="10.625" style="1" customWidth="1"/>
    <col min="12296" max="12542" width="9" style="1"/>
    <col min="12543" max="12543" width="27.125" style="1" customWidth="1"/>
    <col min="12544" max="12547" width="0" style="1" hidden="1" customWidth="1"/>
    <col min="12548" max="12551" width="10.625" style="1" customWidth="1"/>
    <col min="12552" max="12798" width="9" style="1"/>
    <col min="12799" max="12799" width="27.125" style="1" customWidth="1"/>
    <col min="12800" max="12803" width="0" style="1" hidden="1" customWidth="1"/>
    <col min="12804" max="12807" width="10.625" style="1" customWidth="1"/>
    <col min="12808" max="13054" width="9" style="1"/>
    <col min="13055" max="13055" width="27.125" style="1" customWidth="1"/>
    <col min="13056" max="13059" width="0" style="1" hidden="1" customWidth="1"/>
    <col min="13060" max="13063" width="10.625" style="1" customWidth="1"/>
    <col min="13064" max="13310" width="9" style="1"/>
    <col min="13311" max="13311" width="27.125" style="1" customWidth="1"/>
    <col min="13312" max="13315" width="0" style="1" hidden="1" customWidth="1"/>
    <col min="13316" max="13319" width="10.625" style="1" customWidth="1"/>
    <col min="13320" max="13566" width="9" style="1"/>
    <col min="13567" max="13567" width="27.125" style="1" customWidth="1"/>
    <col min="13568" max="13571" width="0" style="1" hidden="1" customWidth="1"/>
    <col min="13572" max="13575" width="10.625" style="1" customWidth="1"/>
    <col min="13576" max="13822" width="9" style="1"/>
    <col min="13823" max="13823" width="27.125" style="1" customWidth="1"/>
    <col min="13824" max="13827" width="0" style="1" hidden="1" customWidth="1"/>
    <col min="13828" max="13831" width="10.625" style="1" customWidth="1"/>
    <col min="13832" max="14078" width="9" style="1"/>
    <col min="14079" max="14079" width="27.125" style="1" customWidth="1"/>
    <col min="14080" max="14083" width="0" style="1" hidden="1" customWidth="1"/>
    <col min="14084" max="14087" width="10.625" style="1" customWidth="1"/>
    <col min="14088" max="14334" width="9" style="1"/>
    <col min="14335" max="14335" width="27.125" style="1" customWidth="1"/>
    <col min="14336" max="14339" width="0" style="1" hidden="1" customWidth="1"/>
    <col min="14340" max="14343" width="10.625" style="1" customWidth="1"/>
    <col min="14344" max="14590" width="9" style="1"/>
    <col min="14591" max="14591" width="27.125" style="1" customWidth="1"/>
    <col min="14592" max="14595" width="0" style="1" hidden="1" customWidth="1"/>
    <col min="14596" max="14599" width="10.625" style="1" customWidth="1"/>
    <col min="14600" max="14846" width="9" style="1"/>
    <col min="14847" max="14847" width="27.125" style="1" customWidth="1"/>
    <col min="14848" max="14851" width="0" style="1" hidden="1" customWidth="1"/>
    <col min="14852" max="14855" width="10.625" style="1" customWidth="1"/>
    <col min="14856" max="15102" width="9" style="1"/>
    <col min="15103" max="15103" width="27.125" style="1" customWidth="1"/>
    <col min="15104" max="15107" width="0" style="1" hidden="1" customWidth="1"/>
    <col min="15108" max="15111" width="10.625" style="1" customWidth="1"/>
    <col min="15112" max="15358" width="9" style="1"/>
    <col min="15359" max="15359" width="27.125" style="1" customWidth="1"/>
    <col min="15360" max="15363" width="0" style="1" hidden="1" customWidth="1"/>
    <col min="15364" max="15367" width="10.625" style="1" customWidth="1"/>
    <col min="15368" max="15614" width="9" style="1"/>
    <col min="15615" max="15615" width="27.125" style="1" customWidth="1"/>
    <col min="15616" max="15619" width="0" style="1" hidden="1" customWidth="1"/>
    <col min="15620" max="15623" width="10.625" style="1" customWidth="1"/>
    <col min="15624" max="15870" width="9" style="1"/>
    <col min="15871" max="15871" width="27.125" style="1" customWidth="1"/>
    <col min="15872" max="15875" width="0" style="1" hidden="1" customWidth="1"/>
    <col min="15876" max="15879" width="10.625" style="1" customWidth="1"/>
    <col min="15880" max="16126" width="9" style="1"/>
    <col min="16127" max="16127" width="27.125" style="1" customWidth="1"/>
    <col min="16128" max="16131" width="0" style="1" hidden="1" customWidth="1"/>
    <col min="16132" max="16135" width="10.625" style="1" customWidth="1"/>
    <col min="16136" max="16384" width="9" style="1"/>
  </cols>
  <sheetData>
    <row r="1" spans="1:9" ht="17.25" x14ac:dyDescent="0.15">
      <c r="A1" s="15" t="s">
        <v>25</v>
      </c>
    </row>
    <row r="3" spans="1:9" x14ac:dyDescent="0.15">
      <c r="A3" s="8" t="s">
        <v>24</v>
      </c>
    </row>
    <row r="4" spans="1:9" x14ac:dyDescent="0.15">
      <c r="A4" s="4"/>
      <c r="B4" s="4" t="s">
        <v>3</v>
      </c>
      <c r="C4" s="4" t="s">
        <v>2</v>
      </c>
      <c r="D4" s="14" t="s">
        <v>1</v>
      </c>
      <c r="E4" s="14" t="s">
        <v>0</v>
      </c>
      <c r="F4" s="13" t="s">
        <v>23</v>
      </c>
      <c r="G4" s="13" t="s">
        <v>22</v>
      </c>
      <c r="H4" s="13" t="s">
        <v>26</v>
      </c>
      <c r="I4" s="13" t="s">
        <v>27</v>
      </c>
    </row>
    <row r="5" spans="1:9" x14ac:dyDescent="0.15">
      <c r="A5" s="4" t="s">
        <v>21</v>
      </c>
      <c r="B5" s="4">
        <f t="shared" ref="B5:D6" si="0">47/47*100</f>
        <v>100</v>
      </c>
      <c r="C5" s="4">
        <f t="shared" si="0"/>
        <v>100</v>
      </c>
      <c r="D5" s="4">
        <f t="shared" si="0"/>
        <v>100</v>
      </c>
      <c r="E5" s="5">
        <v>100</v>
      </c>
      <c r="F5" s="4">
        <v>100</v>
      </c>
      <c r="G5" s="3">
        <v>100</v>
      </c>
      <c r="H5" s="7">
        <v>100</v>
      </c>
      <c r="I5" s="13">
        <v>100</v>
      </c>
    </row>
    <row r="6" spans="1:9" x14ac:dyDescent="0.15">
      <c r="A6" s="4" t="s">
        <v>20</v>
      </c>
      <c r="B6" s="4">
        <f t="shared" si="0"/>
        <v>100</v>
      </c>
      <c r="C6" s="4">
        <f t="shared" si="0"/>
        <v>100</v>
      </c>
      <c r="D6" s="4">
        <f t="shared" si="0"/>
        <v>100</v>
      </c>
      <c r="E6" s="5">
        <v>100</v>
      </c>
      <c r="F6" s="4">
        <v>100</v>
      </c>
      <c r="G6" s="3">
        <v>100</v>
      </c>
      <c r="H6" s="7">
        <v>100</v>
      </c>
      <c r="I6" s="13">
        <v>100</v>
      </c>
    </row>
    <row r="7" spans="1:9" x14ac:dyDescent="0.15">
      <c r="A7" s="4" t="s">
        <v>19</v>
      </c>
      <c r="B7" s="6">
        <f>25/45*100</f>
        <v>55.555555555555557</v>
      </c>
      <c r="C7" s="6">
        <f>25/45*100</f>
        <v>55.555555555555557</v>
      </c>
      <c r="D7" s="6">
        <f>26/45*100</f>
        <v>57.777777777777771</v>
      </c>
      <c r="E7" s="10">
        <v>57.8</v>
      </c>
      <c r="F7" s="4">
        <v>64.400000000000006</v>
      </c>
      <c r="G7" s="3">
        <v>66.7</v>
      </c>
      <c r="H7" s="7">
        <v>64.400000000000006</v>
      </c>
      <c r="I7" s="13">
        <v>66.7</v>
      </c>
    </row>
    <row r="8" spans="1:9" x14ac:dyDescent="0.15">
      <c r="A8" s="4" t="s">
        <v>18</v>
      </c>
      <c r="B8" s="4">
        <f>47/47*100</f>
        <v>100</v>
      </c>
      <c r="C8" s="4">
        <f>47/47*100</f>
        <v>100</v>
      </c>
      <c r="D8" s="4">
        <f>47/47*100</f>
        <v>100</v>
      </c>
      <c r="E8" s="5">
        <v>100</v>
      </c>
      <c r="F8" s="4">
        <v>100</v>
      </c>
      <c r="G8" s="3">
        <v>100</v>
      </c>
      <c r="H8" s="7">
        <v>100</v>
      </c>
      <c r="I8" s="13">
        <v>100</v>
      </c>
    </row>
    <row r="9" spans="1:9" x14ac:dyDescent="0.15">
      <c r="A9" s="4" t="s">
        <v>17</v>
      </c>
      <c r="B9" s="6">
        <f>21/44*100</f>
        <v>47.727272727272727</v>
      </c>
      <c r="C9" s="6">
        <f>22/43*100</f>
        <v>51.162790697674424</v>
      </c>
      <c r="D9" s="6">
        <f>22/43*100</f>
        <v>51.162790697674424</v>
      </c>
      <c r="E9" s="10">
        <v>52.4</v>
      </c>
      <c r="F9" s="4">
        <v>53.7</v>
      </c>
      <c r="G9" s="3">
        <v>58.5</v>
      </c>
      <c r="H9" s="7">
        <v>58.5</v>
      </c>
      <c r="I9" s="17">
        <v>61</v>
      </c>
    </row>
    <row r="10" spans="1:9" x14ac:dyDescent="0.15">
      <c r="A10" s="4" t="s">
        <v>16</v>
      </c>
      <c r="B10" s="4">
        <f>47/47*100</f>
        <v>100</v>
      </c>
      <c r="C10" s="4">
        <f>47/47*100</f>
        <v>100</v>
      </c>
      <c r="D10" s="4">
        <f>47/47*100</f>
        <v>100</v>
      </c>
      <c r="E10" s="5">
        <v>100</v>
      </c>
      <c r="F10" s="4">
        <v>100</v>
      </c>
      <c r="G10" s="3">
        <v>100</v>
      </c>
      <c r="H10" s="7">
        <v>100</v>
      </c>
      <c r="I10" s="13">
        <v>100</v>
      </c>
    </row>
    <row r="11" spans="1:9" x14ac:dyDescent="0.15">
      <c r="A11" s="4" t="s">
        <v>15</v>
      </c>
      <c r="B11" s="6">
        <f>1/4*100</f>
        <v>25</v>
      </c>
      <c r="C11" s="6">
        <f>1/4*100</f>
        <v>25</v>
      </c>
      <c r="D11" s="6">
        <f>2/4*100</f>
        <v>50</v>
      </c>
      <c r="E11" s="10">
        <v>50</v>
      </c>
      <c r="F11" s="9">
        <v>50</v>
      </c>
      <c r="G11" s="9">
        <v>75</v>
      </c>
      <c r="H11" s="16">
        <v>75</v>
      </c>
      <c r="I11" s="17">
        <v>75</v>
      </c>
    </row>
    <row r="12" spans="1:9" x14ac:dyDescent="0.15">
      <c r="A12" s="4" t="s">
        <v>14</v>
      </c>
      <c r="B12" s="4">
        <f>44/44*100</f>
        <v>100</v>
      </c>
      <c r="C12" s="4">
        <f>44/44*100</f>
        <v>100</v>
      </c>
      <c r="D12" s="4">
        <f>44/44*100</f>
        <v>100</v>
      </c>
      <c r="E12" s="5">
        <v>97.7</v>
      </c>
      <c r="F12" s="4">
        <v>97.8</v>
      </c>
      <c r="G12" s="3">
        <v>97.8</v>
      </c>
      <c r="H12" s="7">
        <v>95.7</v>
      </c>
      <c r="I12" s="13">
        <v>95.7</v>
      </c>
    </row>
    <row r="13" spans="1:9" x14ac:dyDescent="0.15">
      <c r="A13" s="4" t="s">
        <v>13</v>
      </c>
      <c r="B13" s="4">
        <f>17/17*100</f>
        <v>100</v>
      </c>
      <c r="C13" s="4">
        <f>17/17*100</f>
        <v>100</v>
      </c>
      <c r="D13" s="4">
        <f>17/17*100</f>
        <v>100</v>
      </c>
      <c r="E13" s="5">
        <v>100</v>
      </c>
      <c r="F13" s="4">
        <v>94.1</v>
      </c>
      <c r="G13" s="3">
        <v>94.1</v>
      </c>
      <c r="H13" s="7">
        <v>94.1</v>
      </c>
      <c r="I13" s="13">
        <v>94.1</v>
      </c>
    </row>
    <row r="14" spans="1:9" x14ac:dyDescent="0.15">
      <c r="A14" s="4" t="s">
        <v>12</v>
      </c>
      <c r="B14" s="6">
        <f>4/13*100</f>
        <v>30.76923076923077</v>
      </c>
      <c r="C14" s="6">
        <f>4/13*100</f>
        <v>30.76923076923077</v>
      </c>
      <c r="D14" s="6">
        <f>4/13*100</f>
        <v>30.76923076923077</v>
      </c>
      <c r="E14" s="10">
        <v>30.8</v>
      </c>
      <c r="F14" s="4">
        <v>30.8</v>
      </c>
      <c r="G14" s="3">
        <v>46.2</v>
      </c>
      <c r="H14" s="7">
        <v>38.5</v>
      </c>
      <c r="I14" s="13">
        <v>38.5</v>
      </c>
    </row>
    <row r="15" spans="1:9" x14ac:dyDescent="0.15">
      <c r="A15" s="4" t="s">
        <v>11</v>
      </c>
      <c r="B15" s="12">
        <f>41/43*100</f>
        <v>95.348837209302332</v>
      </c>
      <c r="C15" s="12">
        <f>41/43*100</f>
        <v>95.348837209302332</v>
      </c>
      <c r="D15" s="12">
        <f>41/43*100</f>
        <v>95.348837209302332</v>
      </c>
      <c r="E15" s="11">
        <v>95.3</v>
      </c>
      <c r="F15" s="4">
        <v>95.3</v>
      </c>
      <c r="G15" s="3">
        <v>95.3</v>
      </c>
      <c r="H15" s="7">
        <v>95.2</v>
      </c>
      <c r="I15" s="13">
        <v>95.2</v>
      </c>
    </row>
    <row r="16" spans="1:9" x14ac:dyDescent="0.15">
      <c r="A16" s="4" t="s">
        <v>10</v>
      </c>
      <c r="B16" s="4">
        <f>23/23*100</f>
        <v>100</v>
      </c>
      <c r="C16" s="4">
        <f>23/23*100</f>
        <v>100</v>
      </c>
      <c r="D16" s="4">
        <f>23/23*100</f>
        <v>100</v>
      </c>
      <c r="E16" s="5">
        <v>100</v>
      </c>
      <c r="F16" s="4">
        <v>100</v>
      </c>
      <c r="G16" s="3">
        <v>100</v>
      </c>
      <c r="H16" s="7">
        <v>100</v>
      </c>
      <c r="I16" s="13">
        <v>100</v>
      </c>
    </row>
    <row r="17" spans="1:9" x14ac:dyDescent="0.15">
      <c r="A17" s="4" t="s">
        <v>9</v>
      </c>
      <c r="B17" s="6">
        <f>20/21*100</f>
        <v>95.238095238095227</v>
      </c>
      <c r="C17" s="6">
        <f>20/21*100</f>
        <v>95.238095238095227</v>
      </c>
      <c r="D17" s="6">
        <f>20/21*100</f>
        <v>95.238095238095227</v>
      </c>
      <c r="E17" s="10">
        <v>95.2</v>
      </c>
      <c r="F17" s="4">
        <v>100</v>
      </c>
      <c r="G17" s="3">
        <v>100</v>
      </c>
      <c r="H17" s="7">
        <v>100</v>
      </c>
      <c r="I17" s="13">
        <v>100</v>
      </c>
    </row>
    <row r="18" spans="1:9" x14ac:dyDescent="0.15">
      <c r="A18" s="4" t="s">
        <v>8</v>
      </c>
      <c r="B18" s="6">
        <f>37/38*100</f>
        <v>97.368421052631575</v>
      </c>
      <c r="C18" s="6">
        <f>37/38*100</f>
        <v>97.368421052631575</v>
      </c>
      <c r="D18" s="6">
        <f>38/38*100</f>
        <v>100</v>
      </c>
      <c r="E18" s="10">
        <v>100</v>
      </c>
      <c r="F18" s="4">
        <v>97.4</v>
      </c>
      <c r="G18" s="3">
        <v>97.4</v>
      </c>
      <c r="H18" s="7">
        <v>97.4</v>
      </c>
      <c r="I18" s="13">
        <v>97.4</v>
      </c>
    </row>
    <row r="19" spans="1:9" x14ac:dyDescent="0.15">
      <c r="A19" s="4" t="s">
        <v>7</v>
      </c>
      <c r="B19" s="6">
        <f>28/30*100</f>
        <v>93.333333333333329</v>
      </c>
      <c r="C19" s="6">
        <f>28/30*100</f>
        <v>93.333333333333329</v>
      </c>
      <c r="D19" s="6">
        <f>28/30*100</f>
        <v>93.333333333333329</v>
      </c>
      <c r="E19" s="10">
        <v>93.3</v>
      </c>
      <c r="F19" s="9">
        <v>90</v>
      </c>
      <c r="G19" s="3">
        <v>93.3</v>
      </c>
      <c r="H19" s="7">
        <v>93.3</v>
      </c>
      <c r="I19" s="13">
        <v>93.3</v>
      </c>
    </row>
    <row r="20" spans="1:9" x14ac:dyDescent="0.15">
      <c r="A20" s="4" t="s">
        <v>6</v>
      </c>
      <c r="B20" s="6">
        <f>29/30*100</f>
        <v>96.666666666666671</v>
      </c>
      <c r="C20" s="6">
        <f>29/30*100</f>
        <v>96.666666666666671</v>
      </c>
      <c r="D20" s="6">
        <f>29/30*100</f>
        <v>96.666666666666671</v>
      </c>
      <c r="E20" s="10">
        <v>96.6</v>
      </c>
      <c r="F20" s="4">
        <v>96.4</v>
      </c>
      <c r="G20" s="3">
        <v>96.4</v>
      </c>
      <c r="H20" s="7">
        <v>96.4</v>
      </c>
      <c r="I20" s="13">
        <v>96.3</v>
      </c>
    </row>
    <row r="21" spans="1:9" x14ac:dyDescent="0.15">
      <c r="A21" s="4" t="s">
        <v>5</v>
      </c>
      <c r="B21" s="4">
        <f>36/36*100</f>
        <v>100</v>
      </c>
      <c r="C21" s="4">
        <f>36/36*100</f>
        <v>100</v>
      </c>
      <c r="D21" s="4">
        <f>36/36*100</f>
        <v>100</v>
      </c>
      <c r="E21" s="5">
        <v>100</v>
      </c>
      <c r="F21" s="4">
        <v>97.2</v>
      </c>
      <c r="G21" s="3">
        <v>100</v>
      </c>
      <c r="H21" s="7">
        <v>100</v>
      </c>
      <c r="I21" s="13">
        <v>100</v>
      </c>
    </row>
    <row r="22" spans="1:9" x14ac:dyDescent="0.15">
      <c r="A22" s="5" t="s">
        <v>4</v>
      </c>
      <c r="B22" s="6">
        <f>514/576*100</f>
        <v>89.236111111111114</v>
      </c>
      <c r="C22" s="6">
        <f>515/575*100</f>
        <v>89.565217391304358</v>
      </c>
      <c r="D22" s="6">
        <f>518/573*100</f>
        <v>90.401396160558463</v>
      </c>
      <c r="E22" s="10">
        <v>90.1</v>
      </c>
      <c r="F22" s="9">
        <v>86.3</v>
      </c>
      <c r="G22" s="9">
        <f>AVERAGE(G5:G21)</f>
        <v>89.452941176470588</v>
      </c>
      <c r="H22" s="2">
        <v>91.1</v>
      </c>
      <c r="I22" s="17">
        <v>91.4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厚生労働省ネットワークシステム2437</dc:creator>
  <cp:lastModifiedBy>厚生労働省ネットワークシステム</cp:lastModifiedBy>
  <cp:lastPrinted>2018-08-10T03:57:20Z</cp:lastPrinted>
  <dcterms:created xsi:type="dcterms:W3CDTF">2016-05-23T00:29:40Z</dcterms:created>
  <dcterms:modified xsi:type="dcterms:W3CDTF">2018-09-03T02:31:07Z</dcterms:modified>
</cp:coreProperties>
</file>