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点検以外\01 コメント入り（保険局から返し）\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00" windowHeight="910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<sst xmlns="http://schemas.openxmlformats.org/spreadsheetml/2006/main" count="2910" uniqueCount="625">
  <si>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</si>
  <si>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</si>
  <si>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</si>
  <si>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</si>
  <si>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</si>
  <si>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</si>
  <si>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</si>
  <si>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</si>
  <si>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</si>
  <si>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</si>
  <si>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</si>
  <si>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</si>
  <si>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</si>
  <si>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</si>
  <si>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</si>
  <si>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</si>
  <si>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</si>
  <si>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</si>
  <si>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</si>
  <si>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</si>
  <si>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</si>
  <si>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</si>
  <si>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</si>
  <si>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</si>
  <si>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</si>
  <si>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</si>
  <si>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</si>
  <si>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</si>
  <si>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</si>
  <si>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</si>
  <si>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</si>
  <si>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</si>
  <si>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</si>
  <si>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</si>
  <si>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</si>
  <si>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</si>
  <si>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</si>
  <si>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</si>
  <si>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</si>
  <si>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</si>
  <si>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</si>
  <si>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</si>
  <si>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</si>
  <si>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</si>
  <si>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</si>
  <si>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</si>
  <si>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</si>
  <si>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</si>
  <si>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</si>
  <si>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</si>
  <si>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</si>
  <si>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</si>
  <si>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</si>
  <si>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</si>
  <si>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</si>
  <si>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</si>
  <si>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</si>
  <si>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</si>
  <si>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</si>
  <si>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</si>
  <si>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</si>
  <si>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</si>
  <si>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</si>
  <si>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</si>
  <si>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</si>
  <si>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</si>
  <si>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</si>
  <si>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</si>
  <si>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</si>
  <si>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</si>
  <si>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</si>
  <si>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</si>
  <si>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</si>
  <si>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</si>
  <si>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</si>
  <si>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</si>
  <si>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</si>
  <si>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</si>
  <si>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</si>
  <si>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</si>
  <si>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</si>
  <si>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</si>
  <si>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</si>
  <si>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</si>
  <si>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</si>
  <si>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</si>
  <si>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</si>
  <si>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</si>
  <si>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</si>
  <si>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</si>
  <si>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</si>
  <si>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</si>
  <si>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</si>
  <si>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</si>
  <si>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</si>
  <si>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</si>
  <si>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</si>
  <si>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</si>
  <si>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</si>
  <si>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</si>
  <si>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</si>
  <si>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</si>
  <si>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</si>
  <si>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</si>
  <si>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</si>
  <si>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</si>
  <si>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</si>
  <si>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</si>
  <si>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</si>
  <si>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</si>
  <si>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</si>
  <si>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</si>
  <si>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</si>
  <si>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</si>
  <si>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</si>
  <si>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</si>
  <si>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</si>
  <si>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</si>
  <si>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</si>
  <si>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</si>
  <si>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</si>
  <si>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</si>
  <si>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</si>
  <si>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</si>
  <si>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</si>
  <si>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</si>
  <si>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</si>
  <si>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</si>
  <si>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</si>
  <si>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</si>
  <si>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</si>
  <si>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</si>
  <si>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</si>
  <si>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</si>
  <si>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</si>
  <si>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</si>
  <si>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</si>
  <si>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</si>
  <si>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</si>
  <si>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</si>
  <si>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</si>
  <si>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</si>
  <si>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</si>
  <si>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</si>
  <si>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</si>
  <si>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</si>
  <si>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</si>
  <si>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</si>
  <si>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</si>
  <si>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</si>
  <si>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</si>
  <si>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</si>
  <si>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</si>
  <si>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</si>
  <si>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</si>
  <si>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</si>
  <si>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</si>
  <si>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</si>
  <si>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</si>
  <si>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</si>
  <si>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</si>
  <si>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</si>
  <si>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</si>
  <si>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</si>
  <si>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</si>
  <si>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</si>
  <si>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</si>
  <si>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</si>
  <si>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</si>
  <si>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</si>
  <si>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</si>
  <si>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</si>
  <si>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</si>
  <si>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</si>
  <si>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</si>
  <si>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</si>
  <si>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</si>
  <si>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</si>
  <si>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</si>
  <si>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</si>
  <si>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</si>
  <si>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</si>
  <si>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</si>
  <si>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</si>
  <si>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</si>
  <si>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</si>
  <si>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</si>
  <si>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</si>
  <si>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</si>
  <si>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</si>
  <si>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</si>
  <si>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</si>
  <si>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</si>
  <si>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</si>
  <si>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</si>
  <si>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</si>
  <si>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</si>
  <si>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</si>
  <si>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</si>
  <si>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</si>
  <si>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</si>
  <si>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</si>
  <si>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</si>
  <si>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</si>
  <si>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</si>
  <si>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</si>
  <si>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</si>
  <si>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</si>
  <si>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</si>
  <si>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</si>
  <si>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</si>
  <si>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</si>
  <si>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</si>
  <si>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</si>
  <si>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</si>
  <si>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</si>
  <si>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</si>
  <si>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</si>
  <si>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</si>
  <si>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</si>
  <si>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</si>
  <si>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</si>
  <si>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</si>
  <si>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</si>
  <si>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</si>
  <si>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</si>
  <si>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</si>
  <si>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</si>
  <si>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</si>
  <si>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</si>
  <si>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</si>
  <si>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</si>
  <si>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</si>
  <si>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</si>
  <si>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</si>
  <si>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</si>
  <si>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</si>
  <si>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</si>
  <si>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</si>
  <si>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</si>
  <si>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</si>
  <si>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</si>
  <si>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</si>
  <si>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</si>
  <si>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</si>
  <si>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</si>
  <si>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</si>
  <si>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</si>
  <si>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</si>
  <si>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</si>
  <si>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</si>
  <si>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</si>
  <si>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</si>
  <si>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</si>
  <si>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</si>
  <si>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</si>
  <si>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</si>
  <si>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</si>
  <si>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</si>
  <si>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</si>
  <si>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</si>
  <si>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</si>
  <si>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</si>
  <si>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</si>
  <si>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</si>
  <si>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</si>
  <si>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</si>
  <si>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</si>
  <si>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</si>
  <si>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</si>
  <si>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</si>
  <si>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</si>
  <si>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</si>
  <si>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</si>
  <si>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</si>
  <si>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</si>
  <si>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</si>
  <si>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</si>
  <si>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</si>
  <si>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</si>
  <si>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</si>
  <si>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</si>
  <si>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</si>
  <si>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</si>
  <si>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</si>
  <si>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</si>
  <si>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</si>
  <si>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</si>
  <si>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</si>
  <si>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</si>
  <si>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</si>
  <si>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</si>
  <si>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</si>
  <si>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</si>
  <si>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</si>
  <si>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</si>
  <si>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</si>
  <si>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</si>
  <si>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</si>
  <si>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</si>
  <si>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</si>
  <si>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</si>
  <si>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</si>
  <si>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</si>
  <si>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</si>
  <si>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</si>
  <si>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</si>
  <si>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</si>
  <si>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</si>
  <si>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</si>
  <si>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</si>
  <si>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</si>
  <si>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</si>
  <si>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</si>
  <si>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</si>
  <si>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</si>
  <si>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</si>
  <si>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</si>
  <si>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</si>
  <si>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</si>
  <si>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</si>
  <si>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</si>
  <si>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</si>
  <si>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</si>
  <si>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</si>
  <si>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</si>
  <si>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</si>
  <si>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</si>
  <si>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</si>
  <si>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</si>
  <si>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</si>
  <si>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</si>
  <si>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</si>
  <si>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</si>
  <si>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</si>
  <si>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</si>
  <si>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</si>
  <si>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</si>
  <si>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</si>
  <si>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</si>
  <si>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</si>
  <si>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</si>
  <si>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</si>
  <si>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</si>
  <si>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</si>
  <si>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</si>
  <si>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</si>
  <si>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</si>
  <si>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</si>
  <si>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</si>
  <si>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</si>
  <si>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</si>
  <si>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</si>
  <si>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</si>
  <si>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</si>
  <si>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</si>
  <si>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</si>
  <si>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</si>
  <si>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</si>
  <si>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</si>
  <si>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</si>
  <si>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</si>
  <si>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</si>
  <si>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</si>
  <si>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</si>
  <si>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</si>
  <si>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</si>
  <si>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</si>
  <si>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</si>
  <si>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</si>
  <si>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</si>
  <si>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</si>
  <si>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</si>
  <si>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</si>
  <si>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</si>
  <si>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</si>
  <si>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</si>
  <si>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</si>
  <si>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</si>
  <si>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</si>
  <si>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</si>
  <si>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</si>
  <si>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</si>
  <si>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</si>
  <si>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</si>
  <si>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</si>
  <si>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</si>
  <si>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</si>
  <si>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</si>
  <si>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</si>
  <si>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</si>
  <si>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</si>
  <si>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</si>
  <si>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</si>
  <si>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</si>
  <si>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</si>
  <si>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</si>
  <si>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</si>
  <si>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</si>
  <si>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</si>
  <si>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</si>
  <si>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</si>
  <si>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</si>
  <si>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</si>
  <si>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</si>
  <si>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</si>
  <si>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</si>
  <si>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</si>
  <si>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</si>
  <si>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</si>
  <si>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</si>
  <si>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</si>
  <si>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</si>
  <si>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</si>
  <si>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</si>
  <si>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</si>
  <si>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</si>
  <si>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</si>
  <si>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</si>
  <si>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</si>
  <si>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</si>
  <si>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</si>
  <si>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</si>
  <si>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</si>
  <si>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</si>
  <si>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</si>
  <si>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</si>
  <si>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</si>
  <si>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</si>
  <si>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</si>
  <si>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</si>
  <si>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</si>
  <si>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</si>
  <si>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</si>
  <si>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</si>
  <si>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</si>
  <si>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</si>
  <si>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</si>
  <si>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</si>
  <si>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</si>
  <si>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</si>
  <si>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</si>
  <si>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</si>
  <si>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</si>
  <si>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</si>
  <si>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</si>
  <si>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</si>
  <si>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</si>
  <si>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</si>
  <si>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</si>
  <si>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</si>
  <si>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</si>
  <si>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</si>
  <si>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</si>
  <si>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</si>
  <si>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</si>
  <si>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</si>
  <si>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</si>
  <si>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</si>
  <si>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</si>
  <si>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</si>
  <si>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</si>
  <si>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</si>
  <si>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</si>
  <si>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</si>
  <si>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</si>
  <si>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</si>
  <si>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</si>
  <si>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</si>
  <si>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</si>
  <si>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</si>
  <si>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</si>
  <si>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</si>
  <si>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</si>
  <si>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</si>
  <si>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</si>
  <si>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</si>
  <si>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</si>
  <si>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</si>
  <si>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</si>
  <si>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</si>
  <si>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</si>
  <si>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</si>
  <si>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</si>
  <si>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</si>
  <si>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</si>
  <si>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</si>
  <si>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</si>
  <si>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</si>
  <si>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</si>
  <si>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</si>
  <si>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</si>
  <si>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</si>
  <si>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</si>
  <si>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</si>
  <si>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</si>
  <si>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</si>
  <si>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</si>
  <si>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</si>
  <si>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</si>
  <si>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</si>
  <si>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</si>
  <si>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</si>
  <si>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</si>
  <si>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</si>
  <si>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</si>
  <si>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</si>
  <si>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</si>
  <si>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</si>
  <si>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</si>
  <si>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</si>
  <si>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</si>
  <si>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</si>
  <si>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</si>
  <si>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</si>
  <si>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</si>
  <si>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</si>
  <si>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</si>
  <si>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</si>
  <si>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</si>
  <si>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</si>
  <si>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</si>
  <si>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</si>
  <si>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</si>
  <si>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</si>
  <si>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</si>
  <si>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</si>
  <si>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</si>
  <si>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</si>
  <si>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</si>
  <si>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</si>
  <si>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</si>
  <si>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</si>
  <si>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</si>
  <si>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</si>
  <si>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</si>
  <si>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</si>
  <si>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</si>
  <si>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</si>
  <si>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</si>
  <si>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</si>
  <si>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</si>
  <si>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</si>
  <si>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</si>
  <si>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</si>
  <si>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</si>
  <si>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</si>
  <si>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</si>
  <si>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</si>
  <si>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患者申出療養に関する経費</t>
  </si>
  <si>
    <t>保険局</t>
    <rPh sb="0" eb="3">
      <t>ホケンキョク</t>
    </rPh>
    <phoneticPr fontId="5"/>
  </si>
  <si>
    <t>医療課</t>
    <rPh sb="0" eb="3">
      <t>イリョウカ</t>
    </rPh>
    <phoneticPr fontId="5"/>
  </si>
  <si>
    <t>-</t>
  </si>
  <si>
    <t>-</t>
    <phoneticPr fontId="5"/>
  </si>
  <si>
    <t>・日本再興戦略 改訂2014（平成26年6月24日）</t>
  </si>
  <si>
    <t>○</t>
  </si>
  <si>
    <t>患者申出療養に係る患者の申出に対応するため、困難な病気と闘う患者のニーズに応えることができるよう、国内未承認医薬品等に関する情報収集調査や、患者申出の窓口の体制整備を行うことを目的とする。</t>
    <phoneticPr fontId="5"/>
  </si>
  <si>
    <t>患者申出療養評価会議等における審査運営業務等を支援するとともに、患者申出療養として認められた医療技術について、厚生労働省ホームページを通じた広報等に用いるデータベース等の作成等を行う。</t>
    <phoneticPr fontId="5"/>
  </si>
  <si>
    <t>-</t>
    <phoneticPr fontId="5"/>
  </si>
  <si>
    <t>-</t>
    <phoneticPr fontId="5"/>
  </si>
  <si>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</si>
  <si>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</si>
  <si>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</si>
  <si>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t>
    <phoneticPr fontId="5"/>
  </si>
  <si>
    <t>-</t>
    <phoneticPr fontId="5"/>
  </si>
  <si>
    <t>-</t>
    <phoneticPr fontId="5"/>
  </si>
  <si>
    <t>患者申出療養評価会議等における審査運営業務等を支援するとともに、患者申出療養として認められた医療技術について、厚生労働省ホームページを通じた広報等に用いるデータベース等の作成等を行うが、患者からの申出により上記会議が開催されるため、会議の支援および広報の目標を定量的に設定することは困難と考える。</t>
    <phoneticPr fontId="5"/>
  </si>
  <si>
    <t>患者申出療養に関する会議の適切な運営や事前広報、海外における臨床研究計画の調査、相談窓口体制の強化等により、患者からの申出に先んじて、迅速に対応する体制を整備する。
達成状況・実績については、H28年度より事業を開始しており、H27年度までは実施していない。</t>
    <phoneticPr fontId="5"/>
  </si>
  <si>
    <t>申出後、6週間以内に告示できた技術数。</t>
    <phoneticPr fontId="5"/>
  </si>
  <si>
    <t>件</t>
    <rPh sb="0" eb="1">
      <t>ケン</t>
    </rPh>
    <phoneticPr fontId="5"/>
  </si>
  <si>
    <t>-</t>
    <phoneticPr fontId="5"/>
  </si>
  <si>
    <t>患者申出療養評価会議の開催およびリスト作成の件数</t>
    <phoneticPr fontId="5"/>
  </si>
  <si>
    <t>100万円</t>
    <rPh sb="3" eb="5">
      <t>マンエン</t>
    </rPh>
    <phoneticPr fontId="5"/>
  </si>
  <si>
    <t>　　X/Y</t>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</si>
  <si>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</si>
  <si>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</si>
  <si>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t>
    <phoneticPr fontId="5"/>
  </si>
  <si>
    <t>-</t>
    <phoneticPr fontId="5"/>
  </si>
  <si>
    <t>-</t>
    <phoneticPr fontId="5"/>
  </si>
  <si>
    <t>患者申出療養評価会議等における審査運営業務等を支援し、患者申出療養として認められた医療技術について、厚生労働省ホームページを通じた広報等に用いるデータベース等の作成等を行っている。もって、患者申出療養に係る患者の申出に対応するため、困難な病気と闘う患者のニーズに応えることができるよう、患者申出の窓口の体制整備を行うことに寄与している。</t>
    <phoneticPr fontId="5"/>
  </si>
  <si>
    <t>-</t>
    <phoneticPr fontId="5"/>
  </si>
  <si>
    <t>-</t>
    <phoneticPr fontId="5"/>
  </si>
  <si>
    <t>患者申出療養に関する支援業務を行うことは、困難な病気と闘う患者の思いに応え、先進的な医療について、患者の申出を起点とし、安全性・有効性等を確認しつつ、身近な医療機関で迅速に受けることにつながるため、本事業は国費を投入して実施すべきである。</t>
    <phoneticPr fontId="5"/>
  </si>
  <si>
    <t>患者申出療養に関する支援業務を行うことは、国において安全性・有効性等を確認すること、保険収載に向けた実施計画の作成を臨床研究中核病院に求め、国において確認するため、国が実施すべき事業である。</t>
    <phoneticPr fontId="5"/>
  </si>
  <si>
    <t>患者申出療養に関する支援業務を行うことは、保険適用につなげるためのデータ、科学的根拠を集積する観点から優先度は高い。</t>
    <phoneticPr fontId="5"/>
  </si>
  <si>
    <t>△</t>
  </si>
  <si>
    <t>有</t>
  </si>
  <si>
    <t>-</t>
    <phoneticPr fontId="5"/>
  </si>
  <si>
    <t>‐</t>
  </si>
  <si>
    <t>総合評価入札及び一般競争入札を利用するなど、競争性を確保しながら支出先を選定することにより、コストの削減に努めている。</t>
    <phoneticPr fontId="5"/>
  </si>
  <si>
    <t>患者申出療養の会議支援のための経費など、本事業を実施するために真に必要な経費に限定している。</t>
    <phoneticPr fontId="5"/>
  </si>
  <si>
    <t>原則として総合評価入札及び一般競争入札を利用するほか、複数者から見積もりをとることにより効率化を図っている。</t>
    <phoneticPr fontId="5"/>
  </si>
  <si>
    <t>本事業については、活動実績は見込みに見合ったものである。</t>
    <phoneticPr fontId="5"/>
  </si>
  <si>
    <t xml:space="preserve">患者申出療養は、未承認薬等を迅速に保険外併用療養として使用したいという困難な病気と闘う患者の思いに応えるため、患者からの申出を起点とする新たな仕組みとして創設され、将来的に保険適用につなげるためのデータ、科学的根拠を集積することを目的としており、十分にに活用されている。 </t>
    <phoneticPr fontId="5"/>
  </si>
  <si>
    <t>新28-0015</t>
    <rPh sb="0" eb="1">
      <t>シン</t>
    </rPh>
    <phoneticPr fontId="5"/>
  </si>
  <si>
    <t>A.富士テレコム株式会社</t>
    <rPh sb="2" eb="4">
      <t>フジ</t>
    </rPh>
    <rPh sb="8" eb="12">
      <t>カブシキガイシャ</t>
    </rPh>
    <phoneticPr fontId="5"/>
  </si>
  <si>
    <t>雑役務費</t>
    <rPh sb="0" eb="1">
      <t>ザツ</t>
    </rPh>
    <rPh sb="1" eb="3">
      <t>エキム</t>
    </rPh>
    <rPh sb="3" eb="4">
      <t>ヒ</t>
    </rPh>
    <phoneticPr fontId="5"/>
  </si>
  <si>
    <t>会議開催支援</t>
    <rPh sb="0" eb="2">
      <t>カイギ</t>
    </rPh>
    <rPh sb="2" eb="4">
      <t>カイサイ</t>
    </rPh>
    <rPh sb="4" eb="6">
      <t>シエン</t>
    </rPh>
    <phoneticPr fontId="5"/>
  </si>
  <si>
    <t>研修会開催支援</t>
    <rPh sb="0" eb="3">
      <t>ケンシュウカイ</t>
    </rPh>
    <rPh sb="3" eb="5">
      <t>カイサイ</t>
    </rPh>
    <rPh sb="5" eb="7">
      <t>シエン</t>
    </rPh>
    <phoneticPr fontId="5"/>
  </si>
  <si>
    <t>雑役務費</t>
    <rPh sb="0" eb="1">
      <t>ザツ</t>
    </rPh>
    <rPh sb="1" eb="4">
      <t>エキムヒ</t>
    </rPh>
    <phoneticPr fontId="5"/>
  </si>
  <si>
    <t>B.富士テレコム株式会社</t>
    <phoneticPr fontId="5"/>
  </si>
  <si>
    <t>富士テレコム株式会社</t>
    <rPh sb="0" eb="2">
      <t>フジ</t>
    </rPh>
    <rPh sb="6" eb="10">
      <t>カブシキガイシャ</t>
    </rPh>
    <phoneticPr fontId="5"/>
  </si>
  <si>
    <t>会議開催支援等</t>
    <rPh sb="0" eb="2">
      <t>カイギ</t>
    </rPh>
    <rPh sb="2" eb="4">
      <t>カイサイ</t>
    </rPh>
    <rPh sb="4" eb="6">
      <t>シエン</t>
    </rPh>
    <rPh sb="6" eb="7">
      <t>トウ</t>
    </rPh>
    <phoneticPr fontId="5"/>
  </si>
  <si>
    <t>研修等開催支援</t>
    <rPh sb="0" eb="3">
      <t>ケンシュウトウ</t>
    </rPh>
    <rPh sb="3" eb="5">
      <t>カイサイ</t>
    </rPh>
    <rPh sb="5" eb="7">
      <t>シエン</t>
    </rPh>
    <phoneticPr fontId="5"/>
  </si>
  <si>
    <t>一般競争入札を利用し、競争性を確保しながら支出先を選定しているが、研修開催等支援業務１件が一者応札であった。次回の入札に向けて、公告期間の延長、業者への声かけ等により、入札を実施していることについてえ周知を図ることを検討する。</t>
    <rPh sb="0" eb="2">
      <t>イッパン</t>
    </rPh>
    <rPh sb="2" eb="4">
      <t>キョウソウ</t>
    </rPh>
    <rPh sb="4" eb="6">
      <t>ニュウサツ</t>
    </rPh>
    <rPh sb="7" eb="9">
      <t>リヨウ</t>
    </rPh>
    <rPh sb="11" eb="14">
      <t>キョウソウセイ</t>
    </rPh>
    <rPh sb="15" eb="17">
      <t>カクホ</t>
    </rPh>
    <rPh sb="21" eb="24">
      <t>シシュツサキ</t>
    </rPh>
    <rPh sb="25" eb="27">
      <t>センテイ</t>
    </rPh>
    <rPh sb="33" eb="35">
      <t>ケンシュウ</t>
    </rPh>
    <rPh sb="35" eb="37">
      <t>カイサイ</t>
    </rPh>
    <rPh sb="37" eb="38">
      <t>トウ</t>
    </rPh>
    <rPh sb="38" eb="40">
      <t>シエン</t>
    </rPh>
    <rPh sb="40" eb="42">
      <t>ギョウム</t>
    </rPh>
    <rPh sb="43" eb="44">
      <t>ケン</t>
    </rPh>
    <rPh sb="45" eb="46">
      <t>イッ</t>
    </rPh>
    <rPh sb="46" eb="47">
      <t>シャ</t>
    </rPh>
    <rPh sb="47" eb="49">
      <t>オウサツ</t>
    </rPh>
    <rPh sb="54" eb="56">
      <t>ジカイ</t>
    </rPh>
    <rPh sb="57" eb="59">
      <t>ニュウサツ</t>
    </rPh>
    <rPh sb="60" eb="61">
      <t>ム</t>
    </rPh>
    <rPh sb="64" eb="66">
      <t>コウコク</t>
    </rPh>
    <rPh sb="66" eb="68">
      <t>キカン</t>
    </rPh>
    <rPh sb="69" eb="71">
      <t>エンチョウ</t>
    </rPh>
    <rPh sb="72" eb="74">
      <t>ギョウシャ</t>
    </rPh>
    <rPh sb="76" eb="77">
      <t>コエ</t>
    </rPh>
    <rPh sb="79" eb="80">
      <t>トウ</t>
    </rPh>
    <rPh sb="84" eb="86">
      <t>ニュウサツ</t>
    </rPh>
    <rPh sb="87" eb="89">
      <t>ジッシ</t>
    </rPh>
    <rPh sb="100" eb="102">
      <t>シュウチ</t>
    </rPh>
    <rPh sb="103" eb="104">
      <t>ハカ</t>
    </rPh>
    <rPh sb="108" eb="110">
      <t>ケントウ</t>
    </rPh>
    <phoneticPr fontId="5"/>
  </si>
  <si>
    <t>無</t>
  </si>
  <si>
    <t>-</t>
    <phoneticPr fontId="5"/>
  </si>
  <si>
    <t>-</t>
    <phoneticPr fontId="5"/>
  </si>
  <si>
    <t>-</t>
    <phoneticPr fontId="5"/>
  </si>
  <si>
    <t>-</t>
    <phoneticPr fontId="5"/>
  </si>
  <si>
    <t>-</t>
    <phoneticPr fontId="5"/>
  </si>
  <si>
    <t>-</t>
    <phoneticPr fontId="5"/>
  </si>
  <si>
    <t>有識者等で構成する評価会議を踏まえ、告示しており効率的に事業を実施した。また、一般競争入札を利用し、競争性を確保しながら支出先を選定しているが、研修開催等支援業務１件が一者応札であった。</t>
    <phoneticPr fontId="5"/>
  </si>
  <si>
    <t>引き続き適正な会議運営等を行うよう努める。また、次回の入札に向けて、公告期間の延長、業者への声かけ等により、入札を実施していることについてえ周知を図ることを検討する。</t>
    <phoneticPr fontId="5"/>
  </si>
  <si>
    <t>単位当たりコスト＝X/Y
X＝申出技術を告示するまでに要する費用
Y＝会議開催回数　　　　　　　　　　　　　　　　　　　</t>
    <phoneticPr fontId="5"/>
  </si>
  <si>
    <t>患者からの申出により患者申出療養評価会議を開催するが、同会議を速やかに開催し、申出のあった技術について6週間以内の告示を目指す。</t>
    <phoneticPr fontId="5"/>
  </si>
  <si>
    <t>8百万円／４回</t>
    <rPh sb="1" eb="3">
      <t>ヒャクマン</t>
    </rPh>
    <rPh sb="3" eb="4">
      <t>エン</t>
    </rPh>
    <phoneticPr fontId="5"/>
  </si>
  <si>
    <t>7百円／5回</t>
  </si>
  <si>
    <t>7百円／5回</t>
    <rPh sb="1" eb="2">
      <t>ヒャク</t>
    </rPh>
    <rPh sb="2" eb="3">
      <t>エン</t>
    </rPh>
    <rPh sb="5" eb="6">
      <t>カイ</t>
    </rPh>
    <phoneticPr fontId="5"/>
  </si>
  <si>
    <t>点検対象外</t>
    <rPh sb="0" eb="5">
      <t>テンケンタイショウガイ</t>
    </rPh>
    <phoneticPr fontId="5"/>
  </si>
  <si>
    <t>次回入札に向けて周知を行うなど、一者応札の改善を図ること。</t>
    <phoneticPr fontId="5"/>
  </si>
  <si>
    <t>執行等改善</t>
  </si>
  <si>
    <t>次回入札に向けて周知を行うなど、一者応札の改善に努める。</t>
    <rPh sb="24" eb="25">
      <t>ツト</t>
    </rPh>
    <phoneticPr fontId="5"/>
  </si>
  <si>
    <t>森光　敬子</t>
    <rPh sb="0" eb="2">
      <t>モリミツ</t>
    </rPh>
    <rPh sb="3" eb="5">
      <t>ケイコ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</si>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</sst>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740</xdr:row>
      <xdr:rowOff>0</xdr:rowOff>
    </xdr:from>
    <xdr:to>
      <xdr:col>49</xdr:col>
      <xdr:colOff>324970</xdr:colOff>
      <xdr:row>741</xdr:row>
      <xdr:rowOff>268939</xdr:rowOff>
    </xdr:to>
    <xdr:sp macro="" textlink="">
      <xdr:nvSpPr>
        <xdr:cNvPr id="6" name="正方形/長方形 5"/>
        <xdr:cNvSpPr/>
      </xdr:nvSpPr>
      <xdr:spPr bwMode="auto">
        <a:xfrm>
          <a:off x="1815353" y="233620235"/>
          <a:ext cx="8393205" cy="6163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１３百万円</a:t>
          </a:r>
        </a:p>
      </xdr:txBody>
    </xdr:sp>
    <xdr:clientData/>
  </xdr:twoCellAnchor>
  <xdr:twoCellAnchor>
    <xdr:from>
      <xdr:col>16</xdr:col>
      <xdr:colOff>156884</xdr:colOff>
      <xdr:row>742</xdr:row>
      <xdr:rowOff>100852</xdr:rowOff>
    </xdr:from>
    <xdr:to>
      <xdr:col>16</xdr:col>
      <xdr:colOff>156884</xdr:colOff>
      <xdr:row>744</xdr:row>
      <xdr:rowOff>156881</xdr:rowOff>
    </xdr:to>
    <xdr:cxnSp macro="">
      <xdr:nvCxnSpPr>
        <xdr:cNvPr id="7" name="直線矢印コネクタ 6"/>
        <xdr:cNvCxnSpPr/>
      </xdr:nvCxnSpPr>
      <xdr:spPr bwMode="auto">
        <a:xfrm>
          <a:off x="3384178" y="234415852"/>
          <a:ext cx="0" cy="75079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131667</xdr:colOff>
      <xdr:row>742</xdr:row>
      <xdr:rowOff>70034</xdr:rowOff>
    </xdr:from>
    <xdr:to>
      <xdr:col>37</xdr:col>
      <xdr:colOff>145677</xdr:colOff>
      <xdr:row>743</xdr:row>
      <xdr:rowOff>145677</xdr:rowOff>
    </xdr:to>
    <xdr:sp macro="" textlink="">
      <xdr:nvSpPr>
        <xdr:cNvPr id="8" name="大かっこ 7"/>
        <xdr:cNvSpPr/>
      </xdr:nvSpPr>
      <xdr:spPr bwMode="auto">
        <a:xfrm>
          <a:off x="4569196" y="234385034"/>
          <a:ext cx="3039599" cy="4230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179295</xdr:colOff>
      <xdr:row>742</xdr:row>
      <xdr:rowOff>22411</xdr:rowOff>
    </xdr:from>
    <xdr:to>
      <xdr:col>43</xdr:col>
      <xdr:colOff>179295</xdr:colOff>
      <xdr:row>744</xdr:row>
      <xdr:rowOff>78440</xdr:rowOff>
    </xdr:to>
    <xdr:cxnSp macro="">
      <xdr:nvCxnSpPr>
        <xdr:cNvPr id="9" name="直線矢印コネクタ 8"/>
        <xdr:cNvCxnSpPr/>
      </xdr:nvCxnSpPr>
      <xdr:spPr bwMode="auto">
        <a:xfrm>
          <a:off x="8852648" y="234337411"/>
          <a:ext cx="0" cy="75079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742</xdr:row>
      <xdr:rowOff>0</xdr:rowOff>
    </xdr:from>
    <xdr:to>
      <xdr:col>38</xdr:col>
      <xdr:colOff>163962</xdr:colOff>
      <xdr:row>743</xdr:row>
      <xdr:rowOff>241487</xdr:rowOff>
    </xdr:to>
    <xdr:sp macro="" textlink="">
      <xdr:nvSpPr>
        <xdr:cNvPr id="10" name="正方形/長方形 9"/>
        <xdr:cNvSpPr/>
      </xdr:nvSpPr>
      <xdr:spPr bwMode="auto">
        <a:xfrm>
          <a:off x="4639235" y="234315000"/>
          <a:ext cx="3189551" cy="58886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事業の企画、全体調整等、事業全体の進行管理</a:t>
          </a:r>
        </a:p>
      </xdr:txBody>
    </xdr:sp>
    <xdr:clientData/>
  </xdr:twoCellAnchor>
  <xdr:twoCellAnchor>
    <xdr:from>
      <xdr:col>11</xdr:col>
      <xdr:colOff>25587</xdr:colOff>
      <xdr:row>746</xdr:row>
      <xdr:rowOff>16805</xdr:rowOff>
    </xdr:from>
    <xdr:to>
      <xdr:col>23</xdr:col>
      <xdr:colOff>7587</xdr:colOff>
      <xdr:row>748</xdr:row>
      <xdr:rowOff>130546</xdr:rowOff>
    </xdr:to>
    <xdr:sp macro="" textlink="">
      <xdr:nvSpPr>
        <xdr:cNvPr id="11" name="正方形/長方形 10"/>
        <xdr:cNvSpPr/>
      </xdr:nvSpPr>
      <xdr:spPr bwMode="auto">
        <a:xfrm>
          <a:off x="2244352" y="235721334"/>
          <a:ext cx="2402470" cy="8085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Ａ．富士テレコム株式会社</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７百万円</a:t>
          </a:r>
        </a:p>
      </xdr:txBody>
    </xdr:sp>
    <xdr:clientData/>
  </xdr:twoCellAnchor>
  <xdr:twoCellAnchor>
    <xdr:from>
      <xdr:col>11</xdr:col>
      <xdr:colOff>151396</xdr:colOff>
      <xdr:row>744</xdr:row>
      <xdr:rowOff>100850</xdr:rowOff>
    </xdr:from>
    <xdr:to>
      <xdr:col>22</xdr:col>
      <xdr:colOff>5720</xdr:colOff>
      <xdr:row>746</xdr:row>
      <xdr:rowOff>168085</xdr:rowOff>
    </xdr:to>
    <xdr:sp macro="" textlink="">
      <xdr:nvSpPr>
        <xdr:cNvPr id="12" name="正方形/長方形 11"/>
        <xdr:cNvSpPr/>
      </xdr:nvSpPr>
      <xdr:spPr bwMode="auto">
        <a:xfrm>
          <a:off x="2370161" y="235110615"/>
          <a:ext cx="2073088" cy="7619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一般競争契約（最低価格）</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clientData/>
  </xdr:twoCellAnchor>
  <xdr:twoCellAnchor>
    <xdr:from>
      <xdr:col>10</xdr:col>
      <xdr:colOff>145675</xdr:colOff>
      <xdr:row>748</xdr:row>
      <xdr:rowOff>309838</xdr:rowOff>
    </xdr:from>
    <xdr:to>
      <xdr:col>23</xdr:col>
      <xdr:colOff>33618</xdr:colOff>
      <xdr:row>750</xdr:row>
      <xdr:rowOff>212912</xdr:rowOff>
    </xdr:to>
    <xdr:sp macro="" textlink="">
      <xdr:nvSpPr>
        <xdr:cNvPr id="13" name="大かっこ 12"/>
        <xdr:cNvSpPr/>
      </xdr:nvSpPr>
      <xdr:spPr bwMode="auto">
        <a:xfrm>
          <a:off x="2162734" y="236709132"/>
          <a:ext cx="2510119" cy="59783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112058</xdr:colOff>
      <xdr:row>748</xdr:row>
      <xdr:rowOff>336176</xdr:rowOff>
    </xdr:from>
    <xdr:to>
      <xdr:col>21</xdr:col>
      <xdr:colOff>33617</xdr:colOff>
      <xdr:row>750</xdr:row>
      <xdr:rowOff>168088</xdr:rowOff>
    </xdr:to>
    <xdr:sp macro="" textlink="">
      <xdr:nvSpPr>
        <xdr:cNvPr id="14" name="正方形/長方形 13"/>
        <xdr:cNvSpPr/>
      </xdr:nvSpPr>
      <xdr:spPr bwMode="auto">
        <a:xfrm>
          <a:off x="2532529" y="236735470"/>
          <a:ext cx="1736912" cy="52667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会議開催等支援業務</a:t>
          </a:r>
        </a:p>
      </xdr:txBody>
    </xdr:sp>
    <xdr:clientData/>
  </xdr:twoCellAnchor>
  <xdr:twoCellAnchor>
    <xdr:from>
      <xdr:col>36</xdr:col>
      <xdr:colOff>115235</xdr:colOff>
      <xdr:row>746</xdr:row>
      <xdr:rowOff>16810</xdr:rowOff>
    </xdr:from>
    <xdr:to>
      <xdr:col>48</xdr:col>
      <xdr:colOff>97235</xdr:colOff>
      <xdr:row>748</xdr:row>
      <xdr:rowOff>130551</xdr:rowOff>
    </xdr:to>
    <xdr:sp macro="" textlink="">
      <xdr:nvSpPr>
        <xdr:cNvPr id="15" name="正方形/長方形 14"/>
        <xdr:cNvSpPr/>
      </xdr:nvSpPr>
      <xdr:spPr bwMode="auto">
        <a:xfrm>
          <a:off x="7376647" y="235721339"/>
          <a:ext cx="2402470" cy="8085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Ｂ．富士テレコム株式会社</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６百万円</a:t>
          </a:r>
        </a:p>
      </xdr:txBody>
    </xdr:sp>
    <xdr:clientData/>
  </xdr:twoCellAnchor>
  <xdr:twoCellAnchor>
    <xdr:from>
      <xdr:col>36</xdr:col>
      <xdr:colOff>67234</xdr:colOff>
      <xdr:row>748</xdr:row>
      <xdr:rowOff>309845</xdr:rowOff>
    </xdr:from>
    <xdr:to>
      <xdr:col>48</xdr:col>
      <xdr:colOff>156883</xdr:colOff>
      <xdr:row>750</xdr:row>
      <xdr:rowOff>134471</xdr:rowOff>
    </xdr:to>
    <xdr:sp macro="" textlink="">
      <xdr:nvSpPr>
        <xdr:cNvPr id="16" name="大かっこ 15"/>
        <xdr:cNvSpPr/>
      </xdr:nvSpPr>
      <xdr:spPr bwMode="auto">
        <a:xfrm>
          <a:off x="7328646" y="236709139"/>
          <a:ext cx="2510119" cy="51939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133324</xdr:colOff>
      <xdr:row>748</xdr:row>
      <xdr:rowOff>314329</xdr:rowOff>
    </xdr:from>
    <xdr:to>
      <xdr:col>47</xdr:col>
      <xdr:colOff>190501</xdr:colOff>
      <xdr:row>750</xdr:row>
      <xdr:rowOff>123265</xdr:rowOff>
    </xdr:to>
    <xdr:sp macro="" textlink="">
      <xdr:nvSpPr>
        <xdr:cNvPr id="17" name="正方形/長方形 16"/>
        <xdr:cNvSpPr/>
      </xdr:nvSpPr>
      <xdr:spPr bwMode="auto">
        <a:xfrm>
          <a:off x="7798148" y="236713623"/>
          <a:ext cx="1872529" cy="50370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研修開催等支援業務</a:t>
          </a:r>
        </a:p>
      </xdr:txBody>
    </xdr:sp>
    <xdr:clientData/>
  </xdr:twoCellAnchor>
  <xdr:twoCellAnchor>
    <xdr:from>
      <xdr:col>37</xdr:col>
      <xdr:colOff>151397</xdr:colOff>
      <xdr:row>744</xdr:row>
      <xdr:rowOff>145678</xdr:rowOff>
    </xdr:from>
    <xdr:to>
      <xdr:col>48</xdr:col>
      <xdr:colOff>50544</xdr:colOff>
      <xdr:row>746</xdr:row>
      <xdr:rowOff>212913</xdr:rowOff>
    </xdr:to>
    <xdr:sp macro="" textlink="">
      <xdr:nvSpPr>
        <xdr:cNvPr id="18" name="正方形/長方形 17"/>
        <xdr:cNvSpPr/>
      </xdr:nvSpPr>
      <xdr:spPr bwMode="auto">
        <a:xfrm>
          <a:off x="7614515" y="235155443"/>
          <a:ext cx="2117911" cy="7619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一般競争契約（最低価格）</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 zoomScale="85" zoomScaleNormal="75" zoomScaleSheetLayoutView="85" zoomScalePageLayoutView="85" workbookViewId="0">
      <selection activeCell="AU108" sqref="AU108:AX10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299</v>
      </c>
      <c r="AT2" s="938"/>
      <c r="AU2" s="938"/>
      <c r="AV2" s="52" t="str">
        <f>IF(AW2="", "", "-")</f>
        <v/>
      </c>
      <c r="AW2" s="909"/>
      <c r="AX2" s="909"/>
    </row>
    <row r="3" spans="1:50" ht="21" customHeight="1" thickBot="1" x14ac:dyDescent="0.25">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2">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8" t="s">
        <v>75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623</v>
      </c>
      <c r="AR5" s="701"/>
      <c r="AS5" s="701"/>
      <c r="AT5" s="701"/>
      <c r="AU5" s="701"/>
      <c r="AV5" s="701"/>
      <c r="AW5" s="701"/>
      <c r="AX5" s="702"/>
    </row>
    <row r="6" spans="1:50" ht="39" customHeight="1" x14ac:dyDescent="0.2">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2">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2">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2">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2">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2">
      <c r="A13" s="613"/>
      <c r="B13" s="614"/>
      <c r="C13" s="614"/>
      <c r="D13" s="614"/>
      <c r="E13" s="614"/>
      <c r="F13" s="615"/>
      <c r="G13" s="722" t="s">
        <v>6</v>
      </c>
      <c r="H13" s="723"/>
      <c r="I13" s="763" t="s">
        <v>7</v>
      </c>
      <c r="J13" s="764"/>
      <c r="K13" s="764"/>
      <c r="L13" s="764"/>
      <c r="M13" s="764"/>
      <c r="N13" s="764"/>
      <c r="O13" s="765"/>
      <c r="P13" s="656" t="s">
        <v>558</v>
      </c>
      <c r="Q13" s="657"/>
      <c r="R13" s="657"/>
      <c r="S13" s="657"/>
      <c r="T13" s="657"/>
      <c r="U13" s="657"/>
      <c r="V13" s="658"/>
      <c r="W13" s="656">
        <v>55</v>
      </c>
      <c r="X13" s="657"/>
      <c r="Y13" s="657"/>
      <c r="Z13" s="657"/>
      <c r="AA13" s="657"/>
      <c r="AB13" s="657"/>
      <c r="AC13" s="658"/>
      <c r="AD13" s="656">
        <v>30</v>
      </c>
      <c r="AE13" s="657"/>
      <c r="AF13" s="657"/>
      <c r="AG13" s="657"/>
      <c r="AH13" s="657"/>
      <c r="AI13" s="657"/>
      <c r="AJ13" s="658"/>
      <c r="AK13" s="656">
        <v>30</v>
      </c>
      <c r="AL13" s="657"/>
      <c r="AM13" s="657"/>
      <c r="AN13" s="657"/>
      <c r="AO13" s="657"/>
      <c r="AP13" s="657"/>
      <c r="AQ13" s="658"/>
      <c r="AR13" s="917">
        <v>30</v>
      </c>
      <c r="AS13" s="918"/>
      <c r="AT13" s="918"/>
      <c r="AU13" s="918"/>
      <c r="AV13" s="918"/>
      <c r="AW13" s="918"/>
      <c r="AX13" s="919"/>
    </row>
    <row r="14" spans="1:50" ht="21" customHeight="1" x14ac:dyDescent="0.2">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561</v>
      </c>
      <c r="AL14" s="657"/>
      <c r="AM14" s="657"/>
      <c r="AN14" s="657"/>
      <c r="AO14" s="657"/>
      <c r="AP14" s="657"/>
      <c r="AQ14" s="658"/>
      <c r="AR14" s="787"/>
      <c r="AS14" s="787"/>
      <c r="AT14" s="787"/>
      <c r="AU14" s="787"/>
      <c r="AV14" s="787"/>
      <c r="AW14" s="787"/>
      <c r="AX14" s="788"/>
    </row>
    <row r="15" spans="1:50" ht="21" customHeight="1" x14ac:dyDescent="0.2">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561</v>
      </c>
      <c r="AL15" s="657"/>
      <c r="AM15" s="657"/>
      <c r="AN15" s="657"/>
      <c r="AO15" s="657"/>
      <c r="AP15" s="657"/>
      <c r="AQ15" s="658"/>
      <c r="AR15" s="656"/>
      <c r="AS15" s="657"/>
      <c r="AT15" s="657"/>
      <c r="AU15" s="657"/>
      <c r="AV15" s="657"/>
      <c r="AW15" s="657"/>
      <c r="AX15" s="805"/>
    </row>
    <row r="16" spans="1:50" ht="21" customHeight="1" x14ac:dyDescent="0.2">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559</v>
      </c>
      <c r="AL16" s="657"/>
      <c r="AM16" s="657"/>
      <c r="AN16" s="657"/>
      <c r="AO16" s="657"/>
      <c r="AP16" s="657"/>
      <c r="AQ16" s="658"/>
      <c r="AR16" s="756"/>
      <c r="AS16" s="757"/>
      <c r="AT16" s="757"/>
      <c r="AU16" s="757"/>
      <c r="AV16" s="757"/>
      <c r="AW16" s="757"/>
      <c r="AX16" s="758"/>
    </row>
    <row r="17" spans="1:50" ht="24.75" customHeight="1" x14ac:dyDescent="0.2">
      <c r="A17" s="613"/>
      <c r="B17" s="614"/>
      <c r="C17" s="614"/>
      <c r="D17" s="614"/>
      <c r="E17" s="614"/>
      <c r="F17" s="615"/>
      <c r="G17" s="724"/>
      <c r="H17" s="725"/>
      <c r="I17" s="710" t="s">
        <v>50</v>
      </c>
      <c r="J17" s="761"/>
      <c r="K17" s="761"/>
      <c r="L17" s="761"/>
      <c r="M17" s="761"/>
      <c r="N17" s="761"/>
      <c r="O17" s="762"/>
      <c r="P17" s="656" t="s">
        <v>560</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t="s">
        <v>559</v>
      </c>
      <c r="AL17" s="657"/>
      <c r="AM17" s="657"/>
      <c r="AN17" s="657"/>
      <c r="AO17" s="657"/>
      <c r="AP17" s="657"/>
      <c r="AQ17" s="658"/>
      <c r="AR17" s="915"/>
      <c r="AS17" s="915"/>
      <c r="AT17" s="915"/>
      <c r="AU17" s="915"/>
      <c r="AV17" s="915"/>
      <c r="AW17" s="915"/>
      <c r="AX17" s="916"/>
    </row>
    <row r="18" spans="1:50" ht="24.75" customHeight="1" x14ac:dyDescent="0.2">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55</v>
      </c>
      <c r="X18" s="878"/>
      <c r="Y18" s="878"/>
      <c r="Z18" s="878"/>
      <c r="AA18" s="878"/>
      <c r="AB18" s="878"/>
      <c r="AC18" s="879"/>
      <c r="AD18" s="877">
        <f>SUM(AD13:AJ17)</f>
        <v>30</v>
      </c>
      <c r="AE18" s="878"/>
      <c r="AF18" s="878"/>
      <c r="AG18" s="878"/>
      <c r="AH18" s="878"/>
      <c r="AI18" s="878"/>
      <c r="AJ18" s="879"/>
      <c r="AK18" s="877">
        <f>SUM(AK13:AQ17)</f>
        <v>30</v>
      </c>
      <c r="AL18" s="878"/>
      <c r="AM18" s="878"/>
      <c r="AN18" s="878"/>
      <c r="AO18" s="878"/>
      <c r="AP18" s="878"/>
      <c r="AQ18" s="879"/>
      <c r="AR18" s="877">
        <f>SUM(AR13:AX17)</f>
        <v>30</v>
      </c>
      <c r="AS18" s="878"/>
      <c r="AT18" s="878"/>
      <c r="AU18" s="878"/>
      <c r="AV18" s="878"/>
      <c r="AW18" s="878"/>
      <c r="AX18" s="880"/>
    </row>
    <row r="19" spans="1:50" ht="24.75" customHeight="1" x14ac:dyDescent="0.2">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53</v>
      </c>
      <c r="X19" s="657"/>
      <c r="Y19" s="657"/>
      <c r="Z19" s="657"/>
      <c r="AA19" s="657"/>
      <c r="AB19" s="657"/>
      <c r="AC19" s="658"/>
      <c r="AD19" s="656">
        <v>13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2">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f t="shared" ref="W20" si="0">IF(W18=0, "-", SUM(W19)/W18)</f>
        <v>0.96363636363636362</v>
      </c>
      <c r="X20" s="311"/>
      <c r="Y20" s="311"/>
      <c r="Z20" s="311"/>
      <c r="AA20" s="311"/>
      <c r="AB20" s="311"/>
      <c r="AC20" s="311"/>
      <c r="AD20" s="311">
        <f t="shared" ref="AD20" si="1">IF(AD18=0, "-", SUM(AD19)/AD18)</f>
        <v>0.43333333333333335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0.96363636363636362</v>
      </c>
      <c r="X21" s="311"/>
      <c r="Y21" s="311"/>
      <c r="Z21" s="311"/>
      <c r="AA21" s="311"/>
      <c r="AB21" s="311"/>
      <c r="AC21" s="311"/>
      <c r="AD21" s="311">
        <f t="shared" ref="AD21" si="3">IF(AD19=0, "-", SUM(AD19)/SUM(AD13,AD14))</f>
        <v>0.43333333333333335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2">
      <c r="A23" s="965"/>
      <c r="B23" s="966"/>
      <c r="C23" s="966"/>
      <c r="D23" s="966"/>
      <c r="E23" s="966"/>
      <c r="F23" s="967"/>
      <c r="G23" s="950" t="s">
        <v>562</v>
      </c>
      <c r="H23" s="951"/>
      <c r="I23" s="951"/>
      <c r="J23" s="951"/>
      <c r="K23" s="951"/>
      <c r="L23" s="951"/>
      <c r="M23" s="951"/>
      <c r="N23" s="951"/>
      <c r="O23" s="952"/>
      <c r="P23" s="917">
        <v>30</v>
      </c>
      <c r="Q23" s="918"/>
      <c r="R23" s="918"/>
      <c r="S23" s="918"/>
      <c r="T23" s="918"/>
      <c r="U23" s="918"/>
      <c r="V23" s="935"/>
      <c r="W23" s="917">
        <v>30</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2">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2">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2">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2">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2">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5">
      <c r="A29" s="968"/>
      <c r="B29" s="969"/>
      <c r="C29" s="969"/>
      <c r="D29" s="969"/>
      <c r="E29" s="969"/>
      <c r="F29" s="970"/>
      <c r="G29" s="959" t="s">
        <v>475</v>
      </c>
      <c r="H29" s="960"/>
      <c r="I29" s="960"/>
      <c r="J29" s="960"/>
      <c r="K29" s="960"/>
      <c r="L29" s="960"/>
      <c r="M29" s="960"/>
      <c r="N29" s="960"/>
      <c r="O29" s="961"/>
      <c r="P29" s="931">
        <f>AK13</f>
        <v>30</v>
      </c>
      <c r="Q29" s="932"/>
      <c r="R29" s="932"/>
      <c r="S29" s="932"/>
      <c r="T29" s="932"/>
      <c r="U29" s="932"/>
      <c r="V29" s="933"/>
      <c r="W29" s="931">
        <f>AR13</f>
        <v>30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2">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t="s">
        <v>565</v>
      </c>
      <c r="AV31" s="192"/>
      <c r="AW31" s="394" t="s">
        <v>300</v>
      </c>
      <c r="AX31" s="395"/>
    </row>
    <row r="32" spans="1:50" ht="23.25" customHeight="1" x14ac:dyDescent="0.2">
      <c r="A32" s="399"/>
      <c r="B32" s="397"/>
      <c r="C32" s="397"/>
      <c r="D32" s="397"/>
      <c r="E32" s="397"/>
      <c r="F32" s="398"/>
      <c r="G32" s="560" t="s">
        <v>553</v>
      </c>
      <c r="H32" s="561"/>
      <c r="I32" s="561"/>
      <c r="J32" s="561"/>
      <c r="K32" s="561"/>
      <c r="L32" s="561"/>
      <c r="M32" s="561"/>
      <c r="N32" s="561"/>
      <c r="O32" s="562"/>
      <c r="P32" s="98" t="s">
        <v>561</v>
      </c>
      <c r="Q32" s="98"/>
      <c r="R32" s="98"/>
      <c r="S32" s="98"/>
      <c r="T32" s="98"/>
      <c r="U32" s="98"/>
      <c r="V32" s="98"/>
      <c r="W32" s="98"/>
      <c r="X32" s="99"/>
      <c r="Y32" s="467" t="s">
        <v>12</v>
      </c>
      <c r="Z32" s="527"/>
      <c r="AA32" s="528"/>
      <c r="AB32" s="457" t="s">
        <v>563</v>
      </c>
      <c r="AC32" s="457"/>
      <c r="AD32" s="457"/>
      <c r="AE32" s="211" t="s">
        <v>563</v>
      </c>
      <c r="AF32" s="212"/>
      <c r="AG32" s="212"/>
      <c r="AH32" s="212"/>
      <c r="AI32" s="211" t="s">
        <v>563</v>
      </c>
      <c r="AJ32" s="212"/>
      <c r="AK32" s="212"/>
      <c r="AL32" s="212"/>
      <c r="AM32" s="211" t="s">
        <v>564</v>
      </c>
      <c r="AN32" s="212"/>
      <c r="AO32" s="212"/>
      <c r="AP32" s="212"/>
      <c r="AQ32" s="333" t="s">
        <v>563</v>
      </c>
      <c r="AR32" s="200"/>
      <c r="AS32" s="200"/>
      <c r="AT32" s="334"/>
      <c r="AU32" s="212" t="s">
        <v>565</v>
      </c>
      <c r="AV32" s="212"/>
      <c r="AW32" s="212"/>
      <c r="AX32" s="214"/>
    </row>
    <row r="33" spans="1:50" ht="23.25" customHeight="1" x14ac:dyDescent="0.2">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t="s">
        <v>563</v>
      </c>
      <c r="AF33" s="212"/>
      <c r="AG33" s="212"/>
      <c r="AH33" s="212"/>
      <c r="AI33" s="211" t="s">
        <v>563</v>
      </c>
      <c r="AJ33" s="212"/>
      <c r="AK33" s="212"/>
      <c r="AL33" s="212"/>
      <c r="AM33" s="211" t="s">
        <v>563</v>
      </c>
      <c r="AN33" s="212"/>
      <c r="AO33" s="212"/>
      <c r="AP33" s="212"/>
      <c r="AQ33" s="333" t="s">
        <v>565</v>
      </c>
      <c r="AR33" s="200"/>
      <c r="AS33" s="200"/>
      <c r="AT33" s="334"/>
      <c r="AU33" s="212" t="s">
        <v>560</v>
      </c>
      <c r="AV33" s="212"/>
      <c r="AW33" s="212"/>
      <c r="AX33" s="214"/>
    </row>
    <row r="34" spans="1:50" ht="23.25" customHeigh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t="s">
        <v>563</v>
      </c>
      <c r="AJ34" s="212"/>
      <c r="AK34" s="212"/>
      <c r="AL34" s="212"/>
      <c r="AM34" s="211" t="s">
        <v>563</v>
      </c>
      <c r="AN34" s="212"/>
      <c r="AO34" s="212"/>
      <c r="AP34" s="212"/>
      <c r="AQ34" s="333" t="s">
        <v>565</v>
      </c>
      <c r="AR34" s="200"/>
      <c r="AS34" s="200"/>
      <c r="AT34" s="334"/>
      <c r="AU34" s="212" t="s">
        <v>565</v>
      </c>
      <c r="AV34" s="212"/>
      <c r="AW34" s="212"/>
      <c r="AX34" s="214"/>
    </row>
    <row r="35" spans="1:50" ht="23.25" customHeight="1" x14ac:dyDescent="0.2">
      <c r="A35" s="219" t="s">
        <v>526</v>
      </c>
      <c r="B35" s="220"/>
      <c r="C35" s="220"/>
      <c r="D35" s="220"/>
      <c r="E35" s="220"/>
      <c r="F35" s="221"/>
      <c r="G35" s="225" t="s">
        <v>611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2">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2">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2">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2">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2">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2">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2">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2">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2">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2">
      <c r="A82" s="864"/>
      <c r="B82" s="523"/>
      <c r="C82" s="424"/>
      <c r="D82" s="424"/>
      <c r="E82" s="424"/>
      <c r="F82" s="425"/>
      <c r="G82" s="675" t="s">
        <v>566</v>
      </c>
      <c r="H82" s="675"/>
      <c r="I82" s="675"/>
      <c r="J82" s="675"/>
      <c r="K82" s="675"/>
      <c r="L82" s="675"/>
      <c r="M82" s="675"/>
      <c r="N82" s="675"/>
      <c r="O82" s="675"/>
      <c r="P82" s="675"/>
      <c r="Q82" s="675"/>
      <c r="R82" s="675"/>
      <c r="S82" s="675"/>
      <c r="T82" s="675"/>
      <c r="U82" s="675"/>
      <c r="V82" s="675"/>
      <c r="W82" s="675"/>
      <c r="X82" s="675"/>
      <c r="Y82" s="675"/>
      <c r="Z82" s="675"/>
      <c r="AA82" s="676"/>
      <c r="AB82" s="883" t="s">
        <v>567</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2">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45" customHeight="1" x14ac:dyDescent="0.2">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2">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2">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570</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2">
      <c r="A87" s="864"/>
      <c r="B87" s="424"/>
      <c r="C87" s="424"/>
      <c r="D87" s="424"/>
      <c r="E87" s="424"/>
      <c r="F87" s="425"/>
      <c r="G87" s="97" t="s">
        <v>615</v>
      </c>
      <c r="H87" s="98"/>
      <c r="I87" s="98"/>
      <c r="J87" s="98"/>
      <c r="K87" s="98"/>
      <c r="L87" s="98"/>
      <c r="M87" s="98"/>
      <c r="N87" s="98"/>
      <c r="O87" s="99"/>
      <c r="P87" s="98" t="s">
        <v>568</v>
      </c>
      <c r="Q87" s="510"/>
      <c r="R87" s="510"/>
      <c r="S87" s="510"/>
      <c r="T87" s="510"/>
      <c r="U87" s="510"/>
      <c r="V87" s="510"/>
      <c r="W87" s="510"/>
      <c r="X87" s="511"/>
      <c r="Y87" s="557" t="s">
        <v>62</v>
      </c>
      <c r="Z87" s="558"/>
      <c r="AA87" s="559"/>
      <c r="AB87" s="457" t="s">
        <v>569</v>
      </c>
      <c r="AC87" s="457"/>
      <c r="AD87" s="457"/>
      <c r="AE87" s="211" t="s">
        <v>560</v>
      </c>
      <c r="AF87" s="212"/>
      <c r="AG87" s="212"/>
      <c r="AH87" s="212"/>
      <c r="AI87" s="211">
        <v>2</v>
      </c>
      <c r="AJ87" s="212"/>
      <c r="AK87" s="212"/>
      <c r="AL87" s="212"/>
      <c r="AM87" s="211">
        <v>3</v>
      </c>
      <c r="AN87" s="212"/>
      <c r="AO87" s="212"/>
      <c r="AP87" s="212"/>
      <c r="AQ87" s="333" t="s">
        <v>560</v>
      </c>
      <c r="AR87" s="200"/>
      <c r="AS87" s="200"/>
      <c r="AT87" s="334"/>
      <c r="AU87" s="212" t="s">
        <v>608</v>
      </c>
      <c r="AV87" s="212"/>
      <c r="AW87" s="212"/>
      <c r="AX87" s="214"/>
    </row>
    <row r="88" spans="1:60" ht="23.25" customHeight="1" x14ac:dyDescent="0.2">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569</v>
      </c>
      <c r="AC88" s="519"/>
      <c r="AD88" s="519"/>
      <c r="AE88" s="211" t="s">
        <v>560</v>
      </c>
      <c r="AF88" s="212"/>
      <c r="AG88" s="212"/>
      <c r="AH88" s="212"/>
      <c r="AI88" s="211">
        <v>3</v>
      </c>
      <c r="AJ88" s="212"/>
      <c r="AK88" s="212"/>
      <c r="AL88" s="212"/>
      <c r="AM88" s="211">
        <v>5</v>
      </c>
      <c r="AN88" s="212"/>
      <c r="AO88" s="212"/>
      <c r="AP88" s="212"/>
      <c r="AQ88" s="333" t="s">
        <v>570</v>
      </c>
      <c r="AR88" s="200"/>
      <c r="AS88" s="200"/>
      <c r="AT88" s="334"/>
      <c r="AU88" s="212">
        <v>5</v>
      </c>
      <c r="AV88" s="212"/>
      <c r="AW88" s="212"/>
      <c r="AX88" s="214"/>
      <c r="AY88" s="10"/>
      <c r="AZ88" s="10"/>
      <c r="BA88" s="10"/>
      <c r="BB88" s="10"/>
      <c r="BC88" s="10"/>
    </row>
    <row r="89" spans="1:60" ht="43.5" customHeight="1" thickBot="1" x14ac:dyDescent="0.2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570</v>
      </c>
      <c r="AF89" s="212"/>
      <c r="AG89" s="212"/>
      <c r="AH89" s="212"/>
      <c r="AI89" s="211">
        <v>66.7</v>
      </c>
      <c r="AJ89" s="212"/>
      <c r="AK89" s="212"/>
      <c r="AL89" s="212"/>
      <c r="AM89" s="211">
        <v>60</v>
      </c>
      <c r="AN89" s="212"/>
      <c r="AO89" s="212"/>
      <c r="AP89" s="212"/>
      <c r="AQ89" s="333" t="s">
        <v>570</v>
      </c>
      <c r="AR89" s="200"/>
      <c r="AS89" s="200"/>
      <c r="AT89" s="334"/>
      <c r="AU89" s="212" t="s">
        <v>609</v>
      </c>
      <c r="AV89" s="212"/>
      <c r="AW89" s="212"/>
      <c r="AX89" s="214"/>
      <c r="AY89" s="10"/>
      <c r="AZ89" s="10"/>
      <c r="BA89" s="10"/>
      <c r="BB89" s="10"/>
      <c r="BC89" s="10"/>
      <c r="BD89" s="10"/>
      <c r="BE89" s="10"/>
      <c r="BF89" s="10"/>
      <c r="BG89" s="10"/>
      <c r="BH89" s="10"/>
    </row>
    <row r="90" spans="1:60" ht="18.75" hidden="1" customHeight="1" x14ac:dyDescent="0.2">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2">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2">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33.75" hidden="1" customHeight="1" thickBot="1" x14ac:dyDescent="0.2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2">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2">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2">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211" t="s">
        <v>570</v>
      </c>
      <c r="AF101" s="212"/>
      <c r="AG101" s="212"/>
      <c r="AH101" s="213"/>
      <c r="AI101" s="211">
        <v>3</v>
      </c>
      <c r="AJ101" s="212"/>
      <c r="AK101" s="212"/>
      <c r="AL101" s="213"/>
      <c r="AM101" s="211">
        <v>5</v>
      </c>
      <c r="AN101" s="212"/>
      <c r="AO101" s="212"/>
      <c r="AP101" s="213"/>
      <c r="AQ101" s="211" t="s">
        <v>610</v>
      </c>
      <c r="AR101" s="212"/>
      <c r="AS101" s="212"/>
      <c r="AT101" s="213"/>
      <c r="AU101" s="211" t="s">
        <v>624</v>
      </c>
      <c r="AV101" s="212"/>
      <c r="AW101" s="212"/>
      <c r="AX101" s="213"/>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t="s">
        <v>560</v>
      </c>
      <c r="AF102" s="414"/>
      <c r="AG102" s="414"/>
      <c r="AH102" s="414"/>
      <c r="AI102" s="414">
        <v>4</v>
      </c>
      <c r="AJ102" s="414"/>
      <c r="AK102" s="414"/>
      <c r="AL102" s="414"/>
      <c r="AM102" s="414">
        <v>5</v>
      </c>
      <c r="AN102" s="414"/>
      <c r="AO102" s="414"/>
      <c r="AP102" s="414"/>
      <c r="AQ102" s="266">
        <v>5</v>
      </c>
      <c r="AR102" s="267"/>
      <c r="AS102" s="267"/>
      <c r="AT102" s="312"/>
      <c r="AU102" s="266" t="s">
        <v>624</v>
      </c>
      <c r="AV102" s="267"/>
      <c r="AW102" s="267"/>
      <c r="AX102" s="312"/>
    </row>
    <row r="103" spans="1:60" ht="31.5" hidden="1" customHeight="1" x14ac:dyDescent="0.2">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hidden="1" customHeight="1" x14ac:dyDescent="0.2">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2">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2">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2">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2">
      <c r="A116" s="435"/>
      <c r="B116" s="436"/>
      <c r="C116" s="436"/>
      <c r="D116" s="436"/>
      <c r="E116" s="436"/>
      <c r="F116" s="437"/>
      <c r="G116" s="389" t="s">
        <v>614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t="s">
        <v>558</v>
      </c>
      <c r="AF116" s="414"/>
      <c r="AG116" s="414"/>
      <c r="AH116" s="414"/>
      <c r="AI116" s="414">
        <v>2</v>
      </c>
      <c r="AJ116" s="414"/>
      <c r="AK116" s="414"/>
      <c r="AL116" s="414"/>
      <c r="AM116" s="414">
        <v>1</v>
      </c>
      <c r="AN116" s="414"/>
      <c r="AO116" s="414"/>
      <c r="AP116" s="414"/>
      <c r="AQ116" s="211">
        <v>1</v>
      </c>
      <c r="AR116" s="212"/>
      <c r="AS116" s="212"/>
      <c r="AT116" s="212"/>
      <c r="AU116" s="212">
        <v>1</v>
      </c>
      <c r="AV116" s="212"/>
      <c r="AW116" s="212"/>
      <c r="AX116" s="214"/>
    </row>
    <row r="117" spans="1:50" ht="46.5" customHeight="1" thickBot="1" x14ac:dyDescent="0.2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573</v>
      </c>
      <c r="AC117" s="469"/>
      <c r="AD117" s="470"/>
      <c r="AE117" s="547" t="s">
        <v>559</v>
      </c>
      <c r="AF117" s="547"/>
      <c r="AG117" s="547"/>
      <c r="AH117" s="547"/>
      <c r="AI117" s="547" t="s">
        <v>616</v>
      </c>
      <c r="AJ117" s="547"/>
      <c r="AK117" s="547"/>
      <c r="AL117" s="547"/>
      <c r="AM117" s="547" t="s">
        <v>618</v>
      </c>
      <c r="AN117" s="547"/>
      <c r="AO117" s="547"/>
      <c r="AP117" s="547"/>
      <c r="AQ117" s="547" t="s">
        <v>617</v>
      </c>
      <c r="AR117" s="547"/>
      <c r="AS117" s="547"/>
      <c r="AT117" s="547"/>
      <c r="AU117" s="547" t="s">
        <v>617</v>
      </c>
      <c r="AV117" s="547"/>
      <c r="AW117" s="547"/>
      <c r="AX117" s="548"/>
    </row>
    <row r="118" spans="1:50" ht="23.25" hidden="1"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hidden="1" customHeight="1" x14ac:dyDescent="0.2">
      <c r="A119" s="435"/>
      <c r="B119" s="436"/>
      <c r="C119" s="436"/>
      <c r="D119" s="436"/>
      <c r="E119" s="436"/>
      <c r="F119" s="437"/>
      <c r="G119" s="389"/>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thickBot="1" x14ac:dyDescent="0.2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2">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2">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2">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2">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2">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t="s">
        <v>558</v>
      </c>
      <c r="AV133" s="193"/>
      <c r="AW133" s="126" t="s">
        <v>300</v>
      </c>
      <c r="AX133" s="188"/>
    </row>
    <row r="134" spans="1:50" ht="39.75" customHeight="1" x14ac:dyDescent="0.2">
      <c r="A134" s="182"/>
      <c r="B134" s="179"/>
      <c r="C134" s="173"/>
      <c r="D134" s="179"/>
      <c r="E134" s="173"/>
      <c r="F134" s="174"/>
      <c r="G134" s="97" t="s">
        <v>558</v>
      </c>
      <c r="H134" s="98"/>
      <c r="I134" s="98"/>
      <c r="J134" s="98"/>
      <c r="K134" s="98"/>
      <c r="L134" s="98"/>
      <c r="M134" s="98"/>
      <c r="N134" s="98"/>
      <c r="O134" s="98"/>
      <c r="P134" s="98"/>
      <c r="Q134" s="98"/>
      <c r="R134" s="98"/>
      <c r="S134" s="98"/>
      <c r="T134" s="98"/>
      <c r="U134" s="98"/>
      <c r="V134" s="98"/>
      <c r="W134" s="98"/>
      <c r="X134" s="99"/>
      <c r="Y134" s="194" t="s">
        <v>379</v>
      </c>
      <c r="Z134" s="195"/>
      <c r="AA134" s="196"/>
      <c r="AB134" s="197" t="s">
        <v>558</v>
      </c>
      <c r="AC134" s="198"/>
      <c r="AD134" s="198"/>
      <c r="AE134" s="199" t="s">
        <v>558</v>
      </c>
      <c r="AF134" s="200"/>
      <c r="AG134" s="200"/>
      <c r="AH134" s="200"/>
      <c r="AI134" s="199" t="s">
        <v>576</v>
      </c>
      <c r="AJ134" s="200"/>
      <c r="AK134" s="200"/>
      <c r="AL134" s="200"/>
      <c r="AM134" s="199" t="s">
        <v>558</v>
      </c>
      <c r="AN134" s="200"/>
      <c r="AO134" s="200"/>
      <c r="AP134" s="200"/>
      <c r="AQ134" s="199" t="s">
        <v>577</v>
      </c>
      <c r="AR134" s="200"/>
      <c r="AS134" s="200"/>
      <c r="AT134" s="200"/>
      <c r="AU134" s="199" t="s">
        <v>560</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t="s">
        <v>561</v>
      </c>
      <c r="AF135" s="200"/>
      <c r="AG135" s="200"/>
      <c r="AH135" s="200"/>
      <c r="AI135" s="199" t="s">
        <v>561</v>
      </c>
      <c r="AJ135" s="200"/>
      <c r="AK135" s="200"/>
      <c r="AL135" s="200"/>
      <c r="AM135" s="199" t="s">
        <v>558</v>
      </c>
      <c r="AN135" s="200"/>
      <c r="AO135" s="200"/>
      <c r="AP135" s="200"/>
      <c r="AQ135" s="199" t="s">
        <v>558</v>
      </c>
      <c r="AR135" s="200"/>
      <c r="AS135" s="200"/>
      <c r="AT135" s="200"/>
      <c r="AU135" s="199" t="s">
        <v>561</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9" customHeight="1" thickBot="1" x14ac:dyDescent="0.2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2">
      <c r="A430" s="182"/>
      <c r="B430" s="179"/>
      <c r="C430" s="171" t="s">
        <v>368</v>
      </c>
      <c r="D430" s="929"/>
      <c r="E430" s="167" t="s">
        <v>388</v>
      </c>
      <c r="F430" s="168"/>
      <c r="G430" s="897" t="s">
        <v>384</v>
      </c>
      <c r="H430" s="116"/>
      <c r="I430" s="116"/>
      <c r="J430" s="898" t="s">
        <v>552</v>
      </c>
      <c r="K430" s="899"/>
      <c r="L430" s="899"/>
      <c r="M430" s="899"/>
      <c r="N430" s="899"/>
      <c r="O430" s="899"/>
      <c r="P430" s="899"/>
      <c r="Q430" s="899"/>
      <c r="R430" s="899"/>
      <c r="S430" s="899"/>
      <c r="T430" s="900"/>
      <c r="U430" s="587" t="s">
        <v>578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89" t="s">
        <v>580</v>
      </c>
      <c r="AR432" s="193"/>
      <c r="AS432" s="126" t="s">
        <v>356</v>
      </c>
      <c r="AT432" s="127"/>
      <c r="AU432" s="193" t="s">
        <v>553</v>
      </c>
      <c r="AV432" s="193"/>
      <c r="AW432" s="126" t="s">
        <v>300</v>
      </c>
      <c r="AX432" s="188"/>
    </row>
    <row r="433" spans="1:50" ht="23.25" hidden="1" customHeight="1" x14ac:dyDescent="0.2">
      <c r="A433" s="182"/>
      <c r="B433" s="179"/>
      <c r="C433" s="173"/>
      <c r="D433" s="179"/>
      <c r="E433" s="335"/>
      <c r="F433" s="336"/>
      <c r="G433" s="97" t="s">
        <v>580</v>
      </c>
      <c r="H433" s="98"/>
      <c r="I433" s="98"/>
      <c r="J433" s="98"/>
      <c r="K433" s="98"/>
      <c r="L433" s="98"/>
      <c r="M433" s="98"/>
      <c r="N433" s="98"/>
      <c r="O433" s="98"/>
      <c r="P433" s="98"/>
      <c r="Q433" s="98"/>
      <c r="R433" s="98"/>
      <c r="S433" s="98"/>
      <c r="T433" s="98"/>
      <c r="U433" s="98"/>
      <c r="V433" s="98"/>
      <c r="W433" s="98"/>
      <c r="X433" s="99"/>
      <c r="Y433" s="194" t="s">
        <v>12</v>
      </c>
      <c r="Z433" s="195"/>
      <c r="AA433" s="196"/>
      <c r="AB433" s="206" t="s">
        <v>570</v>
      </c>
      <c r="AC433" s="206"/>
      <c r="AD433" s="206"/>
      <c r="AE433" s="333" t="s">
        <v>580</v>
      </c>
      <c r="AF433" s="200"/>
      <c r="AG433" s="200"/>
      <c r="AH433" s="200"/>
      <c r="AI433" s="333" t="s">
        <v>580</v>
      </c>
      <c r="AJ433" s="200"/>
      <c r="AK433" s="200"/>
      <c r="AL433" s="200"/>
      <c r="AM433" s="333" t="s">
        <v>580</v>
      </c>
      <c r="AN433" s="200"/>
      <c r="AO433" s="200"/>
      <c r="AP433" s="334"/>
      <c r="AQ433" s="333" t="s">
        <v>553</v>
      </c>
      <c r="AR433" s="200"/>
      <c r="AS433" s="200"/>
      <c r="AT433" s="334"/>
      <c r="AU433" s="200" t="s">
        <v>580</v>
      </c>
      <c r="AV433" s="200"/>
      <c r="AW433" s="200"/>
      <c r="AX433" s="201"/>
    </row>
    <row r="434" spans="1:50" ht="23.25" hidden="1"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577</v>
      </c>
      <c r="AC434" s="198"/>
      <c r="AD434" s="198"/>
      <c r="AE434" s="333" t="s">
        <v>553</v>
      </c>
      <c r="AF434" s="200"/>
      <c r="AG434" s="200"/>
      <c r="AH434" s="334"/>
      <c r="AI434" s="333" t="s">
        <v>577</v>
      </c>
      <c r="AJ434" s="200"/>
      <c r="AK434" s="200"/>
      <c r="AL434" s="200"/>
      <c r="AM434" s="333" t="s">
        <v>553</v>
      </c>
      <c r="AN434" s="200"/>
      <c r="AO434" s="200"/>
      <c r="AP434" s="334"/>
      <c r="AQ434" s="333" t="s">
        <v>553</v>
      </c>
      <c r="AR434" s="200"/>
      <c r="AS434" s="200"/>
      <c r="AT434" s="334"/>
      <c r="AU434" s="200" t="s">
        <v>553</v>
      </c>
      <c r="AV434" s="200"/>
      <c r="AW434" s="200"/>
      <c r="AX434" s="201"/>
    </row>
    <row r="435" spans="1:50" ht="23.25" hidden="1"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553</v>
      </c>
      <c r="AF435" s="200"/>
      <c r="AG435" s="200"/>
      <c r="AH435" s="334"/>
      <c r="AI435" s="333" t="s">
        <v>553</v>
      </c>
      <c r="AJ435" s="200"/>
      <c r="AK435" s="200"/>
      <c r="AL435" s="200"/>
      <c r="AM435" s="333" t="s">
        <v>576</v>
      </c>
      <c r="AN435" s="200"/>
      <c r="AO435" s="200"/>
      <c r="AP435" s="334"/>
      <c r="AQ435" s="333" t="s">
        <v>553</v>
      </c>
      <c r="AR435" s="200"/>
      <c r="AS435" s="200"/>
      <c r="AT435" s="334"/>
      <c r="AU435" s="200" t="s">
        <v>553</v>
      </c>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553</v>
      </c>
      <c r="AF457" s="193"/>
      <c r="AG457" s="126" t="s">
        <v>356</v>
      </c>
      <c r="AH457" s="127"/>
      <c r="AI457" s="149"/>
      <c r="AJ457" s="149"/>
      <c r="AK457" s="149"/>
      <c r="AL457" s="147"/>
      <c r="AM457" s="149"/>
      <c r="AN457" s="149"/>
      <c r="AO457" s="149"/>
      <c r="AP457" s="147"/>
      <c r="AQ457" s="589" t="s">
        <v>553</v>
      </c>
      <c r="AR457" s="193"/>
      <c r="AS457" s="126" t="s">
        <v>356</v>
      </c>
      <c r="AT457" s="127"/>
      <c r="AU457" s="193" t="s">
        <v>553</v>
      </c>
      <c r="AV457" s="193"/>
      <c r="AW457" s="126" t="s">
        <v>300</v>
      </c>
      <c r="AX457" s="188"/>
    </row>
    <row r="458" spans="1:50" ht="23.25" hidden="1" customHeight="1" x14ac:dyDescent="0.2">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553</v>
      </c>
      <c r="AC458" s="206"/>
      <c r="AD458" s="206"/>
      <c r="AE458" s="333" t="s">
        <v>560</v>
      </c>
      <c r="AF458" s="200"/>
      <c r="AG458" s="200"/>
      <c r="AH458" s="200"/>
      <c r="AI458" s="333" t="s">
        <v>560</v>
      </c>
      <c r="AJ458" s="200"/>
      <c r="AK458" s="200"/>
      <c r="AL458" s="200"/>
      <c r="AM458" s="333" t="s">
        <v>553</v>
      </c>
      <c r="AN458" s="200"/>
      <c r="AO458" s="200"/>
      <c r="AP458" s="334"/>
      <c r="AQ458" s="333" t="s">
        <v>553</v>
      </c>
      <c r="AR458" s="200"/>
      <c r="AS458" s="200"/>
      <c r="AT458" s="334"/>
      <c r="AU458" s="200" t="s">
        <v>553</v>
      </c>
      <c r="AV458" s="200"/>
      <c r="AW458" s="200"/>
      <c r="AX458" s="201"/>
    </row>
    <row r="459" spans="1:50" ht="23.25" hidden="1"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33" t="s">
        <v>553</v>
      </c>
      <c r="AF459" s="200"/>
      <c r="AG459" s="200"/>
      <c r="AH459" s="334"/>
      <c r="AI459" s="333" t="s">
        <v>553</v>
      </c>
      <c r="AJ459" s="200"/>
      <c r="AK459" s="200"/>
      <c r="AL459" s="200"/>
      <c r="AM459" s="333" t="s">
        <v>577</v>
      </c>
      <c r="AN459" s="200"/>
      <c r="AO459" s="200"/>
      <c r="AP459" s="334"/>
      <c r="AQ459" s="333" t="s">
        <v>553</v>
      </c>
      <c r="AR459" s="200"/>
      <c r="AS459" s="200"/>
      <c r="AT459" s="334"/>
      <c r="AU459" s="200" t="s">
        <v>558</v>
      </c>
      <c r="AV459" s="200"/>
      <c r="AW459" s="200"/>
      <c r="AX459" s="201"/>
    </row>
    <row r="460" spans="1:50" ht="23.25" hidden="1"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553</v>
      </c>
      <c r="AF460" s="200"/>
      <c r="AG460" s="200"/>
      <c r="AH460" s="334"/>
      <c r="AI460" s="333" t="s">
        <v>577</v>
      </c>
      <c r="AJ460" s="200"/>
      <c r="AK460" s="200"/>
      <c r="AL460" s="200"/>
      <c r="AM460" s="333" t="s">
        <v>553</v>
      </c>
      <c r="AN460" s="200"/>
      <c r="AO460" s="200"/>
      <c r="AP460" s="334"/>
      <c r="AQ460" s="333" t="s">
        <v>581</v>
      </c>
      <c r="AR460" s="200"/>
      <c r="AS460" s="200"/>
      <c r="AT460" s="334"/>
      <c r="AU460" s="200" t="s">
        <v>558</v>
      </c>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2">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1" customHeight="1" x14ac:dyDescent="0.2">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68.25" customHeight="1" x14ac:dyDescent="0.2">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2">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585</v>
      </c>
      <c r="AE705" s="714"/>
      <c r="AF705" s="714"/>
      <c r="AG705" s="118" t="s">
        <v>604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4.25" customHeight="1" x14ac:dyDescent="0.2">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4.5" customHeight="1" x14ac:dyDescent="0.2">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2">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34.5" customHeight="1" x14ac:dyDescent="0.2">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555</v>
      </c>
      <c r="AE714" s="807"/>
      <c r="AF714" s="808"/>
      <c r="AG714" s="735" t="s">
        <v>591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2">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588</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95.25" customHeight="1" x14ac:dyDescent="0.2">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588</v>
      </c>
      <c r="AE719" s="604"/>
      <c r="AF719" s="604"/>
      <c r="AG719" s="118" t="s">
        <v>558</v>
      </c>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2">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2">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39" t="s">
        <v>48</v>
      </c>
      <c r="B726" s="801"/>
      <c r="C726" s="814" t="s">
        <v>53</v>
      </c>
      <c r="D726" s="836"/>
      <c r="E726" s="836"/>
      <c r="F726" s="837"/>
      <c r="G726" s="573" t="s">
        <v>612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5">
      <c r="A727" s="802"/>
      <c r="B727" s="803"/>
      <c r="C727" s="747" t="s">
        <v>57</v>
      </c>
      <c r="D727" s="748"/>
      <c r="E727" s="748"/>
      <c r="F727" s="749"/>
      <c r="G727" s="571" t="s">
        <v>613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0.1" customHeight="1" thickBot="1" x14ac:dyDescent="0.25">
      <c r="A729" s="633" t="s">
        <v>619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0.1" customHeight="1" thickBot="1" x14ac:dyDescent="0.25">
      <c r="A731" s="798" t="s">
        <v>256</v>
      </c>
      <c r="B731" s="799"/>
      <c r="C731" s="799"/>
      <c r="D731" s="799"/>
      <c r="E731" s="800"/>
      <c r="F731" s="728" t="s">
        <v>620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0.1" customHeight="1" thickBot="1" x14ac:dyDescent="0.25">
      <c r="A733" s="672" t="s">
        <v>621</v>
      </c>
      <c r="B733" s="673"/>
      <c r="C733" s="673"/>
      <c r="D733" s="673"/>
      <c r="E733" s="674"/>
      <c r="F733" s="636" t="s">
        <v>622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7.25" customHeight="1" thickBot="1" x14ac:dyDescent="0.25">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2">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0" t="s">
        <v>431</v>
      </c>
      <c r="B737" s="203"/>
      <c r="C737" s="203"/>
      <c r="D737" s="204"/>
      <c r="E737" s="986" t="s">
        <v>587</v>
      </c>
      <c r="F737" s="986"/>
      <c r="G737" s="986"/>
      <c r="H737" s="986"/>
      <c r="I737" s="986"/>
      <c r="J737" s="986"/>
      <c r="K737" s="986"/>
      <c r="L737" s="986"/>
      <c r="M737" s="986"/>
      <c r="N737" s="358" t="s">
        <v>358</v>
      </c>
      <c r="O737" s="358"/>
      <c r="P737" s="358"/>
      <c r="Q737" s="358"/>
      <c r="R737" s="986" t="s">
        <v>587</v>
      </c>
      <c r="S737" s="986"/>
      <c r="T737" s="986"/>
      <c r="U737" s="986"/>
      <c r="V737" s="986"/>
      <c r="W737" s="986"/>
      <c r="X737" s="986"/>
      <c r="Y737" s="986"/>
      <c r="Z737" s="986"/>
      <c r="AA737" s="358" t="s">
        <v>359</v>
      </c>
      <c r="AB737" s="358"/>
      <c r="AC737" s="358"/>
      <c r="AD737" s="358"/>
      <c r="AE737" s="986" t="s">
        <v>587</v>
      </c>
      <c r="AF737" s="986"/>
      <c r="AG737" s="986"/>
      <c r="AH737" s="986"/>
      <c r="AI737" s="986"/>
      <c r="AJ737" s="986"/>
      <c r="AK737" s="986"/>
      <c r="AL737" s="986"/>
      <c r="AM737" s="986"/>
      <c r="AN737" s="358" t="s">
        <v>360</v>
      </c>
      <c r="AO737" s="358"/>
      <c r="AP737" s="358"/>
      <c r="AQ737" s="358"/>
      <c r="AR737" s="987" t="s">
        <v>558</v>
      </c>
      <c r="AS737" s="988"/>
      <c r="AT737" s="988"/>
      <c r="AU737" s="988"/>
      <c r="AV737" s="988"/>
      <c r="AW737" s="988"/>
      <c r="AX737" s="989"/>
      <c r="AY737" s="89"/>
      <c r="AZ737" s="89"/>
    </row>
    <row r="738" spans="1:52" ht="24.75" customHeight="1" x14ac:dyDescent="0.2">
      <c r="A738" s="990" t="s">
        <v>361</v>
      </c>
      <c r="B738" s="203"/>
      <c r="C738" s="203"/>
      <c r="D738" s="204"/>
      <c r="E738" s="986" t="s">
        <v>587</v>
      </c>
      <c r="F738" s="986"/>
      <c r="G738" s="986"/>
      <c r="H738" s="986"/>
      <c r="I738" s="986"/>
      <c r="J738" s="986"/>
      <c r="K738" s="986"/>
      <c r="L738" s="986"/>
      <c r="M738" s="986"/>
      <c r="N738" s="358" t="s">
        <v>362</v>
      </c>
      <c r="O738" s="358"/>
      <c r="P738" s="358"/>
      <c r="Q738" s="358"/>
      <c r="R738" s="986" t="s">
        <v>559</v>
      </c>
      <c r="S738" s="986"/>
      <c r="T738" s="986"/>
      <c r="U738" s="986"/>
      <c r="V738" s="986"/>
      <c r="W738" s="986"/>
      <c r="X738" s="986"/>
      <c r="Y738" s="986"/>
      <c r="Z738" s="986"/>
      <c r="AA738" s="358" t="s">
        <v>482</v>
      </c>
      <c r="AB738" s="358"/>
      <c r="AC738" s="358"/>
      <c r="AD738" s="358"/>
      <c r="AE738" s="986" t="s">
        <v>594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5">
      <c r="A739" s="994" t="s">
        <v>541</v>
      </c>
      <c r="B739" s="995"/>
      <c r="C739" s="995"/>
      <c r="D739" s="996"/>
      <c r="E739" s="997" t="s">
        <v>548</v>
      </c>
      <c r="F739" s="998"/>
      <c r="G739" s="998"/>
      <c r="H739" s="91" t="str">
        <f>IF(E739="", "", "(")</f>
        <v>(</v>
      </c>
      <c r="I739" s="981" t="s">
        <v>484</v>
      </c>
      <c r="J739" s="981"/>
      <c r="K739" s="91" t="str">
        <f>IF(OR(I739="　", I739=""), "", "-")</f>
        <v/>
      </c>
      <c r="L739" s="982">
        <v>293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2">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7" t="s">
        <v>532</v>
      </c>
      <c r="B779" s="628"/>
      <c r="C779" s="628"/>
      <c r="D779" s="628"/>
      <c r="E779" s="628"/>
      <c r="F779" s="629"/>
      <c r="G779" s="594" t="s">
        <v>595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2">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2">
      <c r="A781" s="630"/>
      <c r="B781" s="631"/>
      <c r="C781" s="631"/>
      <c r="D781" s="631"/>
      <c r="E781" s="631"/>
      <c r="F781" s="632"/>
      <c r="G781" s="669" t="s">
        <v>596</v>
      </c>
      <c r="H781" s="670"/>
      <c r="I781" s="670"/>
      <c r="J781" s="670"/>
      <c r="K781" s="671"/>
      <c r="L781" s="663" t="s">
        <v>597</v>
      </c>
      <c r="M781" s="664"/>
      <c r="N781" s="664"/>
      <c r="O781" s="664"/>
      <c r="P781" s="664"/>
      <c r="Q781" s="664"/>
      <c r="R781" s="664"/>
      <c r="S781" s="664"/>
      <c r="T781" s="664"/>
      <c r="U781" s="664"/>
      <c r="V781" s="664"/>
      <c r="W781" s="664"/>
      <c r="X781" s="665"/>
      <c r="Y781" s="384">
        <v>7</v>
      </c>
      <c r="Z781" s="385"/>
      <c r="AA781" s="385"/>
      <c r="AB781" s="804"/>
      <c r="AC781" s="669" t="s">
        <v>599</v>
      </c>
      <c r="AD781" s="670"/>
      <c r="AE781" s="670"/>
      <c r="AF781" s="670"/>
      <c r="AG781" s="671"/>
      <c r="AH781" s="663" t="s">
        <v>598</v>
      </c>
      <c r="AI781" s="664"/>
      <c r="AJ781" s="664"/>
      <c r="AK781" s="664"/>
      <c r="AL781" s="664"/>
      <c r="AM781" s="664"/>
      <c r="AN781" s="664"/>
      <c r="AO781" s="664"/>
      <c r="AP781" s="664"/>
      <c r="AQ781" s="664"/>
      <c r="AR781" s="664"/>
      <c r="AS781" s="664"/>
      <c r="AT781" s="665"/>
      <c r="AU781" s="384">
        <v>6</v>
      </c>
      <c r="AV781" s="385"/>
      <c r="AW781" s="385"/>
      <c r="AX781" s="386"/>
    </row>
    <row r="782" spans="1:50" ht="24.75" customHeight="1" x14ac:dyDescent="0.2">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2">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2">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2">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2">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2">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2">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2">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6</v>
      </c>
      <c r="AV791" s="831"/>
      <c r="AW791" s="831"/>
      <c r="AX791" s="833"/>
    </row>
    <row r="792" spans="1:50" ht="24.75" hidden="1" customHeight="1" x14ac:dyDescent="0.2">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2">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2">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2">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2">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2">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2">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2">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2">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5">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2">
      <c r="A837" s="372">
        <v>1</v>
      </c>
      <c r="B837" s="372">
        <v>1</v>
      </c>
      <c r="C837" s="354" t="s">
        <v>601</v>
      </c>
      <c r="D837" s="340"/>
      <c r="E837" s="340"/>
      <c r="F837" s="340"/>
      <c r="G837" s="340"/>
      <c r="H837" s="340"/>
      <c r="I837" s="340"/>
      <c r="J837" s="341">
        <v>6011401007346</v>
      </c>
      <c r="K837" s="342"/>
      <c r="L837" s="342"/>
      <c r="M837" s="342"/>
      <c r="N837" s="342"/>
      <c r="O837" s="342"/>
      <c r="P837" s="355" t="s">
        <v>602</v>
      </c>
      <c r="Q837" s="343"/>
      <c r="R837" s="343"/>
      <c r="S837" s="343"/>
      <c r="T837" s="343"/>
      <c r="U837" s="343"/>
      <c r="V837" s="343"/>
      <c r="W837" s="343"/>
      <c r="X837" s="343"/>
      <c r="Y837" s="344">
        <v>7</v>
      </c>
      <c r="Z837" s="345"/>
      <c r="AA837" s="345"/>
      <c r="AB837" s="346"/>
      <c r="AC837" s="356" t="s">
        <v>518</v>
      </c>
      <c r="AD837" s="364"/>
      <c r="AE837" s="364"/>
      <c r="AF837" s="364"/>
      <c r="AG837" s="364"/>
      <c r="AH837" s="365">
        <v>2</v>
      </c>
      <c r="AI837" s="366"/>
      <c r="AJ837" s="366"/>
      <c r="AK837" s="366"/>
      <c r="AL837" s="350">
        <v>72.099999999999994</v>
      </c>
      <c r="AM837" s="351"/>
      <c r="AN837" s="351"/>
      <c r="AO837" s="352"/>
      <c r="AP837" s="353" t="s">
        <v>606</v>
      </c>
      <c r="AQ837" s="353"/>
      <c r="AR837" s="353"/>
      <c r="AS837" s="353"/>
      <c r="AT837" s="353"/>
      <c r="AU837" s="353"/>
      <c r="AV837" s="353"/>
      <c r="AW837" s="353"/>
      <c r="AX837" s="353"/>
    </row>
    <row r="838" spans="1:50" ht="30" hidden="1" customHeight="1" x14ac:dyDescent="0.2">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2">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2">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2">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2">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2">
      <c r="A870" s="372">
        <v>1</v>
      </c>
      <c r="B870" s="372">
        <v>1</v>
      </c>
      <c r="C870" s="354" t="s">
        <v>601</v>
      </c>
      <c r="D870" s="340"/>
      <c r="E870" s="340"/>
      <c r="F870" s="340"/>
      <c r="G870" s="340"/>
      <c r="H870" s="340"/>
      <c r="I870" s="340"/>
      <c r="J870" s="341">
        <v>6011401007346</v>
      </c>
      <c r="K870" s="342"/>
      <c r="L870" s="342"/>
      <c r="M870" s="342"/>
      <c r="N870" s="342"/>
      <c r="O870" s="342"/>
      <c r="P870" s="355" t="s">
        <v>603</v>
      </c>
      <c r="Q870" s="343"/>
      <c r="R870" s="343"/>
      <c r="S870" s="343"/>
      <c r="T870" s="343"/>
      <c r="U870" s="343"/>
      <c r="V870" s="343"/>
      <c r="W870" s="343"/>
      <c r="X870" s="343"/>
      <c r="Y870" s="344">
        <v>6</v>
      </c>
      <c r="Z870" s="345"/>
      <c r="AA870" s="345"/>
      <c r="AB870" s="346"/>
      <c r="AC870" s="356" t="s">
        <v>518</v>
      </c>
      <c r="AD870" s="364"/>
      <c r="AE870" s="364"/>
      <c r="AF870" s="364"/>
      <c r="AG870" s="364"/>
      <c r="AH870" s="365">
        <v>1</v>
      </c>
      <c r="AI870" s="366"/>
      <c r="AJ870" s="366"/>
      <c r="AK870" s="366"/>
      <c r="AL870" s="350">
        <v>99.9</v>
      </c>
      <c r="AM870" s="351"/>
      <c r="AN870" s="351"/>
      <c r="AO870" s="352"/>
      <c r="AP870" s="353" t="s">
        <v>606</v>
      </c>
      <c r="AQ870" s="353"/>
      <c r="AR870" s="353"/>
      <c r="AS870" s="353"/>
      <c r="AT870" s="353"/>
      <c r="AU870" s="353"/>
      <c r="AV870" s="353"/>
      <c r="AW870" s="353"/>
      <c r="AX870" s="353"/>
    </row>
    <row r="871" spans="1:50" ht="30" hidden="1" customHeight="1" x14ac:dyDescent="0.2">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2">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2">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2">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1.5" customHeight="1" x14ac:dyDescent="0.2">
      <c r="A1102" s="372">
        <v>1</v>
      </c>
      <c r="B1102" s="372">
        <v>1</v>
      </c>
      <c r="C1102" s="370"/>
      <c r="D1102" s="370"/>
      <c r="E1102" s="140" t="s">
        <v>606</v>
      </c>
      <c r="F1102" s="371"/>
      <c r="G1102" s="371"/>
      <c r="H1102" s="371"/>
      <c r="I1102" s="371"/>
      <c r="J1102" s="341" t="s">
        <v>607</v>
      </c>
      <c r="K1102" s="342"/>
      <c r="L1102" s="342"/>
      <c r="M1102" s="342"/>
      <c r="N1102" s="342"/>
      <c r="O1102" s="342"/>
      <c r="P1102" s="355" t="s">
        <v>606</v>
      </c>
      <c r="Q1102" s="343"/>
      <c r="R1102" s="343"/>
      <c r="S1102" s="343"/>
      <c r="T1102" s="343"/>
      <c r="U1102" s="343"/>
      <c r="V1102" s="343"/>
      <c r="W1102" s="343"/>
      <c r="X1102" s="343"/>
      <c r="Y1102" s="344" t="s">
        <v>606</v>
      </c>
      <c r="Z1102" s="345"/>
      <c r="AA1102" s="345"/>
      <c r="AB1102" s="346"/>
      <c r="AC1102" s="347"/>
      <c r="AD1102" s="347"/>
      <c r="AE1102" s="347"/>
      <c r="AF1102" s="347"/>
      <c r="AG1102" s="347"/>
      <c r="AH1102" s="348" t="s">
        <v>606</v>
      </c>
      <c r="AI1102" s="349"/>
      <c r="AJ1102" s="349"/>
      <c r="AK1102" s="349"/>
      <c r="AL1102" s="350" t="s">
        <v>606</v>
      </c>
      <c r="AM1102" s="351"/>
      <c r="AN1102" s="351"/>
      <c r="AO1102" s="352"/>
      <c r="AP1102" s="353" t="s">
        <v>606</v>
      </c>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84"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542</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2">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2">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2">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2">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2">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2">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2">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2">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2">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2">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2">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2">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2">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2">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2">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2">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2">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2">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2">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2">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5"/>
    <row r="55" spans="1:50" ht="30" customHeight="1" x14ac:dyDescent="0.2">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2">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2">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2">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2">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2">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2">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2">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2">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2">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2">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2">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5"/>
    <row r="108" spans="1:50" ht="30" customHeight="1" x14ac:dyDescent="0.2">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2">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2">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2">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2">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2">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2">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2">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2">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2">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2">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2">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5"/>
    <row r="161" spans="1:50" ht="30" customHeight="1" x14ac:dyDescent="0.2">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2">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2">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2">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2">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2">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2">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2">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2">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2">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2">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2">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5"/>
    <row r="214" spans="1:50" ht="30" customHeight="1" x14ac:dyDescent="0.2">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2">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2">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2">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2">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2">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2">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2">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2">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2">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2">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2">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2018-08-16T07:09:09Z</cp:lastPrinted>
  <dcterms:created xsi:type="dcterms:W3CDTF">2012-03-13T00:50:25Z</dcterms:created>
  <dcterms:modified xsi:type="dcterms:W3CDTF">2018-08-23T12:20:11Z</dcterms:modified>
</cp:coreProperties>
</file>