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R2年度\201105_平成28年度から令和2年度までの行政事業レビューシートの再確認について\02_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<sst xmlns="http://schemas.openxmlformats.org/spreadsheetml/2006/main" count="2910" uniqueCount="651">
  <si>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</si>
  <si>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</si>
  <si>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</si>
  <si>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</si>
  <si>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</si>
  <si>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</si>
  <si>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</si>
  <si>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</si>
  <si>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</si>
  <si>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</si>
  <si>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</si>
  <si>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</si>
  <si>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</si>
  <si>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</si>
  <si>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</si>
  <si>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</si>
  <si>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</si>
  <si>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</si>
  <si>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</si>
  <si>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</si>
  <si>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</si>
  <si>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</si>
  <si>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</si>
  <si>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</si>
  <si>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</si>
  <si>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</si>
  <si>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</si>
  <si>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</si>
  <si>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</si>
  <si>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</si>
  <si>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</si>
  <si>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</si>
  <si>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</si>
  <si>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</si>
  <si>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</si>
  <si>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</si>
  <si>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</si>
  <si>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</si>
  <si>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</si>
  <si>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</si>
  <si>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</si>
  <si>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</si>
  <si>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</si>
  <si>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</si>
  <si>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</si>
  <si>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</si>
  <si>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</si>
  <si>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</si>
  <si>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</si>
  <si>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</si>
  <si>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</si>
  <si>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</si>
  <si>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</si>
  <si>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</si>
  <si>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</si>
  <si>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</si>
  <si>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</si>
  <si>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</si>
  <si>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</si>
  <si>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</si>
  <si>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</si>
  <si>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</si>
  <si>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</si>
  <si>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</si>
  <si>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</si>
  <si>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</si>
  <si>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</si>
  <si>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</si>
  <si>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</si>
  <si>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</si>
  <si>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</si>
  <si>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</si>
  <si>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</si>
  <si>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</si>
  <si>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</si>
  <si>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</si>
  <si>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</si>
  <si>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</si>
  <si>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</si>
  <si>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</si>
  <si>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</si>
  <si>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</si>
  <si>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</si>
  <si>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</si>
  <si>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</si>
  <si>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</si>
  <si>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</si>
  <si>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</si>
  <si>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</si>
  <si>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</si>
  <si>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</si>
  <si>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</si>
  <si>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</si>
  <si>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</si>
  <si>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</si>
  <si>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</si>
  <si>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</si>
  <si>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</si>
  <si>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</si>
  <si>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</si>
  <si>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</si>
  <si>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</si>
  <si>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</si>
  <si>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</si>
  <si>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</si>
  <si>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</si>
  <si>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</si>
  <si>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</si>
  <si>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</si>
  <si>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</si>
  <si>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</si>
  <si>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</si>
  <si>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</si>
  <si>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</si>
  <si>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</si>
  <si>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</si>
  <si>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</si>
  <si>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</si>
  <si>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</si>
  <si>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</si>
  <si>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</si>
  <si>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</si>
  <si>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</si>
  <si>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</si>
  <si>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</si>
  <si>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</si>
  <si>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</si>
  <si>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</si>
  <si>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</si>
  <si>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</si>
  <si>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</si>
  <si>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</si>
  <si>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</si>
  <si>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</si>
  <si>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</si>
  <si>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</si>
  <si>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</si>
  <si>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</si>
  <si>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</si>
  <si>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</si>
  <si>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</si>
  <si>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</si>
  <si>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</si>
  <si>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</si>
  <si>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</si>
  <si>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</si>
  <si>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</si>
  <si>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</si>
  <si>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</si>
  <si>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</si>
  <si>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</si>
  <si>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</si>
  <si>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</si>
  <si>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</si>
  <si>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</si>
  <si>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</si>
  <si>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</si>
  <si>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</si>
  <si>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</si>
  <si>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</si>
  <si>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</si>
  <si>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</si>
  <si>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</si>
  <si>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</si>
  <si>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</si>
  <si>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</si>
  <si>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</si>
  <si>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</si>
  <si>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</si>
  <si>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</si>
  <si>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</si>
  <si>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</si>
  <si>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</si>
  <si>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</si>
  <si>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</si>
  <si>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</si>
  <si>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</si>
  <si>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</si>
  <si>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</si>
  <si>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</si>
  <si>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</si>
  <si>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</si>
  <si>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</si>
  <si>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</si>
  <si>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</si>
  <si>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</si>
  <si>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</si>
  <si>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</si>
  <si>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</si>
  <si>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</si>
  <si>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</si>
  <si>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</si>
  <si>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</si>
  <si>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</si>
  <si>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</si>
  <si>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</si>
  <si>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</si>
  <si>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</si>
  <si>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</si>
  <si>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</si>
  <si>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</si>
  <si>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</si>
  <si>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</si>
  <si>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</si>
  <si>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</si>
  <si>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</si>
  <si>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</si>
  <si>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</si>
  <si>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</si>
  <si>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</si>
  <si>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</si>
  <si>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</si>
  <si>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</si>
  <si>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</si>
  <si>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</si>
  <si>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</si>
  <si>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</si>
  <si>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</si>
  <si>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</si>
  <si>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</si>
  <si>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</si>
  <si>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</si>
  <si>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</si>
  <si>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</si>
  <si>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</si>
  <si>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</si>
  <si>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</si>
  <si>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</si>
  <si>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</si>
  <si>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</si>
  <si>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</si>
  <si>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</si>
  <si>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</si>
  <si>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</si>
  <si>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</si>
  <si>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</si>
  <si>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</si>
  <si>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</si>
  <si>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</si>
  <si>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</si>
  <si>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</si>
  <si>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</si>
  <si>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</si>
  <si>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</si>
  <si>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</si>
  <si>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</si>
  <si>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</si>
  <si>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</si>
  <si>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</si>
  <si>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</si>
  <si>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</si>
  <si>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</si>
  <si>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</si>
  <si>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</si>
  <si>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</si>
  <si>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</si>
  <si>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</si>
  <si>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</si>
  <si>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</si>
  <si>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</si>
  <si>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</si>
  <si>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</si>
  <si>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</si>
  <si>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</si>
  <si>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</si>
  <si>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</si>
  <si>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</si>
  <si>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</si>
  <si>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</si>
  <si>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</si>
  <si>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</si>
  <si>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</si>
  <si>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</si>
  <si>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</si>
  <si>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</si>
  <si>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</si>
  <si>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</si>
  <si>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</si>
  <si>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</si>
  <si>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</si>
  <si>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</si>
  <si>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</si>
  <si>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</si>
  <si>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</si>
  <si>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</si>
  <si>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</si>
  <si>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</si>
  <si>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</si>
  <si>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</si>
  <si>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</si>
  <si>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</si>
  <si>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</si>
  <si>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</si>
  <si>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</si>
  <si>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</si>
  <si>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</si>
  <si>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</si>
  <si>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</si>
  <si>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</si>
  <si>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</si>
  <si>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</si>
  <si>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</si>
  <si>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</si>
  <si>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</si>
  <si>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</si>
  <si>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</si>
  <si>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</si>
  <si>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</si>
  <si>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</si>
  <si>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</si>
  <si>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</si>
  <si>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</si>
  <si>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</si>
  <si>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</si>
  <si>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</si>
  <si>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</si>
  <si>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</si>
  <si>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</si>
  <si>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</si>
  <si>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</si>
  <si>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</si>
  <si>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</si>
  <si>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</si>
  <si>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</si>
  <si>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</si>
  <si>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</si>
  <si>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</si>
  <si>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</si>
  <si>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</si>
  <si>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</si>
  <si>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</si>
  <si>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</si>
  <si>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</si>
  <si>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</si>
  <si>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</si>
  <si>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</si>
  <si>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</si>
  <si>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</si>
  <si>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</si>
  <si>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</si>
  <si>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</si>
  <si>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</si>
  <si>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</si>
  <si>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</si>
  <si>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</si>
  <si>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</si>
  <si>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</si>
  <si>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</si>
  <si>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</si>
  <si>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</si>
  <si>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</si>
  <si>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</si>
  <si>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</si>
  <si>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</si>
  <si>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</si>
  <si>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</si>
  <si>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</si>
  <si>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</si>
  <si>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</si>
  <si>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</si>
  <si>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</si>
  <si>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</si>
  <si>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</si>
  <si>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</si>
  <si>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</si>
  <si>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</si>
  <si>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</si>
  <si>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</si>
  <si>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</si>
  <si>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</si>
  <si>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</si>
  <si>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</si>
  <si>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</si>
  <si>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</si>
  <si>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</si>
  <si>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</si>
  <si>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</si>
  <si>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</si>
  <si>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</si>
  <si>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</si>
  <si>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</si>
  <si>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</si>
  <si>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</si>
  <si>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</si>
  <si>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</si>
  <si>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</si>
  <si>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</si>
  <si>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</si>
  <si>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</si>
  <si>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</si>
  <si>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</si>
  <si>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</si>
  <si>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</si>
  <si>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</si>
  <si>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</si>
  <si>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</si>
  <si>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</si>
  <si>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</si>
  <si>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</si>
  <si>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</si>
  <si>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</si>
  <si>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</si>
  <si>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</si>
  <si>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</si>
  <si>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</si>
  <si>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</si>
  <si>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</si>
  <si>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</si>
  <si>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</si>
  <si>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</si>
  <si>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</si>
  <si>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</si>
  <si>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</si>
  <si>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</si>
  <si>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</si>
  <si>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</si>
  <si>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</si>
  <si>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</si>
  <si>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</si>
  <si>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</si>
  <si>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</si>
  <si>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</si>
  <si>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</si>
  <si>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</si>
  <si>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</si>
  <si>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</si>
  <si>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</si>
  <si>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</si>
  <si>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</si>
  <si>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</si>
  <si>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</si>
  <si>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</si>
  <si>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</si>
  <si>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</si>
  <si>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</si>
  <si>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</si>
  <si>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</si>
  <si>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</si>
  <si>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</si>
  <si>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</si>
  <si>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</si>
  <si>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</si>
  <si>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</si>
  <si>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</si>
  <si>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</si>
  <si>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</si>
  <si>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</si>
  <si>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</si>
  <si>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</si>
  <si>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</si>
  <si>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</si>
  <si>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</si>
  <si>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</si>
  <si>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</si>
  <si>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</si>
  <si>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</si>
  <si>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</si>
  <si>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</si>
  <si>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</si>
  <si>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</si>
  <si>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</si>
  <si>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</si>
  <si>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</si>
  <si>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</si>
  <si>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</si>
  <si>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</si>
  <si>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</si>
  <si>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</si>
  <si>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</si>
  <si>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</si>
  <si>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</si>
  <si>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</si>
  <si>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</si>
  <si>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</si>
  <si>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</si>
  <si>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</si>
  <si>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</si>
  <si>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</si>
  <si>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</si>
  <si>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</si>
  <si>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</si>
  <si>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</si>
  <si>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</si>
  <si>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</si>
  <si>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</si>
  <si>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</si>
  <si>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</si>
  <si>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</si>
  <si>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</si>
  <si>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</si>
  <si>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</si>
  <si>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</si>
  <si>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</si>
  <si>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</si>
  <si>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</si>
  <si>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</si>
  <si>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</si>
  <si>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</si>
  <si>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</si>
  <si>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</si>
  <si>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</si>
  <si>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</si>
  <si>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</si>
  <si>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</si>
  <si>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</si>
  <si>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</si>
  <si>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</si>
  <si>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</si>
  <si>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</si>
  <si>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</si>
  <si>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</si>
  <si>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</si>
  <si>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</si>
  <si>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</si>
  <si>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</si>
  <si>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</si>
  <si>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</si>
  <si>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</si>
  <si>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</si>
  <si>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</si>
  <si>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</si>
  <si>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</si>
  <si>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</si>
  <si>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</si>
  <si>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</si>
  <si>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</si>
  <si>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</si>
  <si>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</si>
  <si>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</si>
  <si>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</si>
  <si>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</si>
  <si>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</si>
  <si>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</si>
  <si>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</si>
  <si>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</si>
  <si>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</si>
  <si>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</si>
  <si>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</si>
  <si>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</si>
  <si>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</si>
  <si>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</si>
  <si>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</si>
  <si>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</si>
  <si>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</si>
  <si>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</si>
  <si>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</si>
  <si>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</si>
  <si>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診療報酬体系見直し後の評価等にかかる調査に必要な経費（入院医療等の評価に関する調査研究）</t>
    <phoneticPr fontId="5"/>
  </si>
  <si>
    <t>厚生労働省</t>
  </si>
  <si>
    <t>保険局</t>
    <rPh sb="0" eb="3">
      <t>ホケンキョク</t>
    </rPh>
    <phoneticPr fontId="5"/>
  </si>
  <si>
    <t>医療課</t>
    <rPh sb="0" eb="3">
      <t>イリョウカ</t>
    </rPh>
    <phoneticPr fontId="5"/>
  </si>
  <si>
    <t>○</t>
  </si>
  <si>
    <t>診療報酬調査専門組織運営要領（平成15年７月１日）
中央社会保険医療協議会了解事項</t>
    <phoneticPr fontId="5"/>
  </si>
  <si>
    <t>－</t>
    <phoneticPr fontId="5"/>
  </si>
  <si>
    <t>本調査は、一般病棟入院基本料・総合入院体制加算・有床診療所入院基本料等の見直し、地域包括ケア病棟入院料の創設、医療資源の少ない地域に配慮した評価等による影響の調査・検証及び長期入院も含めた慢性期入院医療のあり方等について検討を行うため、患者の状態像及び医療費を把握し、中央社会保険医療協議会等における議論や次期診療報酬改定の検討に資するデータを収集・分析することを目的とする。</t>
    <phoneticPr fontId="5"/>
  </si>
  <si>
    <t>-</t>
  </si>
  <si>
    <t>社会保険基礎調査委託費</t>
    <rPh sb="0" eb="2">
      <t>シャカイ</t>
    </rPh>
    <rPh sb="2" eb="4">
      <t>ホケン</t>
    </rPh>
    <rPh sb="4" eb="6">
      <t>キソ</t>
    </rPh>
    <rPh sb="6" eb="8">
      <t>チョウサ</t>
    </rPh>
    <rPh sb="8" eb="11">
      <t>イタクヒ</t>
    </rPh>
    <phoneticPr fontId="5"/>
  </si>
  <si>
    <t>診療報酬改定に向けた検討を行う際の基礎となる重要な資料として、中央社会保険医療協議会等において当該調査結果を十分に活用する。</t>
    <phoneticPr fontId="5"/>
  </si>
  <si>
    <t>-</t>
    <phoneticPr fontId="5"/>
  </si>
  <si>
    <t>％</t>
    <phoneticPr fontId="5"/>
  </si>
  <si>
    <t>％</t>
    <phoneticPr fontId="5"/>
  </si>
  <si>
    <t>－</t>
    <phoneticPr fontId="5"/>
  </si>
  <si>
    <t>調査対象施設数</t>
    <phoneticPr fontId="5"/>
  </si>
  <si>
    <t>調査対象施設</t>
    <rPh sb="0" eb="2">
      <t>チョウサ</t>
    </rPh>
    <rPh sb="2" eb="4">
      <t>タイショウ</t>
    </rPh>
    <rPh sb="4" eb="6">
      <t>シセツ</t>
    </rPh>
    <phoneticPr fontId="5"/>
  </si>
  <si>
    <t>単位当たりコスト　＝　X／Y
X：「執行額」
Y：「調査対象施設数」　　　　　　　　　　　　　　</t>
    <rPh sb="0" eb="2">
      <t>タンイ</t>
    </rPh>
    <rPh sb="2" eb="3">
      <t>ア</t>
    </rPh>
    <rPh sb="18" eb="20">
      <t>シッコウ</t>
    </rPh>
    <rPh sb="20" eb="21">
      <t>ガク</t>
    </rPh>
    <rPh sb="26" eb="28">
      <t>チョウサ</t>
    </rPh>
    <rPh sb="28" eb="30">
      <t>タイショウ</t>
    </rPh>
    <rPh sb="30" eb="33">
      <t>シセツスウ</t>
    </rPh>
    <phoneticPr fontId="5"/>
  </si>
  <si>
    <t>千円</t>
    <rPh sb="0" eb="2">
      <t>センエン</t>
    </rPh>
    <phoneticPr fontId="5"/>
  </si>
  <si>
    <t>X（百万円）　　/Y</t>
    <rPh sb="2" eb="4">
      <t>ヒャクマン</t>
    </rPh>
    <rPh sb="4" eb="5">
      <t>エン</t>
    </rPh>
    <phoneticPr fontId="5"/>
  </si>
  <si>
    <t>114/2,372</t>
    <phoneticPr fontId="5"/>
  </si>
  <si>
    <t>170/10,627</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</si>
  <si>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</si>
  <si>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</si>
  <si>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本調査は、急性期患者や長期入院患者等の入院医療の実態を調査し、次回診療報酬改定にあたっての企画立案に資する基礎資料を整備することを目的とする。</t>
    <phoneticPr fontId="5"/>
  </si>
  <si>
    <t>-</t>
    <phoneticPr fontId="5"/>
  </si>
  <si>
    <t>-</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</si>
  <si>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</si>
  <si>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</si>
  <si>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</si>
  <si>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</si>
  <si>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</si>
  <si>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診療報酬改定を向けた検討を行う際の基礎となる重要な資料であり、迅速にデータの収集・分析を行う必要があることから、国で実施すべきである。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</si>
  <si>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</si>
  <si>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t>
  </si>
  <si>
    <t>有</t>
  </si>
  <si>
    <t>無</t>
  </si>
  <si>
    <t>‐</t>
  </si>
  <si>
    <t>一般競争入札（最低価格落札方式及び総合評価落札方式）を行うことにより、コストの削減に努めている。</t>
    <phoneticPr fontId="5"/>
  </si>
  <si>
    <t>調査の実施及びとりまとめ等、事業遂行のための必要な費目・使途に限定されている。</t>
  </si>
  <si>
    <t>診療報酬改定において必要とされる十分なデータを得られている。</t>
    <rPh sb="0" eb="2">
      <t>シンリョウ</t>
    </rPh>
    <rPh sb="2" eb="4">
      <t>ホウシュウ</t>
    </rPh>
    <rPh sb="4" eb="6">
      <t>カイテイ</t>
    </rPh>
    <rPh sb="10" eb="12">
      <t>ヒツヨウ</t>
    </rPh>
    <rPh sb="16" eb="18">
      <t>ジュウブン</t>
    </rPh>
    <rPh sb="23" eb="24">
      <t>エ</t>
    </rPh>
    <phoneticPr fontId="5"/>
  </si>
  <si>
    <t>282-1</t>
    <phoneticPr fontId="5"/>
  </si>
  <si>
    <t>265</t>
    <phoneticPr fontId="5"/>
  </si>
  <si>
    <t>254</t>
    <phoneticPr fontId="5"/>
  </si>
  <si>
    <t>275</t>
    <phoneticPr fontId="5"/>
  </si>
  <si>
    <t>220</t>
    <phoneticPr fontId="5"/>
  </si>
  <si>
    <t>269</t>
    <phoneticPr fontId="5"/>
  </si>
  <si>
    <t>平成29年度においては以下の項目について、「入院医療等における実態調査」、「入院医療における重症度、医療・看護必要度及び医療区分・ADL区分等のデータ分析業務」、「電子レセプトデータ等に係る集計・分析業務」及び「入院時食事療養の収支等に関する実態調査」を実施するとともに、必要な分析を行った。
・入院医療の機能分化・連携の推進のあり方（一般病棟入院基本料等における重症度、医療・看護必要度等の施設基準の見直し、療養病棟入院基本料等の慢性期医療における評価の見直しの影響）
・短期滞在手術基本料及び総合入院体制加算の評価のあり方（短期滞在手術等基本料の見直し、総合入院体制加算の見直しの影響）
・救急患者の状態を踏まえた救急医療管理加算等の評価のあり方（救急医療管理加算の見直し等の影響）
・重症度、医療・看護必要度の項目、評価日、基準等のあり方及び慢性期入院医療における医療区分・ADL区分等の現行の評価方法
・個別の診療報酬項目の算定、又は特定の算定パターンの出現についての分析
・経腸栄養用製品を含めた食事療養に係る給付の在り方</t>
    <rPh sb="38" eb="40">
      <t>ニュウイン</t>
    </rPh>
    <rPh sb="40" eb="42">
      <t>イリョウ</t>
    </rPh>
    <rPh sb="46" eb="49">
      <t>ジュウショウド</t>
    </rPh>
    <rPh sb="50" eb="52">
      <t>イリョウ</t>
    </rPh>
    <rPh sb="53" eb="55">
      <t>カンゴ</t>
    </rPh>
    <rPh sb="55" eb="58">
      <t>ヒツヨウド</t>
    </rPh>
    <rPh sb="58" eb="59">
      <t>オヨ</t>
    </rPh>
    <rPh sb="60" eb="62">
      <t>イリョウ</t>
    </rPh>
    <rPh sb="62" eb="64">
      <t>クブン</t>
    </rPh>
    <rPh sb="68" eb="70">
      <t>クブン</t>
    </rPh>
    <rPh sb="70" eb="71">
      <t>トウ</t>
    </rPh>
    <rPh sb="75" eb="77">
      <t>ブンセキ</t>
    </rPh>
    <rPh sb="77" eb="79">
      <t>ギョウム</t>
    </rPh>
    <rPh sb="106" eb="109">
      <t>ニュウインジ</t>
    </rPh>
    <rPh sb="109" eb="111">
      <t>ショクジ</t>
    </rPh>
    <rPh sb="111" eb="113">
      <t>リョウヨウ</t>
    </rPh>
    <rPh sb="114" eb="116">
      <t>シュウシ</t>
    </rPh>
    <rPh sb="116" eb="117">
      <t>トウ</t>
    </rPh>
    <rPh sb="118" eb="119">
      <t>カン</t>
    </rPh>
    <rPh sb="121" eb="123">
      <t>ジッタイ</t>
    </rPh>
    <rPh sb="123" eb="125">
      <t>チョウサ</t>
    </rPh>
    <rPh sb="232" eb="234">
      <t>エイキョウ</t>
    </rPh>
    <rPh sb="264" eb="266">
      <t>タンキ</t>
    </rPh>
    <rPh sb="266" eb="268">
      <t>タイザイ</t>
    </rPh>
    <rPh sb="268" eb="270">
      <t>シュジュツ</t>
    </rPh>
    <rPh sb="270" eb="271">
      <t>トウ</t>
    </rPh>
    <rPh sb="271" eb="274">
      <t>キホンリョウ</t>
    </rPh>
    <rPh sb="275" eb="277">
      <t>ミナオ</t>
    </rPh>
    <rPh sb="279" eb="281">
      <t>ソウゴウ</t>
    </rPh>
    <rPh sb="281" eb="283">
      <t>ニュウイン</t>
    </rPh>
    <rPh sb="283" eb="285">
      <t>タイセイ</t>
    </rPh>
    <rPh sb="285" eb="287">
      <t>カサン</t>
    </rPh>
    <rPh sb="288" eb="290">
      <t>ミナオ</t>
    </rPh>
    <rPh sb="292" eb="294">
      <t>エイキョウ</t>
    </rPh>
    <rPh sb="326" eb="328">
      <t>キュウキュウ</t>
    </rPh>
    <rPh sb="328" eb="330">
      <t>イリョウ</t>
    </rPh>
    <rPh sb="338" eb="339">
      <t>トウ</t>
    </rPh>
    <rPh sb="372" eb="373">
      <t>オヨ</t>
    </rPh>
    <rPh sb="374" eb="377">
      <t>マンセイキ</t>
    </rPh>
    <rPh sb="377" eb="379">
      <t>ニュウイン</t>
    </rPh>
    <rPh sb="379" eb="381">
      <t>イリョウ</t>
    </rPh>
    <rPh sb="385" eb="387">
      <t>イリョウ</t>
    </rPh>
    <rPh sb="387" eb="389">
      <t>クブン</t>
    </rPh>
    <rPh sb="393" eb="395">
      <t>クブン</t>
    </rPh>
    <rPh sb="395" eb="396">
      <t>トウ</t>
    </rPh>
    <rPh sb="397" eb="399">
      <t>ゲンコウ</t>
    </rPh>
    <rPh sb="400" eb="402">
      <t>ヒョウカ</t>
    </rPh>
    <rPh sb="402" eb="404">
      <t>ホウホウ</t>
    </rPh>
    <phoneticPr fontId="5"/>
  </si>
  <si>
    <t>中央社会保険医療協議会及び入院医療等の調査・評価分科会資料</t>
    <rPh sb="0" eb="2">
      <t>チュウオウ</t>
    </rPh>
    <rPh sb="2" eb="4">
      <t>シャカイ</t>
    </rPh>
    <rPh sb="4" eb="6">
      <t>ホケン</t>
    </rPh>
    <rPh sb="6" eb="8">
      <t>イリョウ</t>
    </rPh>
    <rPh sb="8" eb="11">
      <t>キョウギカイ</t>
    </rPh>
    <rPh sb="11" eb="12">
      <t>オヨ</t>
    </rPh>
    <rPh sb="13" eb="15">
      <t>ニュウイン</t>
    </rPh>
    <rPh sb="15" eb="17">
      <t>イリョウ</t>
    </rPh>
    <rPh sb="17" eb="18">
      <t>トウ</t>
    </rPh>
    <rPh sb="19" eb="21">
      <t>チョウサ</t>
    </rPh>
    <rPh sb="22" eb="24">
      <t>ヒョウカ</t>
    </rPh>
    <rPh sb="24" eb="27">
      <t>ブンカカイ</t>
    </rPh>
    <rPh sb="27" eb="29">
      <t>シリョウ</t>
    </rPh>
    <phoneticPr fontId="5"/>
  </si>
  <si>
    <t>-</t>
    <phoneticPr fontId="5"/>
  </si>
  <si>
    <t>250/10,627</t>
    <phoneticPr fontId="5"/>
  </si>
  <si>
    <t>-</t>
    <phoneticPr fontId="5"/>
  </si>
  <si>
    <t>A.みずほ情報総研株式会社</t>
    <rPh sb="5" eb="7">
      <t>ジョウホウ</t>
    </rPh>
    <rPh sb="7" eb="9">
      <t>ソウケン</t>
    </rPh>
    <rPh sb="9" eb="13">
      <t>カブシキガイシャ</t>
    </rPh>
    <phoneticPr fontId="5"/>
  </si>
  <si>
    <t>B.みずほ情報総研株式会社</t>
    <phoneticPr fontId="5"/>
  </si>
  <si>
    <t>C.みずほ情報総研株式会社</t>
    <phoneticPr fontId="5"/>
  </si>
  <si>
    <t>D.みずほ情報総研株式会社</t>
    <phoneticPr fontId="5"/>
  </si>
  <si>
    <t>みずほ情報総研株式会社</t>
    <rPh sb="3" eb="5">
      <t>ジョウホウ</t>
    </rPh>
    <rPh sb="5" eb="7">
      <t>ソウケン</t>
    </rPh>
    <rPh sb="7" eb="11">
      <t>カブシキガイシャ</t>
    </rPh>
    <phoneticPr fontId="5"/>
  </si>
  <si>
    <t>人件費</t>
    <rPh sb="0" eb="3">
      <t>ジンケンヒ</t>
    </rPh>
    <phoneticPr fontId="5"/>
  </si>
  <si>
    <t>経費</t>
    <rPh sb="0" eb="2">
      <t>ケイヒ</t>
    </rPh>
    <phoneticPr fontId="5"/>
  </si>
  <si>
    <t>印刷費、通信運搬費、資料費、データ入力費、委託作業費等</t>
    <rPh sb="0" eb="3">
      <t>インサツヒ</t>
    </rPh>
    <rPh sb="4" eb="6">
      <t>ツウシン</t>
    </rPh>
    <rPh sb="6" eb="9">
      <t>ウンパンヒ</t>
    </rPh>
    <rPh sb="10" eb="12">
      <t>シリョウ</t>
    </rPh>
    <rPh sb="12" eb="13">
      <t>ヒ</t>
    </rPh>
    <rPh sb="17" eb="19">
      <t>ニュウリョク</t>
    </rPh>
    <rPh sb="19" eb="20">
      <t>ヒ</t>
    </rPh>
    <rPh sb="21" eb="23">
      <t>イタク</t>
    </rPh>
    <rPh sb="23" eb="25">
      <t>サギョウ</t>
    </rPh>
    <rPh sb="25" eb="26">
      <t>ヒ</t>
    </rPh>
    <rPh sb="26" eb="27">
      <t>トウ</t>
    </rPh>
    <phoneticPr fontId="5"/>
  </si>
  <si>
    <t>その他</t>
    <rPh sb="2" eb="3">
      <t>タ</t>
    </rPh>
    <phoneticPr fontId="5"/>
  </si>
  <si>
    <t>一般管理費、消費税</t>
    <rPh sb="0" eb="2">
      <t>イッパン</t>
    </rPh>
    <rPh sb="2" eb="5">
      <t>カンリヒ</t>
    </rPh>
    <rPh sb="6" eb="9">
      <t>ショウヒゼイ</t>
    </rPh>
    <phoneticPr fontId="5"/>
  </si>
  <si>
    <t>役務費（ソフト開発等）、消耗品費</t>
    <rPh sb="0" eb="2">
      <t>エキム</t>
    </rPh>
    <rPh sb="2" eb="3">
      <t>ヒ</t>
    </rPh>
    <rPh sb="7" eb="9">
      <t>カイハツ</t>
    </rPh>
    <rPh sb="9" eb="10">
      <t>トウ</t>
    </rPh>
    <rPh sb="12" eb="15">
      <t>ショウモウヒン</t>
    </rPh>
    <rPh sb="15" eb="16">
      <t>ヒ</t>
    </rPh>
    <phoneticPr fontId="5"/>
  </si>
  <si>
    <t>集計・分析・進捗管理</t>
    <rPh sb="0" eb="2">
      <t>シュウケイ</t>
    </rPh>
    <rPh sb="3" eb="5">
      <t>ブンセキ</t>
    </rPh>
    <rPh sb="6" eb="8">
      <t>シンチョク</t>
    </rPh>
    <rPh sb="8" eb="10">
      <t>カンリ</t>
    </rPh>
    <phoneticPr fontId="5"/>
  </si>
  <si>
    <t>調査・分析・進捗管理</t>
    <rPh sb="0" eb="2">
      <t>チョウサ</t>
    </rPh>
    <rPh sb="3" eb="5">
      <t>ブンセキ</t>
    </rPh>
    <rPh sb="6" eb="8">
      <t>シンチョク</t>
    </rPh>
    <rPh sb="8" eb="10">
      <t>カンリ</t>
    </rPh>
    <phoneticPr fontId="5"/>
  </si>
  <si>
    <t>分析・進捗管理</t>
    <rPh sb="0" eb="2">
      <t>ブンセキ</t>
    </rPh>
    <rPh sb="3" eb="5">
      <t>シンチョク</t>
    </rPh>
    <rPh sb="5" eb="7">
      <t>カンリ</t>
    </rPh>
    <phoneticPr fontId="5"/>
  </si>
  <si>
    <t>派遣雇用費、事務用品費</t>
    <rPh sb="0" eb="2">
      <t>ハケン</t>
    </rPh>
    <rPh sb="2" eb="4">
      <t>コヨウ</t>
    </rPh>
    <rPh sb="4" eb="5">
      <t>ヒ</t>
    </rPh>
    <rPh sb="6" eb="8">
      <t>ジム</t>
    </rPh>
    <rPh sb="8" eb="10">
      <t>ヨウヒン</t>
    </rPh>
    <rPh sb="10" eb="11">
      <t>ヒ</t>
    </rPh>
    <phoneticPr fontId="5"/>
  </si>
  <si>
    <t>印刷費、通信運搬費、謝金、派遣雇用費、旅費、事務用品費</t>
    <rPh sb="0" eb="3">
      <t>インサツヒ</t>
    </rPh>
    <rPh sb="4" eb="6">
      <t>ツウシン</t>
    </rPh>
    <rPh sb="6" eb="9">
      <t>ウンパンヒ</t>
    </rPh>
    <rPh sb="10" eb="12">
      <t>シャキン</t>
    </rPh>
    <rPh sb="13" eb="15">
      <t>ハケン</t>
    </rPh>
    <rPh sb="15" eb="17">
      <t>コヨウ</t>
    </rPh>
    <rPh sb="17" eb="18">
      <t>ヒ</t>
    </rPh>
    <rPh sb="19" eb="21">
      <t>リョヒ</t>
    </rPh>
    <rPh sb="22" eb="24">
      <t>ジム</t>
    </rPh>
    <rPh sb="24" eb="26">
      <t>ヨウヒン</t>
    </rPh>
    <rPh sb="26" eb="27">
      <t>ヒ</t>
    </rPh>
    <phoneticPr fontId="5"/>
  </si>
  <si>
    <t>事業概要に沿った業務の実施
（「入院医療等における実態調査」に係るデータ集計・分析業務）</t>
    <rPh sb="0" eb="4">
      <t>ジギョウガイヨウ</t>
    </rPh>
    <rPh sb="5" eb="6">
      <t>ソ</t>
    </rPh>
    <rPh sb="8" eb="10">
      <t>ギョウム</t>
    </rPh>
    <rPh sb="11" eb="13">
      <t>ジッシ</t>
    </rPh>
    <rPh sb="16" eb="18">
      <t>ニュウイン</t>
    </rPh>
    <rPh sb="18" eb="20">
      <t>イリョウ</t>
    </rPh>
    <rPh sb="20" eb="21">
      <t>トウ</t>
    </rPh>
    <rPh sb="25" eb="27">
      <t>ジッタイ</t>
    </rPh>
    <rPh sb="27" eb="29">
      <t>チョウサ</t>
    </rPh>
    <rPh sb="31" eb="32">
      <t>カカ</t>
    </rPh>
    <rPh sb="36" eb="38">
      <t>シュウケイ</t>
    </rPh>
    <rPh sb="39" eb="41">
      <t>ブンセキ</t>
    </rPh>
    <rPh sb="41" eb="43">
      <t>ギョウム</t>
    </rPh>
    <phoneticPr fontId="5"/>
  </si>
  <si>
    <t>－</t>
    <phoneticPr fontId="5"/>
  </si>
  <si>
    <t>事業概要に沿った業務の実施
（「入院医療における重症度、医療・看護必要度及び医療区分・ＡＤＬ区分等のデータ分析業務」に係るデータ集計・分析業務）</t>
    <rPh sb="0" eb="4">
      <t>ジギョウガイヨウ</t>
    </rPh>
    <rPh sb="5" eb="6">
      <t>ソ</t>
    </rPh>
    <rPh sb="8" eb="10">
      <t>ギョウム</t>
    </rPh>
    <rPh sb="11" eb="13">
      <t>ジッシ</t>
    </rPh>
    <rPh sb="16" eb="18">
      <t>ニュウイン</t>
    </rPh>
    <rPh sb="18" eb="20">
      <t>イリョウ</t>
    </rPh>
    <rPh sb="24" eb="26">
      <t>ジュウショウ</t>
    </rPh>
    <rPh sb="26" eb="27">
      <t>ド</t>
    </rPh>
    <rPh sb="28" eb="30">
      <t>イリョウ</t>
    </rPh>
    <rPh sb="31" eb="33">
      <t>カンゴ</t>
    </rPh>
    <rPh sb="33" eb="36">
      <t>ヒツヨウド</t>
    </rPh>
    <rPh sb="36" eb="37">
      <t>オヨ</t>
    </rPh>
    <rPh sb="38" eb="40">
      <t>イリョウ</t>
    </rPh>
    <rPh sb="40" eb="42">
      <t>クブン</t>
    </rPh>
    <rPh sb="46" eb="48">
      <t>クブン</t>
    </rPh>
    <rPh sb="48" eb="49">
      <t>トウ</t>
    </rPh>
    <rPh sb="53" eb="55">
      <t>ブンセキ</t>
    </rPh>
    <rPh sb="55" eb="57">
      <t>ギョウム</t>
    </rPh>
    <rPh sb="59" eb="60">
      <t>カカ</t>
    </rPh>
    <rPh sb="64" eb="66">
      <t>シュウケイ</t>
    </rPh>
    <rPh sb="67" eb="69">
      <t>ブンセキ</t>
    </rPh>
    <rPh sb="69" eb="71">
      <t>ギョウム</t>
    </rPh>
    <phoneticPr fontId="5"/>
  </si>
  <si>
    <t>事業概要に沿った業務の実施
（「電子レセプトデータ等に係る集計分析業務」に係るデータ集計・分析業務）</t>
    <rPh sb="0" eb="4">
      <t>ジギョウガイヨウ</t>
    </rPh>
    <rPh sb="5" eb="6">
      <t>ソ</t>
    </rPh>
    <rPh sb="8" eb="10">
      <t>ギョウム</t>
    </rPh>
    <rPh sb="11" eb="13">
      <t>ジッシ</t>
    </rPh>
    <rPh sb="16" eb="18">
      <t>デンシ</t>
    </rPh>
    <rPh sb="25" eb="26">
      <t>トウ</t>
    </rPh>
    <rPh sb="27" eb="28">
      <t>カカワ</t>
    </rPh>
    <rPh sb="29" eb="31">
      <t>シュウケイ</t>
    </rPh>
    <rPh sb="31" eb="33">
      <t>ブンセキ</t>
    </rPh>
    <rPh sb="33" eb="35">
      <t>ギョウム</t>
    </rPh>
    <rPh sb="37" eb="38">
      <t>カカ</t>
    </rPh>
    <rPh sb="42" eb="44">
      <t>シュウケイ</t>
    </rPh>
    <rPh sb="45" eb="47">
      <t>ブンセキ</t>
    </rPh>
    <rPh sb="47" eb="49">
      <t>ギョウム</t>
    </rPh>
    <phoneticPr fontId="5"/>
  </si>
  <si>
    <t>事業概要に沿った業務の実施
（「入院時食事療養の収支等に関する実態調査」に係るデータ集計・分析業務）</t>
    <rPh sb="0" eb="4">
      <t>ジギョウガイヨウ</t>
    </rPh>
    <rPh sb="5" eb="6">
      <t>ソ</t>
    </rPh>
    <rPh sb="8" eb="10">
      <t>ギョウム</t>
    </rPh>
    <rPh sb="11" eb="13">
      <t>ジッシ</t>
    </rPh>
    <rPh sb="16" eb="18">
      <t>ニュウイン</t>
    </rPh>
    <rPh sb="18" eb="19">
      <t>ジ</t>
    </rPh>
    <rPh sb="19" eb="21">
      <t>ショクジ</t>
    </rPh>
    <rPh sb="21" eb="23">
      <t>リョウヨウ</t>
    </rPh>
    <rPh sb="24" eb="26">
      <t>シュウシ</t>
    </rPh>
    <rPh sb="26" eb="27">
      <t>トウ</t>
    </rPh>
    <rPh sb="28" eb="29">
      <t>カン</t>
    </rPh>
    <rPh sb="31" eb="33">
      <t>ジッタイ</t>
    </rPh>
    <rPh sb="33" eb="35">
      <t>チョウサ</t>
    </rPh>
    <rPh sb="37" eb="38">
      <t>カカ</t>
    </rPh>
    <rPh sb="42" eb="44">
      <t>シュウケイ</t>
    </rPh>
    <rPh sb="45" eb="47">
      <t>ブンセキ</t>
    </rPh>
    <rPh sb="47" eb="49">
      <t>ギョウム</t>
    </rPh>
    <phoneticPr fontId="5"/>
  </si>
  <si>
    <t>86/3,146</t>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</si>
  <si>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</si>
  <si>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</si>
  <si>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一般競争入札（最低価格落札方式及び総合評価落札方式）である。一者応札となったものについては、入札説明書を受領したが応札をしなかった事業者から応札をしなかった理由等を聴取したところ、公告期間の短さや調達要件についての指摘があったことから、平成29年度の調達では、公告期間を14日から16日に延長（開庁日）し、また、調達仕様書に具体的な調査内容や調査票を検討した会議のホームページアドレスを記載するなどの対応を行ったところ。また、過去に入札説明書を受領した事業者へ幅広に声かけをするなど、応札事業者を増やすための対応を行う。</t>
    <rPh sb="118" eb="120">
      <t>ヘイセイ</t>
    </rPh>
    <rPh sb="122" eb="124">
      <t>ネンド</t>
    </rPh>
    <rPh sb="125" eb="127">
      <t>チョウタツ</t>
    </rPh>
    <rPh sb="130" eb="132">
      <t>コウコク</t>
    </rPh>
    <rPh sb="132" eb="134">
      <t>キカン</t>
    </rPh>
    <rPh sb="137" eb="138">
      <t>ニチ</t>
    </rPh>
    <rPh sb="142" eb="143">
      <t>ニチ</t>
    </rPh>
    <rPh sb="144" eb="146">
      <t>エンチョウ</t>
    </rPh>
    <rPh sb="147" eb="150">
      <t>カイチョウビ</t>
    </rPh>
    <rPh sb="156" eb="158">
      <t>チョウタツ</t>
    </rPh>
    <rPh sb="158" eb="161">
      <t>シヨウショ</t>
    </rPh>
    <rPh sb="162" eb="165">
      <t>グタイテキ</t>
    </rPh>
    <rPh sb="166" eb="168">
      <t>チョウサ</t>
    </rPh>
    <rPh sb="168" eb="170">
      <t>ナイヨウ</t>
    </rPh>
    <rPh sb="171" eb="174">
      <t>チョウサヒョウ</t>
    </rPh>
    <rPh sb="175" eb="177">
      <t>ケントウ</t>
    </rPh>
    <rPh sb="179" eb="181">
      <t>カイギ</t>
    </rPh>
    <rPh sb="193" eb="195">
      <t>キサイ</t>
    </rPh>
    <rPh sb="200" eb="202">
      <t>タイオウ</t>
    </rPh>
    <rPh sb="203" eb="204">
      <t>オコナ</t>
    </rPh>
    <phoneticPr fontId="5"/>
  </si>
  <si>
    <t>-</t>
    <phoneticPr fontId="5"/>
  </si>
  <si>
    <t>-</t>
    <phoneticPr fontId="5"/>
  </si>
  <si>
    <t>-</t>
    <phoneticPr fontId="5"/>
  </si>
  <si>
    <t>-</t>
    <phoneticPr fontId="5"/>
  </si>
  <si>
    <t>-</t>
    <phoneticPr fontId="5"/>
  </si>
  <si>
    <t>調査結果は診療報酬改定に向けた検討資料等で全て活用されている。</t>
    <rPh sb="0" eb="2">
      <t>チョウサ</t>
    </rPh>
    <rPh sb="21" eb="22">
      <t>スベ</t>
    </rPh>
    <rPh sb="23" eb="25">
      <t>カツヨウ</t>
    </rPh>
    <phoneticPr fontId="5"/>
  </si>
  <si>
    <t>診療報酬改定に向けた検討を行う際の基礎となる重要な資料として、中央社会保険医療協議会等において当該調査結果は全て活用されている。</t>
    <rPh sb="7" eb="8">
      <t>ム</t>
    </rPh>
    <rPh sb="10" eb="12">
      <t>ケントウ</t>
    </rPh>
    <rPh sb="13" eb="14">
      <t>オコナ</t>
    </rPh>
    <rPh sb="15" eb="16">
      <t>サイ</t>
    </rPh>
    <rPh sb="17" eb="19">
      <t>キソ</t>
    </rPh>
    <rPh sb="22" eb="24">
      <t>ジュウヨウ</t>
    </rPh>
    <rPh sb="25" eb="27">
      <t>シリョウ</t>
    </rPh>
    <rPh sb="31" eb="33">
      <t>チュウオウ</t>
    </rPh>
    <rPh sb="33" eb="35">
      <t>シャカイ</t>
    </rPh>
    <rPh sb="35" eb="37">
      <t>ホケン</t>
    </rPh>
    <rPh sb="37" eb="39">
      <t>イリョウ</t>
    </rPh>
    <rPh sb="39" eb="42">
      <t>キョウギカイ</t>
    </rPh>
    <rPh sb="42" eb="43">
      <t>トウ</t>
    </rPh>
    <rPh sb="47" eb="49">
      <t>トウガイ</t>
    </rPh>
    <rPh sb="49" eb="51">
      <t>チョウサ</t>
    </rPh>
    <rPh sb="51" eb="53">
      <t>ケッカ</t>
    </rPh>
    <rPh sb="54" eb="55">
      <t>スベ</t>
    </rPh>
    <rPh sb="56" eb="58">
      <t>カツヨウ</t>
    </rPh>
    <phoneticPr fontId="5"/>
  </si>
  <si>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rPh sb="20" eb="22">
      <t>ジッシ</t>
    </rPh>
    <rPh sb="27" eb="29">
      <t>カンテン</t>
    </rPh>
    <rPh sb="31" eb="32">
      <t>ホン</t>
    </rPh>
    <rPh sb="32" eb="34">
      <t>ジギョウ</t>
    </rPh>
    <rPh sb="35" eb="37">
      <t>シンリョウ</t>
    </rPh>
    <rPh sb="37" eb="39">
      <t>ホウシュウ</t>
    </rPh>
    <rPh sb="39" eb="41">
      <t>タイケイ</t>
    </rPh>
    <rPh sb="41" eb="43">
      <t>ミナオ</t>
    </rPh>
    <rPh sb="44" eb="45">
      <t>ゴ</t>
    </rPh>
    <rPh sb="46" eb="48">
      <t>ヒョウカ</t>
    </rPh>
    <rPh sb="48" eb="49">
      <t>トウ</t>
    </rPh>
    <rPh sb="50" eb="51">
      <t>カカ</t>
    </rPh>
    <rPh sb="52" eb="54">
      <t>チョウサ</t>
    </rPh>
    <rPh sb="55" eb="57">
      <t>ニュウイン</t>
    </rPh>
    <rPh sb="57" eb="59">
      <t>イリョウ</t>
    </rPh>
    <rPh sb="59" eb="60">
      <t>トウ</t>
    </rPh>
    <rPh sb="61" eb="63">
      <t>ヒョウカ</t>
    </rPh>
    <rPh sb="67" eb="69">
      <t>チョウサ</t>
    </rPh>
    <rPh sb="69" eb="71">
      <t>ケンキュウ</t>
    </rPh>
    <rPh sb="73" eb="75">
      <t>サキ</t>
    </rPh>
    <rPh sb="76" eb="77">
      <t>カカ</t>
    </rPh>
    <rPh sb="79" eb="81">
      <t>ジギョウ</t>
    </rPh>
    <phoneticPr fontId="5"/>
  </si>
  <si>
    <t>医療機関に対して調査を行い、その結果を踏まえてデータ分析を実施する予定であったところ、事業の効率化等の観点から厚生労働省が保有するデータを貸与し、分析業務のみを行うことととした事業があったことによるものである。</t>
    <rPh sb="0" eb="2">
      <t>イリョウ</t>
    </rPh>
    <rPh sb="2" eb="4">
      <t>キカン</t>
    </rPh>
    <rPh sb="5" eb="6">
      <t>タイ</t>
    </rPh>
    <rPh sb="8" eb="10">
      <t>チョウサ</t>
    </rPh>
    <rPh sb="11" eb="12">
      <t>オコナ</t>
    </rPh>
    <rPh sb="16" eb="18">
      <t>ケッカ</t>
    </rPh>
    <rPh sb="19" eb="20">
      <t>フ</t>
    </rPh>
    <rPh sb="26" eb="28">
      <t>ブンセキ</t>
    </rPh>
    <rPh sb="29" eb="31">
      <t>ジッシ</t>
    </rPh>
    <rPh sb="33" eb="35">
      <t>ヨテイ</t>
    </rPh>
    <rPh sb="43" eb="45">
      <t>ジギョウ</t>
    </rPh>
    <rPh sb="46" eb="48">
      <t>コウリツ</t>
    </rPh>
    <rPh sb="48" eb="49">
      <t>カ</t>
    </rPh>
    <rPh sb="49" eb="50">
      <t>トウ</t>
    </rPh>
    <rPh sb="51" eb="53">
      <t>カンテン</t>
    </rPh>
    <rPh sb="55" eb="57">
      <t>コウセイ</t>
    </rPh>
    <rPh sb="57" eb="60">
      <t>ロウドウショウ</t>
    </rPh>
    <rPh sb="61" eb="63">
      <t>ホユウ</t>
    </rPh>
    <rPh sb="69" eb="71">
      <t>タイヨ</t>
    </rPh>
    <rPh sb="73" eb="75">
      <t>ブンセキ</t>
    </rPh>
    <rPh sb="75" eb="77">
      <t>ギョウム</t>
    </rPh>
    <rPh sb="80" eb="81">
      <t>オコナ</t>
    </rPh>
    <rPh sb="88" eb="90">
      <t>ジギョウ</t>
    </rPh>
    <phoneticPr fontId="5"/>
  </si>
  <si>
    <t>１者入札となっている事業・年度があることから平成29年度の調達では、公告期間を14日から16日に延長（開庁日）し、また、調達仕様書に具体的な調査内容や調査票を検討した会議のホームページアドレスを記載するなどの対応を行ったところであるが、引き続き過去に入札説明書を受領した事業者への声かけなど、応札事業者を増やすための対応を行う。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22" eb="24">
      <t>ヘイセイ</t>
    </rPh>
    <rPh sb="26" eb="28">
      <t>ネンド</t>
    </rPh>
    <rPh sb="29" eb="31">
      <t>チョウタツ</t>
    </rPh>
    <rPh sb="217" eb="219">
      <t>カツヨウ</t>
    </rPh>
    <rPh sb="222" eb="224">
      <t>バアイ</t>
    </rPh>
    <rPh sb="226" eb="228">
      <t>カツヨウ</t>
    </rPh>
    <rPh sb="232" eb="234">
      <t>イッポウ</t>
    </rPh>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</si>
  <si>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及び最低価格落札方式）による調達を実施し、競争性を確保しているところであるが、結果的に１者入札となっている年度や事業があるため引き続き応札業者を増やすための取り組みが必要となる。
不用額が多く出ている年度については、①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②当初、医療機関に対して調査を行い、その結果を踏まえてデータ分析を実施する予定であったところ、事業の効率化等の観点から厚生労働省から貸与するデータを用いて分析業務のみを委託した事業があったこと、等によるものであり、特段の問題はないと判断する。</t>
    <rPh sb="0" eb="2">
      <t>トウガイ</t>
    </rPh>
    <rPh sb="2" eb="4">
      <t>ジギョウ</t>
    </rPh>
    <rPh sb="27" eb="29">
      <t>シュウシュウ</t>
    </rPh>
    <rPh sb="30" eb="32">
      <t>ブンセキ</t>
    </rPh>
    <rPh sb="33" eb="34">
      <t>オコナ</t>
    </rPh>
    <rPh sb="43" eb="45">
      <t>チョウサ</t>
    </rPh>
    <rPh sb="45" eb="47">
      <t>ケッカ</t>
    </rPh>
    <rPh sb="47" eb="48">
      <t>トウ</t>
    </rPh>
    <rPh sb="53" eb="55">
      <t>チュウオウ</t>
    </rPh>
    <rPh sb="55" eb="57">
      <t>シャカイ</t>
    </rPh>
    <rPh sb="57" eb="59">
      <t>ホケン</t>
    </rPh>
    <rPh sb="59" eb="61">
      <t>イリョウ</t>
    </rPh>
    <rPh sb="61" eb="64">
      <t>キョウギカイ</t>
    </rPh>
    <rPh sb="64" eb="65">
      <t>トウ</t>
    </rPh>
    <rPh sb="66" eb="67">
      <t>バ</t>
    </rPh>
    <rPh sb="69" eb="71">
      <t>シヨウ</t>
    </rPh>
    <rPh sb="97" eb="99">
      <t>チョウタツ</t>
    </rPh>
    <rPh sb="106" eb="108">
      <t>ジュウライ</t>
    </rPh>
    <rPh sb="110" eb="112">
      <t>イッパン</t>
    </rPh>
    <rPh sb="112" eb="114">
      <t>キョウソウ</t>
    </rPh>
    <rPh sb="114" eb="116">
      <t>ニュウサツ</t>
    </rPh>
    <rPh sb="117" eb="119">
      <t>ソウゴウ</t>
    </rPh>
    <rPh sb="119" eb="121">
      <t>ヒョウカ</t>
    </rPh>
    <rPh sb="121" eb="123">
      <t>ラクサツ</t>
    </rPh>
    <rPh sb="123" eb="125">
      <t>ホウシキ</t>
    </rPh>
    <rPh sb="125" eb="126">
      <t>オヨ</t>
    </rPh>
    <rPh sb="127" eb="129">
      <t>サイテイ</t>
    </rPh>
    <rPh sb="129" eb="131">
      <t>カカク</t>
    </rPh>
    <rPh sb="131" eb="133">
      <t>ラクサツ</t>
    </rPh>
    <rPh sb="133" eb="135">
      <t>ホウシキ</t>
    </rPh>
    <rPh sb="139" eb="141">
      <t>チョウタツ</t>
    </rPh>
    <rPh sb="142" eb="144">
      <t>ジッシ</t>
    </rPh>
    <rPh sb="146" eb="149">
      <t>キョウソウセイ</t>
    </rPh>
    <rPh sb="150" eb="152">
      <t>カクホ</t>
    </rPh>
    <rPh sb="164" eb="167">
      <t>ケッカテキ</t>
    </rPh>
    <rPh sb="169" eb="170">
      <t>シャ</t>
    </rPh>
    <rPh sb="170" eb="172">
      <t>ニュウサツ</t>
    </rPh>
    <rPh sb="178" eb="180">
      <t>ネンド</t>
    </rPh>
    <rPh sb="181" eb="183">
      <t>ジギョウ</t>
    </rPh>
    <rPh sb="188" eb="189">
      <t>ヒ</t>
    </rPh>
    <rPh sb="190" eb="191">
      <t>ツヅ</t>
    </rPh>
    <rPh sb="192" eb="194">
      <t>オウサツ</t>
    </rPh>
    <rPh sb="194" eb="196">
      <t>ギョウシャ</t>
    </rPh>
    <rPh sb="197" eb="198">
      <t>フ</t>
    </rPh>
    <rPh sb="203" eb="204">
      <t>ト</t>
    </rPh>
    <rPh sb="205" eb="206">
      <t>ク</t>
    </rPh>
    <rPh sb="208" eb="210">
      <t>ヒツヨウ</t>
    </rPh>
    <rPh sb="215" eb="218">
      <t>フヨウガク</t>
    </rPh>
    <rPh sb="219" eb="220">
      <t>オオ</t>
    </rPh>
    <rPh sb="221" eb="222">
      <t>デ</t>
    </rPh>
    <rPh sb="225" eb="227">
      <t>ネンド</t>
    </rPh>
    <rPh sb="234" eb="236">
      <t>シンリョウ</t>
    </rPh>
    <rPh sb="236" eb="238">
      <t>ホウシュウ</t>
    </rPh>
    <rPh sb="244" eb="246">
      <t>チョウサ</t>
    </rPh>
    <rPh sb="264" eb="265">
      <t>オオ</t>
    </rPh>
    <rPh sb="289" eb="291">
      <t>チョウサ</t>
    </rPh>
    <rPh sb="309" eb="312">
      <t>キョウギカイ</t>
    </rPh>
    <rPh sb="312" eb="313">
      <t>トウ</t>
    </rPh>
    <rPh sb="318" eb="320">
      <t>シンチョク</t>
    </rPh>
    <rPh sb="321" eb="322">
      <t>オウ</t>
    </rPh>
    <rPh sb="324" eb="325">
      <t>キ</t>
    </rPh>
    <rPh sb="330" eb="332">
      <t>ヨサン</t>
    </rPh>
    <rPh sb="332" eb="334">
      <t>ヨウキュウ</t>
    </rPh>
    <rPh sb="336" eb="338">
      <t>チョウサ</t>
    </rPh>
    <rPh sb="338" eb="340">
      <t>キボ</t>
    </rPh>
    <rPh sb="342" eb="344">
      <t>カイリ</t>
    </rPh>
    <rPh sb="345" eb="347">
      <t>ハッセイ</t>
    </rPh>
    <rPh sb="349" eb="351">
      <t>バアイ</t>
    </rPh>
    <rPh sb="359" eb="361">
      <t>トウショ</t>
    </rPh>
    <rPh sb="411" eb="412">
      <t>トウ</t>
    </rPh>
    <rPh sb="417" eb="419">
      <t>コウセイ</t>
    </rPh>
    <rPh sb="419" eb="422">
      <t>ロウドウショウ</t>
    </rPh>
    <rPh sb="424" eb="426">
      <t>タイヨ</t>
    </rPh>
    <rPh sb="432" eb="433">
      <t>モチ</t>
    </rPh>
    <rPh sb="435" eb="437">
      <t>ブンセキ</t>
    </rPh>
    <rPh sb="437" eb="439">
      <t>ギョウム</t>
    </rPh>
    <rPh sb="442" eb="444">
      <t>イタク</t>
    </rPh>
    <rPh sb="446" eb="448">
      <t>ジギョウ</t>
    </rPh>
    <rPh sb="455" eb="456">
      <t>トウ</t>
    </rPh>
    <phoneticPr fontId="5"/>
  </si>
  <si>
    <t>-</t>
    <phoneticPr fontId="5"/>
  </si>
  <si>
    <t>-</t>
    <phoneticPr fontId="5"/>
  </si>
  <si>
    <t>-</t>
    <phoneticPr fontId="5"/>
  </si>
  <si>
    <t>-</t>
    <phoneticPr fontId="5"/>
  </si>
  <si>
    <t>-</t>
    <phoneticPr fontId="5"/>
  </si>
  <si>
    <t>-</t>
    <phoneticPr fontId="5"/>
  </si>
  <si>
    <t>調査項目の活用率（調査項目のうち、中医協等の基礎資料として活用した調査項目の割合）　　（活用項目数／調査実施項目）</t>
    <rPh sb="44" eb="46">
      <t>カツヨウ</t>
    </rPh>
    <rPh sb="46" eb="49">
      <t>コウモクスウ</t>
    </rPh>
    <rPh sb="50" eb="52">
      <t>チョウサ</t>
    </rPh>
    <rPh sb="52" eb="54">
      <t>ジッシ</t>
    </rPh>
    <rPh sb="54" eb="56">
      <t>コウモク</t>
    </rPh>
    <phoneticPr fontId="5"/>
  </si>
  <si>
    <t>点検対象外</t>
    <rPh sb="0" eb="5">
      <t>テンケンタイショウガイ</t>
    </rPh>
    <phoneticPr fontId="5"/>
  </si>
  <si>
    <t>一者応札となっている要因を分析した結果を活かし、改善を図ること。</t>
    <rPh sb="17" eb="19">
      <t>ケッカ</t>
    </rPh>
    <rPh sb="20" eb="21">
      <t>イ</t>
    </rPh>
    <phoneticPr fontId="5"/>
  </si>
  <si>
    <t>執行等改善</t>
  </si>
  <si>
    <t>調査項目数、調査客対数に対応した減。</t>
    <rPh sb="0" eb="2">
      <t>チョウサ</t>
    </rPh>
    <rPh sb="2" eb="4">
      <t>コウモク</t>
    </rPh>
    <rPh sb="4" eb="5">
      <t>スウ</t>
    </rPh>
    <rPh sb="6" eb="8">
      <t>チョウサ</t>
    </rPh>
    <rPh sb="8" eb="9">
      <t>キャク</t>
    </rPh>
    <rPh sb="9" eb="11">
      <t>タイスウ</t>
    </rPh>
    <rPh sb="12" eb="14">
      <t>タイオウ</t>
    </rPh>
    <rPh sb="16" eb="17">
      <t>ゲン</t>
    </rPh>
    <phoneticPr fontId="5"/>
  </si>
  <si>
    <t>・過去に入札説明書を受領したが、入札に参加しなかった事業者にヒアリングをしたところ、業務の専門性が高く確実な履行についてリスクがあると判断した、人員の確保が困難、公告の期間が短いといった意見があったことを踏まえ、平成29年度の調達では公告期間の延長し、調達仕様書に具体的な調査内容や調査票を検討した会議のホームページアドレスを記載するなどの対応を行った。平成30年度の調達にあたってはさらに公告期間を延長するなどの対応を行ったところ。次回の調達においても、引き続き過去に仕様書を受領した事業者や類似事業を実施している事業者に対する声かけなど、応札事業者を増やすための対応を行う。</t>
    <rPh sb="1" eb="3">
      <t>カコ</t>
    </rPh>
    <rPh sb="4" eb="6">
      <t>ニュウサツ</t>
    </rPh>
    <rPh sb="6" eb="9">
      <t>セツメイショ</t>
    </rPh>
    <rPh sb="10" eb="12">
      <t>ジュリョウ</t>
    </rPh>
    <rPh sb="16" eb="18">
      <t>ニュウサツ</t>
    </rPh>
    <rPh sb="19" eb="21">
      <t>サンカ</t>
    </rPh>
    <rPh sb="26" eb="29">
      <t>ジギョウシャ</t>
    </rPh>
    <rPh sb="42" eb="44">
      <t>ギョウム</t>
    </rPh>
    <rPh sb="45" eb="48">
      <t>センモンセイ</t>
    </rPh>
    <rPh sb="49" eb="50">
      <t>タカ</t>
    </rPh>
    <rPh sb="51" eb="53">
      <t>カクジツ</t>
    </rPh>
    <rPh sb="54" eb="56">
      <t>リコウ</t>
    </rPh>
    <rPh sb="67" eb="69">
      <t>ハンダン</t>
    </rPh>
    <rPh sb="72" eb="74">
      <t>ジンイン</t>
    </rPh>
    <rPh sb="75" eb="77">
      <t>カクホ</t>
    </rPh>
    <rPh sb="78" eb="80">
      <t>コンナン</t>
    </rPh>
    <rPh sb="81" eb="83">
      <t>コウコク</t>
    </rPh>
    <rPh sb="84" eb="86">
      <t>キカン</t>
    </rPh>
    <rPh sb="87" eb="88">
      <t>ミジカ</t>
    </rPh>
    <rPh sb="93" eb="95">
      <t>イケン</t>
    </rPh>
    <rPh sb="102" eb="103">
      <t>フ</t>
    </rPh>
    <rPh sb="106" eb="108">
      <t>ヘイセイ</t>
    </rPh>
    <rPh sb="110" eb="112">
      <t>ネンド</t>
    </rPh>
    <rPh sb="113" eb="115">
      <t>チョウタツ</t>
    </rPh>
    <rPh sb="117" eb="119">
      <t>コウコク</t>
    </rPh>
    <rPh sb="119" eb="121">
      <t>キカン</t>
    </rPh>
    <rPh sb="122" eb="124">
      <t>エンチョウ</t>
    </rPh>
    <rPh sb="126" eb="128">
      <t>チョウタツ</t>
    </rPh>
    <rPh sb="128" eb="131">
      <t>シヨウショ</t>
    </rPh>
    <rPh sb="132" eb="135">
      <t>グタイテキ</t>
    </rPh>
    <rPh sb="136" eb="138">
      <t>チョウサ</t>
    </rPh>
    <rPh sb="138" eb="140">
      <t>ナイヨウ</t>
    </rPh>
    <rPh sb="141" eb="144">
      <t>チョウサヒョウ</t>
    </rPh>
    <rPh sb="145" eb="147">
      <t>ケントウ</t>
    </rPh>
    <rPh sb="149" eb="151">
      <t>カイギ</t>
    </rPh>
    <rPh sb="163" eb="165">
      <t>キサイ</t>
    </rPh>
    <rPh sb="170" eb="172">
      <t>タイオウ</t>
    </rPh>
    <rPh sb="173" eb="174">
      <t>オコナ</t>
    </rPh>
    <rPh sb="177" eb="179">
      <t>ヘイセイ</t>
    </rPh>
    <rPh sb="181" eb="183">
      <t>ネンド</t>
    </rPh>
    <rPh sb="184" eb="186">
      <t>チョウタツ</t>
    </rPh>
    <rPh sb="195" eb="197">
      <t>コウコク</t>
    </rPh>
    <rPh sb="197" eb="199">
      <t>キカン</t>
    </rPh>
    <rPh sb="200" eb="202">
      <t>エンチョウ</t>
    </rPh>
    <rPh sb="207" eb="209">
      <t>タイオウ</t>
    </rPh>
    <rPh sb="210" eb="211">
      <t>オコナ</t>
    </rPh>
    <rPh sb="217" eb="219">
      <t>ジカイ</t>
    </rPh>
    <rPh sb="220" eb="222">
      <t>チョウタツ</t>
    </rPh>
    <rPh sb="228" eb="229">
      <t>ヒ</t>
    </rPh>
    <rPh sb="230" eb="231">
      <t>ツヅ</t>
    </rPh>
    <rPh sb="232" eb="234">
      <t>カコ</t>
    </rPh>
    <rPh sb="235" eb="238">
      <t>シヨウショ</t>
    </rPh>
    <rPh sb="239" eb="241">
      <t>ジュリョウ</t>
    </rPh>
    <rPh sb="243" eb="246">
      <t>ジギョウシャ</t>
    </rPh>
    <rPh sb="247" eb="249">
      <t>ルイジ</t>
    </rPh>
    <rPh sb="249" eb="251">
      <t>ジギョウ</t>
    </rPh>
    <rPh sb="252" eb="254">
      <t>ジッシ</t>
    </rPh>
    <rPh sb="258" eb="261">
      <t>ジギョウシャ</t>
    </rPh>
    <rPh sb="262" eb="263">
      <t>タイ</t>
    </rPh>
    <rPh sb="265" eb="266">
      <t>コエ</t>
    </rPh>
    <rPh sb="271" eb="273">
      <t>オウサツ</t>
    </rPh>
    <rPh sb="273" eb="276">
      <t>ジギョウシャ</t>
    </rPh>
    <rPh sb="277" eb="278">
      <t>フ</t>
    </rPh>
    <rPh sb="283" eb="285">
      <t>タイオウ</t>
    </rPh>
    <rPh sb="286" eb="287">
      <t>オコナ</t>
    </rPh>
    <phoneticPr fontId="5"/>
  </si>
  <si>
    <t>-</t>
    <phoneticPr fontId="5"/>
  </si>
  <si>
    <t>森光　敬子</t>
    <rPh sb="0" eb="2">
      <t>モリミツ</t>
    </rPh>
    <rPh sb="3" eb="5">
      <t>ケイコ</t>
    </rPh>
    <phoneticPr fontId="5"/>
  </si>
  <si>
    <t>-</t>
    <phoneticPr fontId="5"/>
  </si>
  <si>
    <t>253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</si>
</sst>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48</xdr:col>
      <xdr:colOff>0</xdr:colOff>
      <xdr:row>742</xdr:row>
      <xdr:rowOff>214311</xdr:rowOff>
    </xdr:to>
    <xdr:sp macro="" textlink="">
      <xdr:nvSpPr>
        <xdr:cNvPr id="2" name="正方形/長方形 1"/>
        <xdr:cNvSpPr/>
      </xdr:nvSpPr>
      <xdr:spPr>
        <a:xfrm>
          <a:off x="1821656" y="43255406"/>
          <a:ext cx="7893844" cy="5714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８６百万円</a:t>
          </a:r>
        </a:p>
      </xdr:txBody>
    </xdr:sp>
    <xdr:clientData/>
  </xdr:twoCellAnchor>
  <xdr:twoCellAnchor>
    <xdr:from>
      <xdr:col>21</xdr:col>
      <xdr:colOff>95250</xdr:colOff>
      <xdr:row>743</xdr:row>
      <xdr:rowOff>0</xdr:rowOff>
    </xdr:from>
    <xdr:to>
      <xdr:col>34</xdr:col>
      <xdr:colOff>0</xdr:colOff>
      <xdr:row>744</xdr:row>
      <xdr:rowOff>11906</xdr:rowOff>
    </xdr:to>
    <xdr:sp macro="" textlink="">
      <xdr:nvSpPr>
        <xdr:cNvPr id="3" name="大かっこ 2"/>
        <xdr:cNvSpPr/>
      </xdr:nvSpPr>
      <xdr:spPr>
        <a:xfrm>
          <a:off x="4345781" y="43969781"/>
          <a:ext cx="2536032" cy="369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7</xdr:col>
      <xdr:colOff>0</xdr:colOff>
      <xdr:row>746</xdr:row>
      <xdr:rowOff>154781</xdr:rowOff>
    </xdr:from>
    <xdr:to>
      <xdr:col>17</xdr:col>
      <xdr:colOff>0</xdr:colOff>
      <xdr:row>749</xdr:row>
      <xdr:rowOff>0</xdr:rowOff>
    </xdr:to>
    <xdr:sp macro="" textlink="">
      <xdr:nvSpPr>
        <xdr:cNvPr id="4" name="正方形/長方形 3"/>
        <xdr:cNvSpPr/>
      </xdr:nvSpPr>
      <xdr:spPr>
        <a:xfrm>
          <a:off x="1428750" y="47657317"/>
          <a:ext cx="2041071"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Ａ．みずほ情報総研株式会社</a:t>
          </a:r>
          <a:endParaRPr kumimoji="1" lang="en-US" altLang="ja-JP" sz="1100"/>
        </a:p>
        <a:p>
          <a:pPr algn="ctr"/>
          <a:r>
            <a:rPr kumimoji="1" lang="ja-JP" altLang="en-US" sz="1100"/>
            <a:t>４１百万円</a:t>
          </a:r>
        </a:p>
      </xdr:txBody>
    </xdr:sp>
    <xdr:clientData/>
  </xdr:twoCellAnchor>
  <xdr:twoCellAnchor>
    <xdr:from>
      <xdr:col>40</xdr:col>
      <xdr:colOff>0</xdr:colOff>
      <xdr:row>746</xdr:row>
      <xdr:rowOff>154781</xdr:rowOff>
    </xdr:from>
    <xdr:to>
      <xdr:col>49</xdr:col>
      <xdr:colOff>190500</xdr:colOff>
      <xdr:row>749</xdr:row>
      <xdr:rowOff>0</xdr:rowOff>
    </xdr:to>
    <xdr:sp macro="" textlink="">
      <xdr:nvSpPr>
        <xdr:cNvPr id="5" name="正方形/長方形 4"/>
        <xdr:cNvSpPr/>
      </xdr:nvSpPr>
      <xdr:spPr>
        <a:xfrm>
          <a:off x="8164286" y="47657317"/>
          <a:ext cx="2027464"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Ｄ．みずほ情報総研株式会社</a:t>
          </a:r>
          <a:endParaRPr kumimoji="1" lang="en-US" altLang="ja-JP" sz="1100"/>
        </a:p>
        <a:p>
          <a:pPr algn="ctr"/>
          <a:r>
            <a:rPr kumimoji="1" lang="ja-JP" altLang="en-US" sz="1100"/>
            <a:t>２２百万円</a:t>
          </a:r>
        </a:p>
      </xdr:txBody>
    </xdr:sp>
    <xdr:clientData/>
  </xdr:twoCellAnchor>
  <xdr:twoCellAnchor>
    <xdr:from>
      <xdr:col>29</xdr:col>
      <xdr:colOff>0</xdr:colOff>
      <xdr:row>746</xdr:row>
      <xdr:rowOff>154781</xdr:rowOff>
    </xdr:from>
    <xdr:to>
      <xdr:col>39</xdr:col>
      <xdr:colOff>0</xdr:colOff>
      <xdr:row>749</xdr:row>
      <xdr:rowOff>0</xdr:rowOff>
    </xdr:to>
    <xdr:sp macro="" textlink="">
      <xdr:nvSpPr>
        <xdr:cNvPr id="6" name="正方形/長方形 5"/>
        <xdr:cNvSpPr/>
      </xdr:nvSpPr>
      <xdr:spPr>
        <a:xfrm>
          <a:off x="5919107" y="47657317"/>
          <a:ext cx="2041072"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Ｃ．みずほ情報総研株式会社</a:t>
          </a:r>
          <a:endParaRPr kumimoji="1" lang="en-US" altLang="ja-JP" sz="1100"/>
        </a:p>
        <a:p>
          <a:pPr algn="ctr"/>
          <a:r>
            <a:rPr kumimoji="1" lang="ja-JP" altLang="en-US" sz="1100"/>
            <a:t>９百万円</a:t>
          </a:r>
        </a:p>
      </xdr:txBody>
    </xdr:sp>
    <xdr:clientData/>
  </xdr:twoCellAnchor>
  <xdr:twoCellAnchor>
    <xdr:from>
      <xdr:col>18</xdr:col>
      <xdr:colOff>0</xdr:colOff>
      <xdr:row>746</xdr:row>
      <xdr:rowOff>154781</xdr:rowOff>
    </xdr:from>
    <xdr:to>
      <xdr:col>28</xdr:col>
      <xdr:colOff>0</xdr:colOff>
      <xdr:row>749</xdr:row>
      <xdr:rowOff>0</xdr:rowOff>
    </xdr:to>
    <xdr:sp macro="" textlink="">
      <xdr:nvSpPr>
        <xdr:cNvPr id="7" name="正方形/長方形 6"/>
        <xdr:cNvSpPr/>
      </xdr:nvSpPr>
      <xdr:spPr>
        <a:xfrm>
          <a:off x="3673929" y="47657317"/>
          <a:ext cx="2041071" cy="906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Ｂ．みずほ情報総研株式会社</a:t>
          </a:r>
          <a:endParaRPr kumimoji="1" lang="en-US" altLang="ja-JP" sz="1100"/>
        </a:p>
        <a:p>
          <a:pPr algn="ctr"/>
          <a:r>
            <a:rPr kumimoji="1" lang="ja-JP" altLang="en-US" sz="1100"/>
            <a:t>１４百万円</a:t>
          </a:r>
        </a:p>
      </xdr:txBody>
    </xdr:sp>
    <xdr:clientData/>
  </xdr:twoCellAnchor>
  <xdr:twoCellAnchor>
    <xdr:from>
      <xdr:col>12</xdr:col>
      <xdr:colOff>11906</xdr:colOff>
      <xdr:row>744</xdr:row>
      <xdr:rowOff>174375</xdr:rowOff>
    </xdr:from>
    <xdr:to>
      <xdr:col>12</xdr:col>
      <xdr:colOff>11906</xdr:colOff>
      <xdr:row>746</xdr:row>
      <xdr:rowOff>0</xdr:rowOff>
    </xdr:to>
    <xdr:cxnSp macro="">
      <xdr:nvCxnSpPr>
        <xdr:cNvPr id="10" name="直線矢印コネクタ 9"/>
        <xdr:cNvCxnSpPr/>
      </xdr:nvCxnSpPr>
      <xdr:spPr>
        <a:xfrm>
          <a:off x="2440781"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744</xdr:row>
      <xdr:rowOff>174375</xdr:rowOff>
    </xdr:from>
    <xdr:to>
      <xdr:col>23</xdr:col>
      <xdr:colOff>0</xdr:colOff>
      <xdr:row>746</xdr:row>
      <xdr:rowOff>0</xdr:rowOff>
    </xdr:to>
    <xdr:cxnSp macro="">
      <xdr:nvCxnSpPr>
        <xdr:cNvPr id="15" name="直線矢印コネクタ 14"/>
        <xdr:cNvCxnSpPr/>
      </xdr:nvCxnSpPr>
      <xdr:spPr>
        <a:xfrm>
          <a:off x="4655344"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744</xdr:row>
      <xdr:rowOff>191043</xdr:rowOff>
    </xdr:from>
    <xdr:to>
      <xdr:col>34</xdr:col>
      <xdr:colOff>0</xdr:colOff>
      <xdr:row>746</xdr:row>
      <xdr:rowOff>16668</xdr:rowOff>
    </xdr:to>
    <xdr:cxnSp macro="">
      <xdr:nvCxnSpPr>
        <xdr:cNvPr id="16" name="直線矢印コネクタ 15"/>
        <xdr:cNvCxnSpPr/>
      </xdr:nvCxnSpPr>
      <xdr:spPr>
        <a:xfrm>
          <a:off x="6881813" y="44518012"/>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192881</xdr:colOff>
      <xdr:row>744</xdr:row>
      <xdr:rowOff>174375</xdr:rowOff>
    </xdr:from>
    <xdr:to>
      <xdr:col>44</xdr:col>
      <xdr:colOff>192881</xdr:colOff>
      <xdr:row>746</xdr:row>
      <xdr:rowOff>0</xdr:rowOff>
    </xdr:to>
    <xdr:cxnSp macro="">
      <xdr:nvCxnSpPr>
        <xdr:cNvPr id="17" name="直線矢印コネクタ 16"/>
        <xdr:cNvCxnSpPr/>
      </xdr:nvCxnSpPr>
      <xdr:spPr>
        <a:xfrm>
          <a:off x="9098756" y="44501344"/>
          <a:ext cx="0" cy="54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749</xdr:row>
      <xdr:rowOff>142873</xdr:rowOff>
    </xdr:from>
    <xdr:to>
      <xdr:col>17</xdr:col>
      <xdr:colOff>0</xdr:colOff>
      <xdr:row>755</xdr:row>
      <xdr:rowOff>0</xdr:rowOff>
    </xdr:to>
    <xdr:sp macro="" textlink="">
      <xdr:nvSpPr>
        <xdr:cNvPr id="18" name="大かっこ 17"/>
        <xdr:cNvSpPr/>
      </xdr:nvSpPr>
      <xdr:spPr>
        <a:xfrm>
          <a:off x="1428750" y="48706766"/>
          <a:ext cx="2041071"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18</xdr:col>
      <xdr:colOff>0</xdr:colOff>
      <xdr:row>749</xdr:row>
      <xdr:rowOff>142873</xdr:rowOff>
    </xdr:from>
    <xdr:to>
      <xdr:col>28</xdr:col>
      <xdr:colOff>0</xdr:colOff>
      <xdr:row>755</xdr:row>
      <xdr:rowOff>0</xdr:rowOff>
    </xdr:to>
    <xdr:sp macro="" textlink="">
      <xdr:nvSpPr>
        <xdr:cNvPr id="19" name="大かっこ 18"/>
        <xdr:cNvSpPr/>
      </xdr:nvSpPr>
      <xdr:spPr>
        <a:xfrm>
          <a:off x="3673929" y="48706766"/>
          <a:ext cx="2041071"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入院医療における重症度、医療・看護必要度及び医療区分・ＡＤＬ区分等のデータ分析業務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29</xdr:col>
      <xdr:colOff>0</xdr:colOff>
      <xdr:row>749</xdr:row>
      <xdr:rowOff>142873</xdr:rowOff>
    </xdr:from>
    <xdr:to>
      <xdr:col>38</xdr:col>
      <xdr:colOff>202405</xdr:colOff>
      <xdr:row>755</xdr:row>
      <xdr:rowOff>0</xdr:rowOff>
    </xdr:to>
    <xdr:sp macro="" textlink="">
      <xdr:nvSpPr>
        <xdr:cNvPr id="20" name="大かっこ 19"/>
        <xdr:cNvSpPr/>
      </xdr:nvSpPr>
      <xdr:spPr>
        <a:xfrm>
          <a:off x="5919107" y="48706766"/>
          <a:ext cx="2039369"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電子レセプトデータ等に係る集計分析業務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xdr:txBody>
    </xdr:sp>
    <xdr:clientData/>
  </xdr:twoCellAnchor>
  <xdr:twoCellAnchor>
    <xdr:from>
      <xdr:col>40</xdr:col>
      <xdr:colOff>0</xdr:colOff>
      <xdr:row>749</xdr:row>
      <xdr:rowOff>142873</xdr:rowOff>
    </xdr:from>
    <xdr:to>
      <xdr:col>49</xdr:col>
      <xdr:colOff>202406</xdr:colOff>
      <xdr:row>755</xdr:row>
      <xdr:rowOff>0</xdr:rowOff>
    </xdr:to>
    <xdr:sp macro="" textlink="">
      <xdr:nvSpPr>
        <xdr:cNvPr id="21" name="大かっこ 20"/>
        <xdr:cNvSpPr/>
      </xdr:nvSpPr>
      <xdr:spPr>
        <a:xfrm>
          <a:off x="8164286" y="48706766"/>
          <a:ext cx="2039370" cy="1979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入院時食事療養の収支等に関する実態調査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BF735" sqref="BF735: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282</v>
      </c>
      <c r="AT2" s="945"/>
      <c r="AU2" s="945"/>
      <c r="AV2" s="52" t="str">
        <f>IF(AW2="", "", "-")</f>
        <v/>
      </c>
      <c r="AW2" s="916"/>
      <c r="AX2" s="916"/>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179</v>
      </c>
      <c r="H5" s="844"/>
      <c r="I5" s="844"/>
      <c r="J5" s="844"/>
      <c r="K5" s="844"/>
      <c r="L5" s="844"/>
      <c r="M5" s="845" t="s">
        <v>66</v>
      </c>
      <c r="N5" s="846"/>
      <c r="O5" s="846"/>
      <c r="P5" s="846"/>
      <c r="Q5" s="846"/>
      <c r="R5" s="847"/>
      <c r="S5" s="848" t="s">
        <v>131</v>
      </c>
      <c r="T5" s="844"/>
      <c r="U5" s="844"/>
      <c r="V5" s="844"/>
      <c r="W5" s="844"/>
      <c r="X5" s="849"/>
      <c r="Y5" s="701" t="s">
        <v>3</v>
      </c>
      <c r="Z5" s="539"/>
      <c r="AA5" s="539"/>
      <c r="AB5" s="539"/>
      <c r="AC5" s="539"/>
      <c r="AD5" s="540"/>
      <c r="AE5" s="702" t="s">
        <v>550</v>
      </c>
      <c r="AF5" s="702"/>
      <c r="AG5" s="702"/>
      <c r="AH5" s="702"/>
      <c r="AI5" s="702"/>
      <c r="AJ5" s="702"/>
      <c r="AK5" s="702"/>
      <c r="AL5" s="702"/>
      <c r="AM5" s="702"/>
      <c r="AN5" s="702"/>
      <c r="AO5" s="702"/>
      <c r="AP5" s="703"/>
      <c r="AQ5" s="704" t="s">
        <v>648</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7" t="s">
        <v>545</v>
      </c>
      <c r="Z7" s="439"/>
      <c r="AA7" s="439"/>
      <c r="AB7" s="439"/>
      <c r="AC7" s="439"/>
      <c r="AD7" s="928"/>
      <c r="AE7" s="917" t="s">
        <v>553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科学技術・イノベーション</v>
      </c>
      <c r="H8" s="723"/>
      <c r="I8" s="723"/>
      <c r="J8" s="723"/>
      <c r="K8" s="723"/>
      <c r="L8" s="723"/>
      <c r="M8" s="723"/>
      <c r="N8" s="723"/>
      <c r="O8" s="723"/>
      <c r="P8" s="723"/>
      <c r="Q8" s="723"/>
      <c r="R8" s="723"/>
      <c r="S8" s="723"/>
      <c r="T8" s="723"/>
      <c r="U8" s="723"/>
      <c r="V8" s="723"/>
      <c r="W8" s="723"/>
      <c r="X8" s="947"/>
      <c r="Y8" s="850" t="s">
        <v>390</v>
      </c>
      <c r="Z8" s="851"/>
      <c r="AA8" s="851"/>
      <c r="AB8" s="851"/>
      <c r="AC8" s="851"/>
      <c r="AD8" s="85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5" customHeight="1" x14ac:dyDescent="0.15">
      <c r="A10" s="663" t="s">
        <v>30</v>
      </c>
      <c r="B10" s="664"/>
      <c r="C10" s="664"/>
      <c r="D10" s="664"/>
      <c r="E10" s="664"/>
      <c r="F10" s="664"/>
      <c r="G10" s="758" t="s">
        <v>594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21" customHeight="1" x14ac:dyDescent="0.15">
      <c r="A13" s="615"/>
      <c r="B13" s="616"/>
      <c r="C13" s="616"/>
      <c r="D13" s="616"/>
      <c r="E13" s="616"/>
      <c r="F13" s="617"/>
      <c r="G13" s="726" t="s">
        <v>6</v>
      </c>
      <c r="H13" s="727"/>
      <c r="I13" s="768" t="s">
        <v>7</v>
      </c>
      <c r="J13" s="769"/>
      <c r="K13" s="769"/>
      <c r="L13" s="769"/>
      <c r="M13" s="769"/>
      <c r="N13" s="769"/>
      <c r="O13" s="770"/>
      <c r="P13" s="660">
        <v>121</v>
      </c>
      <c r="Q13" s="661"/>
      <c r="R13" s="661"/>
      <c r="S13" s="661"/>
      <c r="T13" s="661"/>
      <c r="U13" s="661"/>
      <c r="V13" s="662"/>
      <c r="W13" s="660">
        <v>219</v>
      </c>
      <c r="X13" s="661"/>
      <c r="Y13" s="661"/>
      <c r="Z13" s="661"/>
      <c r="AA13" s="661"/>
      <c r="AB13" s="661"/>
      <c r="AC13" s="662"/>
      <c r="AD13" s="660">
        <v>136</v>
      </c>
      <c r="AE13" s="661"/>
      <c r="AF13" s="661"/>
      <c r="AG13" s="661"/>
      <c r="AH13" s="661"/>
      <c r="AI13" s="661"/>
      <c r="AJ13" s="662"/>
      <c r="AK13" s="660">
        <v>250</v>
      </c>
      <c r="AL13" s="661"/>
      <c r="AM13" s="661"/>
      <c r="AN13" s="661"/>
      <c r="AO13" s="661"/>
      <c r="AP13" s="661"/>
      <c r="AQ13" s="662"/>
      <c r="AR13" s="924">
        <v>127</v>
      </c>
      <c r="AS13" s="925"/>
      <c r="AT13" s="925"/>
      <c r="AU13" s="925"/>
      <c r="AV13" s="925"/>
      <c r="AW13" s="925"/>
      <c r="AX13" s="926"/>
    </row>
    <row r="14" spans="1:50" ht="21" customHeight="1" x14ac:dyDescent="0.15">
      <c r="A14" s="615"/>
      <c r="B14" s="616"/>
      <c r="C14" s="616"/>
      <c r="D14" s="616"/>
      <c r="E14" s="616"/>
      <c r="F14" s="617"/>
      <c r="G14" s="728"/>
      <c r="H14" s="729"/>
      <c r="I14" s="714" t="s">
        <v>8</v>
      </c>
      <c r="J14" s="766"/>
      <c r="K14" s="766"/>
      <c r="L14" s="766"/>
      <c r="M14" s="766"/>
      <c r="N14" s="766"/>
      <c r="O14" s="767"/>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555</v>
      </c>
      <c r="AL14" s="661"/>
      <c r="AM14" s="661"/>
      <c r="AN14" s="661"/>
      <c r="AO14" s="661"/>
      <c r="AP14" s="661"/>
      <c r="AQ14" s="662"/>
      <c r="AR14" s="792"/>
      <c r="AS14" s="792"/>
      <c r="AT14" s="792"/>
      <c r="AU14" s="792"/>
      <c r="AV14" s="792"/>
      <c r="AW14" s="792"/>
      <c r="AX14" s="793"/>
    </row>
    <row r="15" spans="1:50" ht="21" customHeight="1" x14ac:dyDescent="0.15">
      <c r="A15" s="615"/>
      <c r="B15" s="616"/>
      <c r="C15" s="616"/>
      <c r="D15" s="616"/>
      <c r="E15" s="616"/>
      <c r="F15" s="617"/>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555</v>
      </c>
      <c r="AL15" s="661"/>
      <c r="AM15" s="661"/>
      <c r="AN15" s="661"/>
      <c r="AO15" s="661"/>
      <c r="AP15" s="661"/>
      <c r="AQ15" s="662"/>
      <c r="AR15" s="660" t="s">
        <v>647</v>
      </c>
      <c r="AS15" s="661"/>
      <c r="AT15" s="661"/>
      <c r="AU15" s="661"/>
      <c r="AV15" s="661"/>
      <c r="AW15" s="661"/>
      <c r="AX15" s="810"/>
    </row>
    <row r="16" spans="1:50" ht="21" customHeight="1" x14ac:dyDescent="0.15">
      <c r="A16" s="615"/>
      <c r="B16" s="616"/>
      <c r="C16" s="616"/>
      <c r="D16" s="616"/>
      <c r="E16" s="616"/>
      <c r="F16" s="617"/>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555</v>
      </c>
      <c r="AL16" s="661"/>
      <c r="AM16" s="661"/>
      <c r="AN16" s="661"/>
      <c r="AO16" s="661"/>
      <c r="AP16" s="661"/>
      <c r="AQ16" s="662"/>
      <c r="AR16" s="761"/>
      <c r="AS16" s="762"/>
      <c r="AT16" s="762"/>
      <c r="AU16" s="762"/>
      <c r="AV16" s="762"/>
      <c r="AW16" s="762"/>
      <c r="AX16" s="763"/>
    </row>
    <row r="17" spans="1:50" ht="24.75" customHeight="1" x14ac:dyDescent="0.15">
      <c r="A17" s="615"/>
      <c r="B17" s="616"/>
      <c r="C17" s="616"/>
      <c r="D17" s="616"/>
      <c r="E17" s="616"/>
      <c r="F17" s="617"/>
      <c r="G17" s="728"/>
      <c r="H17" s="729"/>
      <c r="I17" s="714" t="s">
        <v>50</v>
      </c>
      <c r="J17" s="766"/>
      <c r="K17" s="766"/>
      <c r="L17" s="766"/>
      <c r="M17" s="766"/>
      <c r="N17" s="766"/>
      <c r="O17" s="767"/>
      <c r="P17" s="660" t="s">
        <v>555</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555</v>
      </c>
      <c r="AL17" s="661"/>
      <c r="AM17" s="661"/>
      <c r="AN17" s="661"/>
      <c r="AO17" s="661"/>
      <c r="AP17" s="661"/>
      <c r="AQ17" s="662"/>
      <c r="AR17" s="922"/>
      <c r="AS17" s="922"/>
      <c r="AT17" s="922"/>
      <c r="AU17" s="922"/>
      <c r="AV17" s="922"/>
      <c r="AW17" s="922"/>
      <c r="AX17" s="923"/>
    </row>
    <row r="18" spans="1:50" ht="24.75" customHeight="1" x14ac:dyDescent="0.15">
      <c r="A18" s="615"/>
      <c r="B18" s="616"/>
      <c r="C18" s="616"/>
      <c r="D18" s="616"/>
      <c r="E18" s="616"/>
      <c r="F18" s="617"/>
      <c r="G18" s="730"/>
      <c r="H18" s="731"/>
      <c r="I18" s="719" t="s">
        <v>20</v>
      </c>
      <c r="J18" s="720"/>
      <c r="K18" s="720"/>
      <c r="L18" s="720"/>
      <c r="M18" s="720"/>
      <c r="N18" s="720"/>
      <c r="O18" s="721"/>
      <c r="P18" s="884">
        <f>SUM(P13:V17)</f>
        <v>121</v>
      </c>
      <c r="Q18" s="885"/>
      <c r="R18" s="885"/>
      <c r="S18" s="885"/>
      <c r="T18" s="885"/>
      <c r="U18" s="885"/>
      <c r="V18" s="886"/>
      <c r="W18" s="884">
        <f>SUM(W13:AC17)</f>
        <v>219</v>
      </c>
      <c r="X18" s="885"/>
      <c r="Y18" s="885"/>
      <c r="Z18" s="885"/>
      <c r="AA18" s="885"/>
      <c r="AB18" s="885"/>
      <c r="AC18" s="886"/>
      <c r="AD18" s="884">
        <f>SUM(AD13:AJ17)</f>
        <v>136</v>
      </c>
      <c r="AE18" s="885"/>
      <c r="AF18" s="885"/>
      <c r="AG18" s="885"/>
      <c r="AH18" s="885"/>
      <c r="AI18" s="885"/>
      <c r="AJ18" s="886"/>
      <c r="AK18" s="884">
        <f>SUM(AK13:AQ17)</f>
        <v>250</v>
      </c>
      <c r="AL18" s="885"/>
      <c r="AM18" s="885"/>
      <c r="AN18" s="885"/>
      <c r="AO18" s="885"/>
      <c r="AP18" s="885"/>
      <c r="AQ18" s="886"/>
      <c r="AR18" s="884">
        <f>SUM(AR13:AX17)</f>
        <v>127</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60">
        <v>114</v>
      </c>
      <c r="Q19" s="661"/>
      <c r="R19" s="661"/>
      <c r="S19" s="661"/>
      <c r="T19" s="661"/>
      <c r="U19" s="661"/>
      <c r="V19" s="662"/>
      <c r="W19" s="660">
        <v>170</v>
      </c>
      <c r="X19" s="661"/>
      <c r="Y19" s="661"/>
      <c r="Z19" s="661"/>
      <c r="AA19" s="661"/>
      <c r="AB19" s="661"/>
      <c r="AC19" s="662"/>
      <c r="AD19" s="660">
        <v>86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2" t="s">
        <v>10</v>
      </c>
      <c r="H20" s="883"/>
      <c r="I20" s="883"/>
      <c r="J20" s="883"/>
      <c r="K20" s="883"/>
      <c r="L20" s="883"/>
      <c r="M20" s="883"/>
      <c r="N20" s="883"/>
      <c r="O20" s="883"/>
      <c r="P20" s="311">
        <f>IF(P18=0, "-", SUM(P19)/P18)</f>
        <v>0.94214876033057848</v>
      </c>
      <c r="Q20" s="311"/>
      <c r="R20" s="311"/>
      <c r="S20" s="311"/>
      <c r="T20" s="311"/>
      <c r="U20" s="311"/>
      <c r="V20" s="311"/>
      <c r="W20" s="311">
        <f t="shared" ref="W20" si="0">IF(W18=0, "-", SUM(W19)/W18)</f>
        <v>0.77625570776255703</v>
      </c>
      <c r="X20" s="311"/>
      <c r="Y20" s="311"/>
      <c r="Z20" s="311"/>
      <c r="AA20" s="311"/>
      <c r="AB20" s="311"/>
      <c r="AC20" s="311"/>
      <c r="AD20" s="311">
        <f t="shared" ref="AD20" si="1">IF(AD18=0, "-", SUM(AD19)/AD18)</f>
        <v>0.63235294117647056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1"/>
      <c r="G21" s="309" t="s">
        <v>495</v>
      </c>
      <c r="H21" s="310"/>
      <c r="I21" s="310"/>
      <c r="J21" s="310"/>
      <c r="K21" s="310"/>
      <c r="L21" s="310"/>
      <c r="M21" s="310"/>
      <c r="N21" s="310"/>
      <c r="O21" s="310"/>
      <c r="P21" s="311">
        <f>IF(P19=0, "-", SUM(P19)/SUM(P13,P14))</f>
        <v>0.94214876033057848</v>
      </c>
      <c r="Q21" s="311"/>
      <c r="R21" s="311"/>
      <c r="S21" s="311"/>
      <c r="T21" s="311"/>
      <c r="U21" s="311"/>
      <c r="V21" s="311"/>
      <c r="W21" s="311">
        <f t="shared" ref="W21" si="2">IF(W19=0, "-", SUM(W19)/SUM(W13,W14))</f>
        <v>0.77625570776255703</v>
      </c>
      <c r="X21" s="311"/>
      <c r="Y21" s="311"/>
      <c r="Z21" s="311"/>
      <c r="AA21" s="311"/>
      <c r="AB21" s="311"/>
      <c r="AC21" s="311"/>
      <c r="AD21" s="311">
        <f t="shared" ref="AD21" si="3">IF(AD19=0, "-", SUM(AD19)/SUM(AD13,AD14))</f>
        <v>0.63235294117647056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472</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556</v>
      </c>
      <c r="H23" s="958"/>
      <c r="I23" s="958"/>
      <c r="J23" s="958"/>
      <c r="K23" s="958"/>
      <c r="L23" s="958"/>
      <c r="M23" s="958"/>
      <c r="N23" s="958"/>
      <c r="O23" s="959"/>
      <c r="P23" s="924">
        <v>250</v>
      </c>
      <c r="Q23" s="925"/>
      <c r="R23" s="925"/>
      <c r="S23" s="925"/>
      <c r="T23" s="925"/>
      <c r="U23" s="925"/>
      <c r="V23" s="942"/>
      <c r="W23" s="924">
        <v>127</v>
      </c>
      <c r="X23" s="925"/>
      <c r="Y23" s="925"/>
      <c r="Z23" s="925"/>
      <c r="AA23" s="925"/>
      <c r="AB23" s="925"/>
      <c r="AC23" s="942"/>
      <c r="AD23" s="979" t="s">
        <v>645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250</v>
      </c>
      <c r="Q29" s="939"/>
      <c r="R29" s="939"/>
      <c r="S29" s="939"/>
      <c r="T29" s="939"/>
      <c r="U29" s="939"/>
      <c r="V29" s="940"/>
      <c r="W29" s="938">
        <f>AR13</f>
        <v>127</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489</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20" t="s">
        <v>470</v>
      </c>
      <c r="AN30" s="920"/>
      <c r="AO30" s="920"/>
      <c r="AP30" s="862"/>
      <c r="AQ30" s="771" t="s">
        <v>355</v>
      </c>
      <c r="AR30" s="772"/>
      <c r="AS30" s="772"/>
      <c r="AT30" s="773"/>
      <c r="AU30" s="778" t="s">
        <v>253</v>
      </c>
      <c r="AV30" s="778"/>
      <c r="AW30" s="778"/>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33" customHeight="1" x14ac:dyDescent="0.15">
      <c r="A32" s="399"/>
      <c r="B32" s="397"/>
      <c r="C32" s="397"/>
      <c r="D32" s="397"/>
      <c r="E32" s="397"/>
      <c r="F32" s="398"/>
      <c r="G32" s="560" t="s">
        <v>557</v>
      </c>
      <c r="H32" s="561"/>
      <c r="I32" s="561"/>
      <c r="J32" s="561"/>
      <c r="K32" s="561"/>
      <c r="L32" s="561"/>
      <c r="M32" s="561"/>
      <c r="N32" s="561"/>
      <c r="O32" s="562"/>
      <c r="P32" s="98" t="s">
        <v>641</v>
      </c>
      <c r="Q32" s="98"/>
      <c r="R32" s="98"/>
      <c r="S32" s="98"/>
      <c r="T32" s="98"/>
      <c r="U32" s="98"/>
      <c r="V32" s="98"/>
      <c r="W32" s="98"/>
      <c r="X32" s="99"/>
      <c r="Y32" s="467" t="s">
        <v>12</v>
      </c>
      <c r="Z32" s="527"/>
      <c r="AA32" s="528"/>
      <c r="AB32" s="457" t="s">
        <v>559</v>
      </c>
      <c r="AC32" s="457"/>
      <c r="AD32" s="457"/>
      <c r="AE32" s="211">
        <v>100</v>
      </c>
      <c r="AF32" s="212"/>
      <c r="AG32" s="212"/>
      <c r="AH32" s="212"/>
      <c r="AI32" s="211">
        <v>100</v>
      </c>
      <c r="AJ32" s="212"/>
      <c r="AK32" s="212"/>
      <c r="AL32" s="212"/>
      <c r="AM32" s="211">
        <v>100</v>
      </c>
      <c r="AN32" s="212"/>
      <c r="AO32" s="212"/>
      <c r="AP32" s="212"/>
      <c r="AQ32" s="333" t="s">
        <v>558</v>
      </c>
      <c r="AR32" s="200"/>
      <c r="AS32" s="200"/>
      <c r="AT32" s="334"/>
      <c r="AU32" s="212" t="s">
        <v>558</v>
      </c>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558</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558</v>
      </c>
      <c r="AR34" s="200"/>
      <c r="AS34" s="200"/>
      <c r="AT34" s="334"/>
      <c r="AU34" s="212" t="s">
        <v>558</v>
      </c>
      <c r="AV34" s="212"/>
      <c r="AW34" s="212"/>
      <c r="AX34" s="214"/>
    </row>
    <row r="35" spans="1:50" ht="23.25" customHeight="1" x14ac:dyDescent="0.15">
      <c r="A35" s="219" t="s">
        <v>525</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489</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489</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2"/>
    </row>
    <row r="80" spans="1:50" ht="18.75" hidden="1" customHeight="1" x14ac:dyDescent="0.15">
      <c r="A80" s="868"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6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6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2372</v>
      </c>
      <c r="AF101" s="212"/>
      <c r="AG101" s="212"/>
      <c r="AH101" s="213"/>
      <c r="AI101" s="211">
        <v>10627</v>
      </c>
      <c r="AJ101" s="212"/>
      <c r="AK101" s="212"/>
      <c r="AL101" s="213"/>
      <c r="AM101" s="211">
        <v>3146</v>
      </c>
      <c r="AN101" s="212"/>
      <c r="AO101" s="212"/>
      <c r="AP101" s="213"/>
      <c r="AQ101" s="211" t="s">
        <v>596</v>
      </c>
      <c r="AR101" s="212"/>
      <c r="AS101" s="212"/>
      <c r="AT101" s="213"/>
      <c r="AU101" s="211" t="s">
        <v>649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2797</v>
      </c>
      <c r="AF102" s="414"/>
      <c r="AG102" s="414"/>
      <c r="AH102" s="414"/>
      <c r="AI102" s="414">
        <v>10665</v>
      </c>
      <c r="AJ102" s="414"/>
      <c r="AK102" s="414"/>
      <c r="AL102" s="414"/>
      <c r="AM102" s="414">
        <v>2372</v>
      </c>
      <c r="AN102" s="414"/>
      <c r="AO102" s="414"/>
      <c r="AP102" s="414"/>
      <c r="AQ102" s="266">
        <v>10627</v>
      </c>
      <c r="AR102" s="267"/>
      <c r="AS102" s="267"/>
      <c r="AT102" s="312"/>
      <c r="AU102" s="266" t="s">
        <v>649</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48</v>
      </c>
      <c r="AF116" s="414"/>
      <c r="AG116" s="414"/>
      <c r="AH116" s="414"/>
      <c r="AI116" s="414">
        <v>16</v>
      </c>
      <c r="AJ116" s="414"/>
      <c r="AK116" s="414"/>
      <c r="AL116" s="414"/>
      <c r="AM116" s="414">
        <v>27</v>
      </c>
      <c r="AN116" s="414"/>
      <c r="AO116" s="414"/>
      <c r="AP116" s="414"/>
      <c r="AQ116" s="211">
        <v>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620</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638</v>
      </c>
      <c r="AR133" s="192"/>
      <c r="AS133" s="126" t="s">
        <v>356</v>
      </c>
      <c r="AT133" s="127"/>
      <c r="AU133" s="193" t="s">
        <v>640</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635</v>
      </c>
      <c r="AC134" s="198"/>
      <c r="AD134" s="198"/>
      <c r="AE134" s="199" t="s">
        <v>635</v>
      </c>
      <c r="AF134" s="200"/>
      <c r="AG134" s="200"/>
      <c r="AH134" s="200"/>
      <c r="AI134" s="199" t="s">
        <v>636</v>
      </c>
      <c r="AJ134" s="200"/>
      <c r="AK134" s="200"/>
      <c r="AL134" s="200"/>
      <c r="AM134" s="199" t="s">
        <v>638</v>
      </c>
      <c r="AN134" s="200"/>
      <c r="AO134" s="200"/>
      <c r="AP134" s="200"/>
      <c r="AQ134" s="199" t="s">
        <v>639</v>
      </c>
      <c r="AR134" s="200"/>
      <c r="AS134" s="200"/>
      <c r="AT134" s="200"/>
      <c r="AU134" s="199" t="s">
        <v>639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636</v>
      </c>
      <c r="AC135" s="206"/>
      <c r="AD135" s="206"/>
      <c r="AE135" s="199" t="s">
        <v>636</v>
      </c>
      <c r="AF135" s="200"/>
      <c r="AG135" s="200"/>
      <c r="AH135" s="200"/>
      <c r="AI135" s="199" t="s">
        <v>637</v>
      </c>
      <c r="AJ135" s="200"/>
      <c r="AK135" s="200"/>
      <c r="AL135" s="200"/>
      <c r="AM135" s="199" t="s">
        <v>637</v>
      </c>
      <c r="AN135" s="200"/>
      <c r="AO135" s="200"/>
      <c r="AP135" s="200"/>
      <c r="AQ135" s="199" t="s">
        <v>637</v>
      </c>
      <c r="AR135" s="200"/>
      <c r="AS135" s="200"/>
      <c r="AT135" s="200"/>
      <c r="AU135" s="199" t="s">
        <v>640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573</v>
      </c>
      <c r="AR432" s="193"/>
      <c r="AS432" s="126" t="s">
        <v>356</v>
      </c>
      <c r="AT432" s="127"/>
      <c r="AU432" s="193" t="s">
        <v>573</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573</v>
      </c>
      <c r="AF433" s="200"/>
      <c r="AG433" s="200"/>
      <c r="AH433" s="200"/>
      <c r="AI433" s="333" t="s">
        <v>573</v>
      </c>
      <c r="AJ433" s="200"/>
      <c r="AK433" s="200"/>
      <c r="AL433" s="200"/>
      <c r="AM433" s="333" t="s">
        <v>573</v>
      </c>
      <c r="AN433" s="200"/>
      <c r="AO433" s="200"/>
      <c r="AP433" s="334"/>
      <c r="AQ433" s="333" t="s">
        <v>575</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574</v>
      </c>
      <c r="AF434" s="200"/>
      <c r="AG434" s="200"/>
      <c r="AH434" s="334"/>
      <c r="AI434" s="333" t="s">
        <v>573</v>
      </c>
      <c r="AJ434" s="200"/>
      <c r="AK434" s="200"/>
      <c r="AL434" s="200"/>
      <c r="AM434" s="333" t="s">
        <v>573</v>
      </c>
      <c r="AN434" s="200"/>
      <c r="AO434" s="200"/>
      <c r="AP434" s="334"/>
      <c r="AQ434" s="333" t="s">
        <v>575</v>
      </c>
      <c r="AR434" s="200"/>
      <c r="AS434" s="200"/>
      <c r="AT434" s="334"/>
      <c r="AU434" s="200" t="s">
        <v>573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573</v>
      </c>
      <c r="AF435" s="200"/>
      <c r="AG435" s="200"/>
      <c r="AH435" s="334"/>
      <c r="AI435" s="333" t="s">
        <v>573</v>
      </c>
      <c r="AJ435" s="200"/>
      <c r="AK435" s="200"/>
      <c r="AL435" s="200"/>
      <c r="AM435" s="333" t="s">
        <v>573</v>
      </c>
      <c r="AN435" s="200"/>
      <c r="AO435" s="200"/>
      <c r="AP435" s="334"/>
      <c r="AQ435" s="333" t="s">
        <v>575</v>
      </c>
      <c r="AR435" s="200"/>
      <c r="AS435" s="200"/>
      <c r="AT435" s="334"/>
      <c r="AU435" s="200" t="s">
        <v>573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573</v>
      </c>
      <c r="AR457" s="193"/>
      <c r="AS457" s="126" t="s">
        <v>356</v>
      </c>
      <c r="AT457" s="127"/>
      <c r="AU457" s="193" t="s">
        <v>577</v>
      </c>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573</v>
      </c>
      <c r="AF458" s="200"/>
      <c r="AG458" s="200"/>
      <c r="AH458" s="200"/>
      <c r="AI458" s="333" t="s">
        <v>573</v>
      </c>
      <c r="AJ458" s="200"/>
      <c r="AK458" s="200"/>
      <c r="AL458" s="200"/>
      <c r="AM458" s="333" t="s">
        <v>573</v>
      </c>
      <c r="AN458" s="200"/>
      <c r="AO458" s="200"/>
      <c r="AP458" s="334"/>
      <c r="AQ458" s="333" t="s">
        <v>573</v>
      </c>
      <c r="AR458" s="200"/>
      <c r="AS458" s="200"/>
      <c r="AT458" s="334"/>
      <c r="AU458" s="200" t="s">
        <v>573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574</v>
      </c>
      <c r="AF459" s="200"/>
      <c r="AG459" s="200"/>
      <c r="AH459" s="334"/>
      <c r="AI459" s="333" t="s">
        <v>574</v>
      </c>
      <c r="AJ459" s="200"/>
      <c r="AK459" s="200"/>
      <c r="AL459" s="200"/>
      <c r="AM459" s="333" t="s">
        <v>574</v>
      </c>
      <c r="AN459" s="200"/>
      <c r="AO459" s="200"/>
      <c r="AP459" s="334"/>
      <c r="AQ459" s="333" t="s">
        <v>574</v>
      </c>
      <c r="AR459" s="200"/>
      <c r="AS459" s="200"/>
      <c r="AT459" s="334"/>
      <c r="AU459" s="200" t="s">
        <v>573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574</v>
      </c>
      <c r="AJ460" s="200"/>
      <c r="AK460" s="200"/>
      <c r="AL460" s="200"/>
      <c r="AM460" s="333" t="s">
        <v>574</v>
      </c>
      <c r="AN460" s="200"/>
      <c r="AO460" s="200"/>
      <c r="AP460" s="334"/>
      <c r="AQ460" s="333" t="s">
        <v>573</v>
      </c>
      <c r="AR460" s="200"/>
      <c r="AS460" s="200"/>
      <c r="AT460" s="334"/>
      <c r="AU460" s="200" t="s">
        <v>573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4.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551</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551</v>
      </c>
      <c r="AE704" s="787"/>
      <c r="AF704" s="78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46.5"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581</v>
      </c>
      <c r="AE705" s="718"/>
      <c r="AF705" s="718"/>
      <c r="AG705" s="118" t="s">
        <v>623</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45"/>
      <c r="B706" s="646"/>
      <c r="C706" s="798"/>
      <c r="D706" s="799"/>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584</v>
      </c>
      <c r="AE708" s="604"/>
      <c r="AF708" s="604"/>
      <c r="AG708" s="745" t="s">
        <v>626</v>
      </c>
      <c r="AH708" s="874"/>
      <c r="AI708" s="874"/>
      <c r="AJ708" s="874"/>
      <c r="AK708" s="874"/>
      <c r="AL708" s="874"/>
      <c r="AM708" s="874"/>
      <c r="AN708" s="874"/>
      <c r="AO708" s="874"/>
      <c r="AP708" s="874"/>
      <c r="AQ708" s="874"/>
      <c r="AR708" s="874"/>
      <c r="AS708" s="874"/>
      <c r="AT708" s="874"/>
      <c r="AU708" s="874"/>
      <c r="AV708" s="874"/>
      <c r="AW708" s="874"/>
      <c r="AX708" s="875"/>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551</v>
      </c>
      <c r="AE711" s="322"/>
      <c r="AF711" s="322"/>
      <c r="AG711" s="748" t="s">
        <v>586</v>
      </c>
      <c r="AH711" s="624"/>
      <c r="AI711" s="624"/>
      <c r="AJ711" s="624"/>
      <c r="AK711" s="624"/>
      <c r="AL711" s="624"/>
      <c r="AM711" s="624"/>
      <c r="AN711" s="624"/>
      <c r="AO711" s="624"/>
      <c r="AP711" s="624"/>
      <c r="AQ711" s="624"/>
      <c r="AR711" s="624"/>
      <c r="AS711" s="624"/>
      <c r="AT711" s="624"/>
      <c r="AU711" s="624"/>
      <c r="AV711" s="624"/>
      <c r="AW711" s="624"/>
      <c r="AX711" s="625"/>
    </row>
    <row r="712" spans="1:50" ht="68.25" customHeight="1" x14ac:dyDescent="0.15">
      <c r="A712" s="645"/>
      <c r="B712" s="647"/>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6" t="s">
        <v>551</v>
      </c>
      <c r="AE712" s="787"/>
      <c r="AF712" s="787"/>
      <c r="AG712" s="814" t="s">
        <v>632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584</v>
      </c>
      <c r="AE713" s="322"/>
      <c r="AF713" s="666"/>
      <c r="AG713" s="94" t="s">
        <v>624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584</v>
      </c>
      <c r="AE714" s="812"/>
      <c r="AF714" s="813"/>
      <c r="AG714" s="739" t="s">
        <v>625</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15">
      <c r="A715" s="643" t="s">
        <v>40</v>
      </c>
      <c r="B715" s="788"/>
      <c r="C715" s="789" t="s">
        <v>460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551</v>
      </c>
      <c r="AE715" s="604"/>
      <c r="AF715" s="659"/>
      <c r="AG715" s="745" t="s">
        <v>630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584</v>
      </c>
      <c r="AE716" s="630"/>
      <c r="AF716" s="630"/>
      <c r="AG716" s="94" t="s">
        <v>628</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748" t="s">
        <v>587</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629</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551</v>
      </c>
      <c r="AE719" s="604"/>
      <c r="AF719" s="604"/>
      <c r="AG719" s="118" t="s">
        <v>631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5.5" customHeight="1" x14ac:dyDescent="0.15">
      <c r="A721" s="782"/>
      <c r="B721" s="783"/>
      <c r="C721" s="289" t="s">
        <v>548</v>
      </c>
      <c r="D721" s="290"/>
      <c r="E721" s="290"/>
      <c r="F721" s="291"/>
      <c r="G721" s="280"/>
      <c r="H721" s="281"/>
      <c r="I721" s="83" t="str">
        <f>IF(OR(G721="　", G721=""), "", "-")</f>
        <v/>
      </c>
      <c r="J721" s="284">
        <v>281</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55.5" customHeight="1" x14ac:dyDescent="0.15">
      <c r="A722" s="782"/>
      <c r="B722" s="783"/>
      <c r="C722" s="289" t="s">
        <v>548</v>
      </c>
      <c r="D722" s="290"/>
      <c r="E722" s="290"/>
      <c r="F722" s="291"/>
      <c r="G722" s="280"/>
      <c r="H722" s="281"/>
      <c r="I722" s="83" t="str">
        <f t="shared" ref="I722:I725" si="4">IF(OR(G722="　", G722=""), "", "-")</f>
        <v/>
      </c>
      <c r="J722" s="284">
        <v>280</v>
      </c>
      <c r="K722" s="284"/>
      <c r="L722" s="83" t="str">
        <f t="shared" ref="L722:L725" si="5">IF(M722="","","-")</f>
        <v/>
      </c>
      <c r="M722" s="84"/>
      <c r="N722" s="297" t="s">
        <v>622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5" customHeight="1" x14ac:dyDescent="0.15">
      <c r="A726" s="643" t="s">
        <v>48</v>
      </c>
      <c r="B726" s="806"/>
      <c r="C726" s="819" t="s">
        <v>53</v>
      </c>
      <c r="D726" s="841"/>
      <c r="E726" s="841"/>
      <c r="F726" s="842"/>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12.5" customHeight="1" thickBot="1" x14ac:dyDescent="0.2">
      <c r="A727" s="807"/>
      <c r="B727" s="808"/>
      <c r="C727" s="752" t="s">
        <v>57</v>
      </c>
      <c r="D727" s="753"/>
      <c r="E727" s="753"/>
      <c r="F727" s="754"/>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642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256</v>
      </c>
      <c r="B731" s="804"/>
      <c r="C731" s="804"/>
      <c r="D731" s="804"/>
      <c r="E731" s="805"/>
      <c r="F731" s="732" t="s">
        <v>643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92.25" customHeight="1" thickBot="1" x14ac:dyDescent="0.2">
      <c r="A733" s="676" t="s">
        <v>644</v>
      </c>
      <c r="B733" s="677"/>
      <c r="C733" s="677"/>
      <c r="D733" s="677"/>
      <c r="E733" s="678"/>
      <c r="F733" s="640" t="s">
        <v>646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588</v>
      </c>
      <c r="F737" s="993"/>
      <c r="G737" s="993"/>
      <c r="H737" s="993"/>
      <c r="I737" s="993"/>
      <c r="J737" s="993"/>
      <c r="K737" s="993"/>
      <c r="L737" s="993"/>
      <c r="M737" s="993"/>
      <c r="N737" s="358" t="s">
        <v>358</v>
      </c>
      <c r="O737" s="358"/>
      <c r="P737" s="358"/>
      <c r="Q737" s="358"/>
      <c r="R737" s="993" t="s">
        <v>590</v>
      </c>
      <c r="S737" s="993"/>
      <c r="T737" s="993"/>
      <c r="U737" s="993"/>
      <c r="V737" s="993"/>
      <c r="W737" s="993"/>
      <c r="X737" s="993"/>
      <c r="Y737" s="993"/>
      <c r="Z737" s="993"/>
      <c r="AA737" s="358" t="s">
        <v>359</v>
      </c>
      <c r="AB737" s="358"/>
      <c r="AC737" s="358"/>
      <c r="AD737" s="358"/>
      <c r="AE737" s="993" t="s">
        <v>592</v>
      </c>
      <c r="AF737" s="993"/>
      <c r="AG737" s="993"/>
      <c r="AH737" s="993"/>
      <c r="AI737" s="993"/>
      <c r="AJ737" s="993"/>
      <c r="AK737" s="993"/>
      <c r="AL737" s="993"/>
      <c r="AM737" s="993"/>
      <c r="AN737" s="358" t="s">
        <v>360</v>
      </c>
      <c r="AO737" s="358"/>
      <c r="AP737" s="358"/>
      <c r="AQ737" s="358"/>
      <c r="AR737" s="994" t="s">
        <v>650</v>
      </c>
      <c r="AS737" s="995"/>
      <c r="AT737" s="995"/>
      <c r="AU737" s="995"/>
      <c r="AV737" s="995"/>
      <c r="AW737" s="995"/>
      <c r="AX737" s="996"/>
      <c r="AY737" s="89"/>
      <c r="AZ737" s="89"/>
    </row>
    <row r="738" spans="1:52" ht="24.75" customHeight="1" x14ac:dyDescent="0.15">
      <c r="A738" s="997" t="s">
        <v>361</v>
      </c>
      <c r="B738" s="203"/>
      <c r="C738" s="203"/>
      <c r="D738" s="204"/>
      <c r="E738" s="993" t="s">
        <v>589</v>
      </c>
      <c r="F738" s="993"/>
      <c r="G738" s="993"/>
      <c r="H738" s="993"/>
      <c r="I738" s="993"/>
      <c r="J738" s="993"/>
      <c r="K738" s="993"/>
      <c r="L738" s="993"/>
      <c r="M738" s="993"/>
      <c r="N738" s="358" t="s">
        <v>362</v>
      </c>
      <c r="O738" s="358"/>
      <c r="P738" s="358"/>
      <c r="Q738" s="358"/>
      <c r="R738" s="993" t="s">
        <v>591</v>
      </c>
      <c r="S738" s="993"/>
      <c r="T738" s="993"/>
      <c r="U738" s="993"/>
      <c r="V738" s="993"/>
      <c r="W738" s="993"/>
      <c r="X738" s="993"/>
      <c r="Y738" s="993"/>
      <c r="Z738" s="993"/>
      <c r="AA738" s="358" t="s">
        <v>480</v>
      </c>
      <c r="AB738" s="358"/>
      <c r="AC738" s="358"/>
      <c r="AD738" s="358"/>
      <c r="AE738" s="993" t="s">
        <v>593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548</v>
      </c>
      <c r="F739" s="1005"/>
      <c r="G739" s="1005"/>
      <c r="H739" s="91" t="str">
        <f>IF(E739="", "", "(")</f>
        <v>(</v>
      </c>
      <c r="I739" s="988"/>
      <c r="J739" s="988"/>
      <c r="K739" s="91" t="str">
        <f>IF(OR(I739="　", I739=""), "", "-")</f>
        <v/>
      </c>
      <c r="L739" s="989">
        <v>274</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604</v>
      </c>
      <c r="H781" s="674"/>
      <c r="I781" s="674"/>
      <c r="J781" s="674"/>
      <c r="K781" s="675"/>
      <c r="L781" s="667" t="s">
        <v>611</v>
      </c>
      <c r="M781" s="668"/>
      <c r="N781" s="668"/>
      <c r="O781" s="668"/>
      <c r="P781" s="668"/>
      <c r="Q781" s="668"/>
      <c r="R781" s="668"/>
      <c r="S781" s="668"/>
      <c r="T781" s="668"/>
      <c r="U781" s="668"/>
      <c r="V781" s="668"/>
      <c r="W781" s="668"/>
      <c r="X781" s="669"/>
      <c r="Y781" s="384">
        <v>19</v>
      </c>
      <c r="Z781" s="385"/>
      <c r="AA781" s="385"/>
      <c r="AB781" s="809"/>
      <c r="AC781" s="673" t="s">
        <v>604</v>
      </c>
      <c r="AD781" s="674"/>
      <c r="AE781" s="674"/>
      <c r="AF781" s="674"/>
      <c r="AG781" s="675"/>
      <c r="AH781" s="667" t="s">
        <v>612</v>
      </c>
      <c r="AI781" s="668"/>
      <c r="AJ781" s="668"/>
      <c r="AK781" s="668"/>
      <c r="AL781" s="668"/>
      <c r="AM781" s="668"/>
      <c r="AN781" s="668"/>
      <c r="AO781" s="668"/>
      <c r="AP781" s="668"/>
      <c r="AQ781" s="668"/>
      <c r="AR781" s="668"/>
      <c r="AS781" s="668"/>
      <c r="AT781" s="669"/>
      <c r="AU781" s="384">
        <v>9</v>
      </c>
      <c r="AV781" s="385"/>
      <c r="AW781" s="385"/>
      <c r="AX781" s="386"/>
    </row>
    <row r="782" spans="1:50" ht="24.75" customHeight="1" x14ac:dyDescent="0.15">
      <c r="A782" s="634"/>
      <c r="B782" s="635"/>
      <c r="C782" s="635"/>
      <c r="D782" s="635"/>
      <c r="E782" s="635"/>
      <c r="F782" s="636"/>
      <c r="G782" s="605" t="s">
        <v>605</v>
      </c>
      <c r="H782" s="606"/>
      <c r="I782" s="606"/>
      <c r="J782" s="606"/>
      <c r="K782" s="607"/>
      <c r="L782" s="597" t="s">
        <v>606</v>
      </c>
      <c r="M782" s="598"/>
      <c r="N782" s="598"/>
      <c r="O782" s="598"/>
      <c r="P782" s="598"/>
      <c r="Q782" s="598"/>
      <c r="R782" s="598"/>
      <c r="S782" s="598"/>
      <c r="T782" s="598"/>
      <c r="U782" s="598"/>
      <c r="V782" s="598"/>
      <c r="W782" s="598"/>
      <c r="X782" s="599"/>
      <c r="Y782" s="600">
        <v>18</v>
      </c>
      <c r="Z782" s="601"/>
      <c r="AA782" s="601"/>
      <c r="AB782" s="613"/>
      <c r="AC782" s="605" t="s">
        <v>605</v>
      </c>
      <c r="AD782" s="606"/>
      <c r="AE782" s="606"/>
      <c r="AF782" s="606"/>
      <c r="AG782" s="607"/>
      <c r="AH782" s="597" t="s">
        <v>609</v>
      </c>
      <c r="AI782" s="598"/>
      <c r="AJ782" s="598"/>
      <c r="AK782" s="598"/>
      <c r="AL782" s="598"/>
      <c r="AM782" s="598"/>
      <c r="AN782" s="598"/>
      <c r="AO782" s="598"/>
      <c r="AP782" s="598"/>
      <c r="AQ782" s="598"/>
      <c r="AR782" s="598"/>
      <c r="AS782" s="598"/>
      <c r="AT782" s="599"/>
      <c r="AU782" s="600">
        <v>3</v>
      </c>
      <c r="AV782" s="601"/>
      <c r="AW782" s="601"/>
      <c r="AX782" s="602"/>
    </row>
    <row r="783" spans="1:50" ht="24.75" customHeight="1" x14ac:dyDescent="0.15">
      <c r="A783" s="634"/>
      <c r="B783" s="635"/>
      <c r="C783" s="635"/>
      <c r="D783" s="635"/>
      <c r="E783" s="635"/>
      <c r="F783" s="636"/>
      <c r="G783" s="605" t="s">
        <v>607</v>
      </c>
      <c r="H783" s="606"/>
      <c r="I783" s="606"/>
      <c r="J783" s="606"/>
      <c r="K783" s="607"/>
      <c r="L783" s="597" t="s">
        <v>608</v>
      </c>
      <c r="M783" s="598"/>
      <c r="N783" s="598"/>
      <c r="O783" s="598"/>
      <c r="P783" s="598"/>
      <c r="Q783" s="598"/>
      <c r="R783" s="598"/>
      <c r="S783" s="598"/>
      <c r="T783" s="598"/>
      <c r="U783" s="598"/>
      <c r="V783" s="598"/>
      <c r="W783" s="598"/>
      <c r="X783" s="599"/>
      <c r="Y783" s="600">
        <v>4</v>
      </c>
      <c r="Z783" s="601"/>
      <c r="AA783" s="601"/>
      <c r="AB783" s="613"/>
      <c r="AC783" s="605" t="s">
        <v>607</v>
      </c>
      <c r="AD783" s="606"/>
      <c r="AE783" s="606"/>
      <c r="AF783" s="606"/>
      <c r="AG783" s="607"/>
      <c r="AH783" s="597" t="s">
        <v>608</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15">
      <c r="A784" s="634"/>
      <c r="B784" s="635"/>
      <c r="C784" s="635"/>
      <c r="D784" s="635"/>
      <c r="E784" s="635"/>
      <c r="F784" s="636"/>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3"/>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3"/>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3"/>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3"/>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14</v>
      </c>
      <c r="AV791" s="836"/>
      <c r="AW791" s="836"/>
      <c r="AX791" s="838"/>
    </row>
    <row r="792" spans="1:50" ht="24.75" customHeight="1" x14ac:dyDescent="0.15">
      <c r="A792" s="634"/>
      <c r="B792" s="635"/>
      <c r="C792" s="635"/>
      <c r="D792" s="635"/>
      <c r="E792" s="635"/>
      <c r="F792" s="636"/>
      <c r="G792" s="594" t="s">
        <v>601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604</v>
      </c>
      <c r="H794" s="674"/>
      <c r="I794" s="674"/>
      <c r="J794" s="674"/>
      <c r="K794" s="675"/>
      <c r="L794" s="667" t="s">
        <v>610</v>
      </c>
      <c r="M794" s="668"/>
      <c r="N794" s="668"/>
      <c r="O794" s="668"/>
      <c r="P794" s="668"/>
      <c r="Q794" s="668"/>
      <c r="R794" s="668"/>
      <c r="S794" s="668"/>
      <c r="T794" s="668"/>
      <c r="U794" s="668"/>
      <c r="V794" s="668"/>
      <c r="W794" s="668"/>
      <c r="X794" s="669"/>
      <c r="Y794" s="384">
        <v>5</v>
      </c>
      <c r="Z794" s="385"/>
      <c r="AA794" s="385"/>
      <c r="AB794" s="809"/>
      <c r="AC794" s="673" t="s">
        <v>604</v>
      </c>
      <c r="AD794" s="674"/>
      <c r="AE794" s="674"/>
      <c r="AF794" s="674"/>
      <c r="AG794" s="675"/>
      <c r="AH794" s="667" t="s">
        <v>611</v>
      </c>
      <c r="AI794" s="668"/>
      <c r="AJ794" s="668"/>
      <c r="AK794" s="668"/>
      <c r="AL794" s="668"/>
      <c r="AM794" s="668"/>
      <c r="AN794" s="668"/>
      <c r="AO794" s="668"/>
      <c r="AP794" s="668"/>
      <c r="AQ794" s="668"/>
      <c r="AR794" s="668"/>
      <c r="AS794" s="668"/>
      <c r="AT794" s="669"/>
      <c r="AU794" s="384">
        <v>8</v>
      </c>
      <c r="AV794" s="385"/>
      <c r="AW794" s="385"/>
      <c r="AX794" s="386"/>
    </row>
    <row r="795" spans="1:50" ht="24.75" customHeight="1" x14ac:dyDescent="0.15">
      <c r="A795" s="634"/>
      <c r="B795" s="635"/>
      <c r="C795" s="635"/>
      <c r="D795" s="635"/>
      <c r="E795" s="635"/>
      <c r="F795" s="636"/>
      <c r="G795" s="605" t="s">
        <v>605</v>
      </c>
      <c r="H795" s="606"/>
      <c r="I795" s="606"/>
      <c r="J795" s="606"/>
      <c r="K795" s="607"/>
      <c r="L795" s="597" t="s">
        <v>613</v>
      </c>
      <c r="M795" s="598"/>
      <c r="N795" s="598"/>
      <c r="O795" s="598"/>
      <c r="P795" s="598"/>
      <c r="Q795" s="598"/>
      <c r="R795" s="598"/>
      <c r="S795" s="598"/>
      <c r="T795" s="598"/>
      <c r="U795" s="598"/>
      <c r="V795" s="598"/>
      <c r="W795" s="598"/>
      <c r="X795" s="599"/>
      <c r="Y795" s="600">
        <v>4</v>
      </c>
      <c r="Z795" s="601"/>
      <c r="AA795" s="601"/>
      <c r="AB795" s="613"/>
      <c r="AC795" s="605" t="s">
        <v>605</v>
      </c>
      <c r="AD795" s="606"/>
      <c r="AE795" s="606"/>
      <c r="AF795" s="606"/>
      <c r="AG795" s="607"/>
      <c r="AH795" s="597" t="s">
        <v>614</v>
      </c>
      <c r="AI795" s="598"/>
      <c r="AJ795" s="598"/>
      <c r="AK795" s="598"/>
      <c r="AL795" s="598"/>
      <c r="AM795" s="598"/>
      <c r="AN795" s="598"/>
      <c r="AO795" s="598"/>
      <c r="AP795" s="598"/>
      <c r="AQ795" s="598"/>
      <c r="AR795" s="598"/>
      <c r="AS795" s="598"/>
      <c r="AT795" s="599"/>
      <c r="AU795" s="600">
        <v>11</v>
      </c>
      <c r="AV795" s="601"/>
      <c r="AW795" s="601"/>
      <c r="AX795" s="602"/>
    </row>
    <row r="796" spans="1:50" ht="24.75" customHeight="1" x14ac:dyDescent="0.15">
      <c r="A796" s="634"/>
      <c r="B796" s="635"/>
      <c r="C796" s="635"/>
      <c r="D796" s="635"/>
      <c r="E796" s="635"/>
      <c r="F796" s="636"/>
      <c r="G796" s="605" t="s">
        <v>607</v>
      </c>
      <c r="H796" s="606"/>
      <c r="I796" s="606"/>
      <c r="J796" s="606"/>
      <c r="K796" s="607"/>
      <c r="L796" s="597" t="s">
        <v>608</v>
      </c>
      <c r="M796" s="598"/>
      <c r="N796" s="598"/>
      <c r="O796" s="598"/>
      <c r="P796" s="598"/>
      <c r="Q796" s="598"/>
      <c r="R796" s="598"/>
      <c r="S796" s="598"/>
      <c r="T796" s="598"/>
      <c r="U796" s="598"/>
      <c r="V796" s="598"/>
      <c r="W796" s="598"/>
      <c r="X796" s="599"/>
      <c r="Y796" s="600">
        <v>0</v>
      </c>
      <c r="Z796" s="601"/>
      <c r="AA796" s="601"/>
      <c r="AB796" s="613"/>
      <c r="AC796" s="605" t="s">
        <v>607</v>
      </c>
      <c r="AD796" s="606"/>
      <c r="AE796" s="606"/>
      <c r="AF796" s="606"/>
      <c r="AG796" s="607"/>
      <c r="AH796" s="597" t="s">
        <v>608</v>
      </c>
      <c r="AI796" s="598"/>
      <c r="AJ796" s="598"/>
      <c r="AK796" s="598"/>
      <c r="AL796" s="598"/>
      <c r="AM796" s="598"/>
      <c r="AN796" s="598"/>
      <c r="AO796" s="598"/>
      <c r="AP796" s="598"/>
      <c r="AQ796" s="598"/>
      <c r="AR796" s="598"/>
      <c r="AS796" s="598"/>
      <c r="AT796" s="599"/>
      <c r="AU796" s="600">
        <v>3</v>
      </c>
      <c r="AV796" s="601"/>
      <c r="AW796" s="601"/>
      <c r="AX796" s="602"/>
    </row>
    <row r="797" spans="1:50" ht="24.75" customHeight="1" x14ac:dyDescent="0.15">
      <c r="A797" s="634"/>
      <c r="B797" s="635"/>
      <c r="C797" s="635"/>
      <c r="D797" s="635"/>
      <c r="E797" s="635"/>
      <c r="F797" s="636"/>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3"/>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4"/>
      <c r="B798" s="635"/>
      <c r="C798" s="635"/>
      <c r="D798" s="635"/>
      <c r="E798" s="635"/>
      <c r="F798" s="636"/>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4"/>
      <c r="B799" s="635"/>
      <c r="C799" s="635"/>
      <c r="D799" s="635"/>
      <c r="E799" s="635"/>
      <c r="F799" s="636"/>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4"/>
      <c r="B800" s="635"/>
      <c r="C800" s="635"/>
      <c r="D800" s="635"/>
      <c r="E800" s="635"/>
      <c r="F800" s="636"/>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4"/>
      <c r="B801" s="635"/>
      <c r="C801" s="635"/>
      <c r="D801" s="635"/>
      <c r="E801" s="635"/>
      <c r="F801" s="636"/>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22</v>
      </c>
      <c r="AV804" s="836"/>
      <c r="AW804" s="836"/>
      <c r="AX804" s="838"/>
    </row>
    <row r="805" spans="1:50" ht="24.75" hidden="1" customHeight="1" x14ac:dyDescent="0.15">
      <c r="A805" s="634"/>
      <c r="B805" s="635"/>
      <c r="C805" s="635"/>
      <c r="D805" s="635"/>
      <c r="E805" s="635"/>
      <c r="F805" s="636"/>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75" customHeight="1" x14ac:dyDescent="0.15">
      <c r="A837" s="372">
        <v>1</v>
      </c>
      <c r="B837" s="372">
        <v>1</v>
      </c>
      <c r="C837" s="354" t="s">
        <v>603</v>
      </c>
      <c r="D837" s="340"/>
      <c r="E837" s="340"/>
      <c r="F837" s="340"/>
      <c r="G837" s="340"/>
      <c r="H837" s="340"/>
      <c r="I837" s="340"/>
      <c r="J837" s="341">
        <v>9010001027685</v>
      </c>
      <c r="K837" s="342"/>
      <c r="L837" s="342"/>
      <c r="M837" s="342"/>
      <c r="N837" s="342"/>
      <c r="O837" s="342"/>
      <c r="P837" s="355" t="s">
        <v>615</v>
      </c>
      <c r="Q837" s="343"/>
      <c r="R837" s="343"/>
      <c r="S837" s="343"/>
      <c r="T837" s="343"/>
      <c r="U837" s="343"/>
      <c r="V837" s="343"/>
      <c r="W837" s="343"/>
      <c r="X837" s="343"/>
      <c r="Y837" s="344">
        <v>41</v>
      </c>
      <c r="Z837" s="345"/>
      <c r="AA837" s="345"/>
      <c r="AB837" s="346"/>
      <c r="AC837" s="356" t="s">
        <v>518</v>
      </c>
      <c r="AD837" s="364"/>
      <c r="AE837" s="364"/>
      <c r="AF837" s="364"/>
      <c r="AG837" s="364"/>
      <c r="AH837" s="365">
        <v>1</v>
      </c>
      <c r="AI837" s="366"/>
      <c r="AJ837" s="366"/>
      <c r="AK837" s="366"/>
      <c r="AL837" s="350">
        <v>99.6</v>
      </c>
      <c r="AM837" s="351"/>
      <c r="AN837" s="351"/>
      <c r="AO837" s="352"/>
      <c r="AP837" s="353" t="s">
        <v>616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112.5" customHeight="1" x14ac:dyDescent="0.15">
      <c r="A870" s="372">
        <v>1</v>
      </c>
      <c r="B870" s="372">
        <v>1</v>
      </c>
      <c r="C870" s="354" t="s">
        <v>603</v>
      </c>
      <c r="D870" s="340"/>
      <c r="E870" s="340"/>
      <c r="F870" s="340"/>
      <c r="G870" s="340"/>
      <c r="H870" s="340"/>
      <c r="I870" s="340"/>
      <c r="J870" s="341">
        <v>9010001027685</v>
      </c>
      <c r="K870" s="342"/>
      <c r="L870" s="342"/>
      <c r="M870" s="342"/>
      <c r="N870" s="342"/>
      <c r="O870" s="342"/>
      <c r="P870" s="355" t="s">
        <v>617</v>
      </c>
      <c r="Q870" s="343"/>
      <c r="R870" s="343"/>
      <c r="S870" s="343"/>
      <c r="T870" s="343"/>
      <c r="U870" s="343"/>
      <c r="V870" s="343"/>
      <c r="W870" s="343"/>
      <c r="X870" s="343"/>
      <c r="Y870" s="344">
        <v>14</v>
      </c>
      <c r="Z870" s="345"/>
      <c r="AA870" s="345"/>
      <c r="AB870" s="346"/>
      <c r="AC870" s="356" t="s">
        <v>518</v>
      </c>
      <c r="AD870" s="364"/>
      <c r="AE870" s="364"/>
      <c r="AF870" s="364"/>
      <c r="AG870" s="364"/>
      <c r="AH870" s="365">
        <v>1</v>
      </c>
      <c r="AI870" s="366"/>
      <c r="AJ870" s="366"/>
      <c r="AK870" s="366"/>
      <c r="AL870" s="350">
        <v>95.8</v>
      </c>
      <c r="AM870" s="351"/>
      <c r="AN870" s="351"/>
      <c r="AO870" s="352"/>
      <c r="AP870" s="353" t="s">
        <v>616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82.5" customHeight="1" x14ac:dyDescent="0.15">
      <c r="A903" s="372">
        <v>1</v>
      </c>
      <c r="B903" s="372">
        <v>1</v>
      </c>
      <c r="C903" s="354" t="s">
        <v>603</v>
      </c>
      <c r="D903" s="340"/>
      <c r="E903" s="340"/>
      <c r="F903" s="340"/>
      <c r="G903" s="340"/>
      <c r="H903" s="340"/>
      <c r="I903" s="340"/>
      <c r="J903" s="341">
        <v>9010001027685</v>
      </c>
      <c r="K903" s="342"/>
      <c r="L903" s="342"/>
      <c r="M903" s="342"/>
      <c r="N903" s="342"/>
      <c r="O903" s="342"/>
      <c r="P903" s="355" t="s">
        <v>618</v>
      </c>
      <c r="Q903" s="343"/>
      <c r="R903" s="343"/>
      <c r="S903" s="343"/>
      <c r="T903" s="343"/>
      <c r="U903" s="343"/>
      <c r="V903" s="343"/>
      <c r="W903" s="343"/>
      <c r="X903" s="343"/>
      <c r="Y903" s="344">
        <v>9</v>
      </c>
      <c r="Z903" s="345"/>
      <c r="AA903" s="345"/>
      <c r="AB903" s="346"/>
      <c r="AC903" s="356" t="s">
        <v>517</v>
      </c>
      <c r="AD903" s="364"/>
      <c r="AE903" s="364"/>
      <c r="AF903" s="364"/>
      <c r="AG903" s="364"/>
      <c r="AH903" s="365">
        <v>1</v>
      </c>
      <c r="AI903" s="366"/>
      <c r="AJ903" s="366"/>
      <c r="AK903" s="366"/>
      <c r="AL903" s="350">
        <v>97.6</v>
      </c>
      <c r="AM903" s="351"/>
      <c r="AN903" s="351"/>
      <c r="AO903" s="352"/>
      <c r="AP903" s="353" t="s">
        <v>616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82.5" customHeight="1" x14ac:dyDescent="0.15">
      <c r="A936" s="372">
        <v>1</v>
      </c>
      <c r="B936" s="372">
        <v>1</v>
      </c>
      <c r="C936" s="354" t="s">
        <v>603</v>
      </c>
      <c r="D936" s="340"/>
      <c r="E936" s="340"/>
      <c r="F936" s="340"/>
      <c r="G936" s="340"/>
      <c r="H936" s="340"/>
      <c r="I936" s="340"/>
      <c r="J936" s="341">
        <v>9010001027685</v>
      </c>
      <c r="K936" s="342"/>
      <c r="L936" s="342"/>
      <c r="M936" s="342"/>
      <c r="N936" s="342"/>
      <c r="O936" s="342"/>
      <c r="P936" s="355" t="s">
        <v>619</v>
      </c>
      <c r="Q936" s="343"/>
      <c r="R936" s="343"/>
      <c r="S936" s="343"/>
      <c r="T936" s="343"/>
      <c r="U936" s="343"/>
      <c r="V936" s="343"/>
      <c r="W936" s="343"/>
      <c r="X936" s="343"/>
      <c r="Y936" s="344">
        <v>22</v>
      </c>
      <c r="Z936" s="345"/>
      <c r="AA936" s="345"/>
      <c r="AB936" s="346"/>
      <c r="AC936" s="356" t="s">
        <v>518</v>
      </c>
      <c r="AD936" s="364"/>
      <c r="AE936" s="364"/>
      <c r="AF936" s="364"/>
      <c r="AG936" s="364"/>
      <c r="AH936" s="365">
        <v>1</v>
      </c>
      <c r="AI936" s="366"/>
      <c r="AJ936" s="366"/>
      <c r="AK936" s="366"/>
      <c r="AL936" s="350">
        <v>86.2</v>
      </c>
      <c r="AM936" s="351"/>
      <c r="AN936" s="351"/>
      <c r="AO936" s="352"/>
      <c r="AP936" s="353" t="s">
        <v>616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82">
    <cfRule type="expression" dxfId="2797" priority="13915">
      <formula>IF(RIGHT(TEXT(Y782,"0.#"),1)=".",FALSE,TRUE)</formula>
    </cfRule>
    <cfRule type="expression" dxfId="2796" priority="13916">
      <formula>IF(RIGHT(TEXT(Y782,"0.#"),1)=".",TRUE,FALSE)</formula>
    </cfRule>
  </conditionalFormatting>
  <conditionalFormatting sqref="Y791">
    <cfRule type="expression" dxfId="2795" priority="13911">
      <formula>IF(RIGHT(TEXT(Y791,"0.#"),1)=".",FALSE,TRUE)</formula>
    </cfRule>
    <cfRule type="expression" dxfId="2794" priority="13912">
      <formula>IF(RIGHT(TEXT(Y791,"0.#"),1)=".",TRUE,FALSE)</formula>
    </cfRule>
  </conditionalFormatting>
  <conditionalFormatting sqref="Y822:Y829 Y820 Y809:Y816 Y807 Y796:Y803 Y794">
    <cfRule type="expression" dxfId="2793" priority="13693">
      <formula>IF(RIGHT(TEXT(Y794,"0.#"),1)=".",FALSE,TRUE)</formula>
    </cfRule>
    <cfRule type="expression" dxfId="2792" priority="13694">
      <formula>IF(RIGHT(TEXT(Y794,"0.#"),1)=".",TRUE,FALSE)</formula>
    </cfRule>
  </conditionalFormatting>
  <conditionalFormatting sqref="P16:AQ17 P15:AX15 P13:AX13">
    <cfRule type="expression" dxfId="2791" priority="13741">
      <formula>IF(RIGHT(TEXT(P13,"0.#"),1)=".",FALSE,TRUE)</formula>
    </cfRule>
    <cfRule type="expression" dxfId="2790" priority="13742">
      <formula>IF(RIGHT(TEXT(P13,"0.#"),1)=".",TRUE,FALSE)</formula>
    </cfRule>
  </conditionalFormatting>
  <conditionalFormatting sqref="P19:AJ19">
    <cfRule type="expression" dxfId="2789" priority="13739">
      <formula>IF(RIGHT(TEXT(P19,"0.#"),1)=".",FALSE,TRUE)</formula>
    </cfRule>
    <cfRule type="expression" dxfId="2788" priority="13740">
      <formula>IF(RIGHT(TEXT(P19,"0.#"),1)=".",TRUE,FALSE)</formula>
    </cfRule>
  </conditionalFormatting>
  <conditionalFormatting sqref="AQ101">
    <cfRule type="expression" dxfId="2787" priority="13731">
      <formula>IF(RIGHT(TEXT(AQ101,"0.#"),1)=".",FALSE,TRUE)</formula>
    </cfRule>
    <cfRule type="expression" dxfId="2786" priority="13732">
      <formula>IF(RIGHT(TEXT(AQ101,"0.#"),1)=".",TRUE,FALSE)</formula>
    </cfRule>
  </conditionalFormatting>
  <conditionalFormatting sqref="Y783:Y790 Y781">
    <cfRule type="expression" dxfId="2785" priority="13717">
      <formula>IF(RIGHT(TEXT(Y781,"0.#"),1)=".",FALSE,TRUE)</formula>
    </cfRule>
    <cfRule type="expression" dxfId="2784" priority="13718">
      <formula>IF(RIGHT(TEXT(Y781,"0.#"),1)=".",TRUE,FALSE)</formula>
    </cfRule>
  </conditionalFormatting>
  <conditionalFormatting sqref="AU782">
    <cfRule type="expression" dxfId="2783" priority="13715">
      <formula>IF(RIGHT(TEXT(AU782,"0.#"),1)=".",FALSE,TRUE)</formula>
    </cfRule>
    <cfRule type="expression" dxfId="2782" priority="13716">
      <formula>IF(RIGHT(TEXT(AU782,"0.#"),1)=".",TRUE,FALSE)</formula>
    </cfRule>
  </conditionalFormatting>
  <conditionalFormatting sqref="AU791">
    <cfRule type="expression" dxfId="2781" priority="13713">
      <formula>IF(RIGHT(TEXT(AU791,"0.#"),1)=".",FALSE,TRUE)</formula>
    </cfRule>
    <cfRule type="expression" dxfId="2780" priority="13714">
      <formula>IF(RIGHT(TEXT(AU791,"0.#"),1)=".",TRUE,FALSE)</formula>
    </cfRule>
  </conditionalFormatting>
  <conditionalFormatting sqref="AU783:AU790 AU781">
    <cfRule type="expression" dxfId="2779" priority="13711">
      <formula>IF(RIGHT(TEXT(AU781,"0.#"),1)=".",FALSE,TRUE)</formula>
    </cfRule>
    <cfRule type="expression" dxfId="2778" priority="13712">
      <formula>IF(RIGHT(TEXT(AU781,"0.#"),1)=".",TRUE,FALSE)</formula>
    </cfRule>
  </conditionalFormatting>
  <conditionalFormatting sqref="Y821 Y808 Y795">
    <cfRule type="expression" dxfId="2777" priority="13697">
      <formula>IF(RIGHT(TEXT(Y795,"0.#"),1)=".",FALSE,TRUE)</formula>
    </cfRule>
    <cfRule type="expression" dxfId="2776" priority="13698">
      <formula>IF(RIGHT(TEXT(Y795,"0.#"),1)=".",TRUE,FALSE)</formula>
    </cfRule>
  </conditionalFormatting>
  <conditionalFormatting sqref="Y830 Y817 Y804">
    <cfRule type="expression" dxfId="2775" priority="13695">
      <formula>IF(RIGHT(TEXT(Y804,"0.#"),1)=".",FALSE,TRUE)</formula>
    </cfRule>
    <cfRule type="expression" dxfId="2774" priority="13696">
      <formula>IF(RIGHT(TEXT(Y804,"0.#"),1)=".",TRUE,FALSE)</formula>
    </cfRule>
  </conditionalFormatting>
  <conditionalFormatting sqref="AU821 AU808 AU795">
    <cfRule type="expression" dxfId="2773" priority="13691">
      <formula>IF(RIGHT(TEXT(AU795,"0.#"),1)=".",FALSE,TRUE)</formula>
    </cfRule>
    <cfRule type="expression" dxfId="2772" priority="13692">
      <formula>IF(RIGHT(TEXT(AU795,"0.#"),1)=".",TRUE,FALSE)</formula>
    </cfRule>
  </conditionalFormatting>
  <conditionalFormatting sqref="AU830 AU817 AU804">
    <cfRule type="expression" dxfId="2771" priority="13689">
      <formula>IF(RIGHT(TEXT(AU804,"0.#"),1)=".",FALSE,TRUE)</formula>
    </cfRule>
    <cfRule type="expression" dxfId="2770" priority="13690">
      <formula>IF(RIGHT(TEXT(AU804,"0.#"),1)=".",TRUE,FALSE)</formula>
    </cfRule>
  </conditionalFormatting>
  <conditionalFormatting sqref="AU822:AU829 AU820 AU809:AU816 AU807 AU796:AU803 AU794">
    <cfRule type="expression" dxfId="2769" priority="13687">
      <formula>IF(RIGHT(TEXT(AU794,"0.#"),1)=".",FALSE,TRUE)</formula>
    </cfRule>
    <cfRule type="expression" dxfId="2768" priority="13688">
      <formula>IF(RIGHT(TEXT(AU794,"0.#"),1)=".",TRUE,FALSE)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M34">
    <cfRule type="expression" dxfId="737" priority="23">
      <formula>IF(RIGHT(TEXT(AM34,"0.#"),1)=".",FALSE,TRUE)</formula>
    </cfRule>
    <cfRule type="expression" dxfId="736" priority="24">
      <formula>IF(RIGHT(TEXT(AM34,"0.#"),1)=".",TRUE,FALSE)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I34">
    <cfRule type="expression" dxfId="731" priority="33">
      <formula>IF(RIGHT(TEXT(AI34,"0.#"),1)=".",FALSE,TRUE)</formula>
    </cfRule>
    <cfRule type="expression" dxfId="730" priority="34">
      <formula>IF(RIGHT(TEXT(AI34,"0.#"),1)=".",TRUE,FALSE)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8" sqref="A1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470</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608"/>
      <c r="Q6" s="608"/>
      <c r="R6" s="608"/>
      <c r="S6" s="608"/>
      <c r="T6" s="608"/>
      <c r="U6" s="608"/>
      <c r="V6" s="608"/>
      <c r="W6" s="608"/>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470</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608"/>
      <c r="Q13" s="608"/>
      <c r="R13" s="608"/>
      <c r="S13" s="608"/>
      <c r="T13" s="608"/>
      <c r="U13" s="608"/>
      <c r="V13" s="608"/>
      <c r="W13" s="608"/>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470</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608"/>
      <c r="Q20" s="608"/>
      <c r="R20" s="608"/>
      <c r="S20" s="608"/>
      <c r="T20" s="608"/>
      <c r="U20" s="608"/>
      <c r="V20" s="608"/>
      <c r="W20" s="608"/>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470</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608"/>
      <c r="Q27" s="608"/>
      <c r="R27" s="608"/>
      <c r="S27" s="608"/>
      <c r="T27" s="608"/>
      <c r="U27" s="608"/>
      <c r="V27" s="608"/>
      <c r="W27" s="608"/>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470</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608"/>
      <c r="Q34" s="608"/>
      <c r="R34" s="608"/>
      <c r="S34" s="608"/>
      <c r="T34" s="608"/>
      <c r="U34" s="608"/>
      <c r="V34" s="608"/>
      <c r="W34" s="608"/>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470</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608"/>
      <c r="Q41" s="608"/>
      <c r="R41" s="608"/>
      <c r="S41" s="608"/>
      <c r="T41" s="608"/>
      <c r="U41" s="608"/>
      <c r="V41" s="608"/>
      <c r="W41" s="608"/>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470</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608"/>
      <c r="Q48" s="608"/>
      <c r="R48" s="608"/>
      <c r="S48" s="608"/>
      <c r="T48" s="608"/>
      <c r="U48" s="608"/>
      <c r="V48" s="608"/>
      <c r="W48" s="608"/>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470</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608"/>
      <c r="Q55" s="608"/>
      <c r="R55" s="608"/>
      <c r="S55" s="608"/>
      <c r="T55" s="608"/>
      <c r="U55" s="608"/>
      <c r="V55" s="608"/>
      <c r="W55" s="608"/>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470</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608"/>
      <c r="Q62" s="608"/>
      <c r="R62" s="608"/>
      <c r="S62" s="608"/>
      <c r="T62" s="608"/>
      <c r="U62" s="608"/>
      <c r="V62" s="608"/>
      <c r="W62" s="608"/>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470</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608"/>
      <c r="Q69" s="608"/>
      <c r="R69" s="608"/>
      <c r="S69" s="608"/>
      <c r="T69" s="608"/>
      <c r="U69" s="608"/>
      <c r="V69" s="608"/>
      <c r="W69" s="608"/>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4"/>
      <c r="B16" s="1055"/>
      <c r="C16" s="1055"/>
      <c r="D16" s="1055"/>
      <c r="E16" s="1055"/>
      <c r="F16" s="1056"/>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4"/>
      <c r="B29" s="1055"/>
      <c r="C29" s="1055"/>
      <c r="D29" s="1055"/>
      <c r="E29" s="1055"/>
      <c r="F29" s="1056"/>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4"/>
      <c r="B42" s="1055"/>
      <c r="C42" s="1055"/>
      <c r="D42" s="1055"/>
      <c r="E42" s="1055"/>
      <c r="F42" s="1056"/>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4"/>
      <c r="B56" s="1055"/>
      <c r="C56" s="1055"/>
      <c r="D56" s="1055"/>
      <c r="E56" s="1055"/>
      <c r="F56" s="1056"/>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4"/>
      <c r="B69" s="1055"/>
      <c r="C69" s="1055"/>
      <c r="D69" s="1055"/>
      <c r="E69" s="1055"/>
      <c r="F69" s="1056"/>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4"/>
      <c r="B82" s="1055"/>
      <c r="C82" s="1055"/>
      <c r="D82" s="1055"/>
      <c r="E82" s="1055"/>
      <c r="F82" s="1056"/>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4"/>
      <c r="B95" s="1055"/>
      <c r="C95" s="1055"/>
      <c r="D95" s="1055"/>
      <c r="E95" s="1055"/>
      <c r="F95" s="1056"/>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4"/>
      <c r="B109" s="1055"/>
      <c r="C109" s="1055"/>
      <c r="D109" s="1055"/>
      <c r="E109" s="1055"/>
      <c r="F109" s="1056"/>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4"/>
      <c r="B122" s="1055"/>
      <c r="C122" s="1055"/>
      <c r="D122" s="1055"/>
      <c r="E122" s="1055"/>
      <c r="F122" s="1056"/>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4"/>
      <c r="B135" s="1055"/>
      <c r="C135" s="1055"/>
      <c r="D135" s="1055"/>
      <c r="E135" s="1055"/>
      <c r="F135" s="1056"/>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4"/>
      <c r="B148" s="1055"/>
      <c r="C148" s="1055"/>
      <c r="D148" s="1055"/>
      <c r="E148" s="1055"/>
      <c r="F148" s="1056"/>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4"/>
      <c r="B162" s="1055"/>
      <c r="C162" s="1055"/>
      <c r="D162" s="1055"/>
      <c r="E162" s="1055"/>
      <c r="F162" s="1056"/>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4"/>
      <c r="B175" s="1055"/>
      <c r="C175" s="1055"/>
      <c r="D175" s="1055"/>
      <c r="E175" s="1055"/>
      <c r="F175" s="1056"/>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4"/>
      <c r="B188" s="1055"/>
      <c r="C188" s="1055"/>
      <c r="D188" s="1055"/>
      <c r="E188" s="1055"/>
      <c r="F188" s="1056"/>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4"/>
      <c r="B201" s="1055"/>
      <c r="C201" s="1055"/>
      <c r="D201" s="1055"/>
      <c r="E201" s="1055"/>
      <c r="F201" s="1056"/>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4"/>
      <c r="B215" s="1055"/>
      <c r="C215" s="1055"/>
      <c r="D215" s="1055"/>
      <c r="E215" s="1055"/>
      <c r="F215" s="1056"/>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4"/>
      <c r="B228" s="1055"/>
      <c r="C228" s="1055"/>
      <c r="D228" s="1055"/>
      <c r="E228" s="1055"/>
      <c r="F228" s="1056"/>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4"/>
      <c r="B241" s="1055"/>
      <c r="C241" s="1055"/>
      <c r="D241" s="1055"/>
      <c r="E241" s="1055"/>
      <c r="F241" s="1056"/>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4"/>
      <c r="B254" s="1055"/>
      <c r="C254" s="1055"/>
      <c r="D254" s="1055"/>
      <c r="E254" s="1055"/>
      <c r="F254" s="1056"/>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飯田 要(iida-kaname)</cp:lastModifiedBy>
  <cp:lastPrinted>2018-05-21T08:52:52Z</cp:lastPrinted>
  <dcterms:created xsi:type="dcterms:W3CDTF">2012-03-13T00:50:25Z</dcterms:created>
  <dcterms:modified xsi:type="dcterms:W3CDTF">2020-11-09T08:03:21Z</dcterms:modified>
</cp:coreProperties>
</file>