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<sst xmlns="http://schemas.openxmlformats.org/spreadsheetml/2006/main" count="3008" uniqueCount="658">
  <si>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</si>
  <si>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</si>
  <si>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</si>
  <si>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</si>
  <si>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</si>
  <si>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</si>
  <si>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</si>
  <si>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</si>
  <si>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</si>
  <si>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</si>
  <si>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</si>
  <si>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</si>
  <si>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</si>
  <si>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</si>
  <si>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</si>
  <si>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</si>
  <si>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</si>
  <si>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</si>
  <si>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</si>
  <si>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</si>
  <si>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</si>
  <si>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</si>
  <si>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</si>
  <si>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</si>
  <si>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</si>
  <si>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</si>
  <si>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</si>
  <si>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</si>
  <si>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</si>
  <si>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</si>
  <si>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</si>
  <si>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</si>
  <si>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</si>
  <si>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</si>
  <si>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</si>
  <si>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</si>
  <si>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</si>
  <si>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</si>
  <si>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</si>
  <si>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</si>
  <si>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</si>
  <si>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</si>
  <si>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</si>
  <si>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</si>
  <si>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</si>
  <si>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</si>
  <si>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</si>
  <si>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</si>
  <si>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</si>
  <si>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</si>
  <si>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</si>
  <si>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</si>
  <si>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</si>
  <si>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</si>
  <si>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</si>
  <si>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</si>
  <si>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</si>
  <si>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</si>
  <si>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</si>
  <si>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</si>
  <si>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</si>
  <si>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</si>
  <si>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</si>
  <si>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</si>
  <si>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</si>
  <si>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</si>
  <si>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</si>
  <si>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</si>
  <si>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</si>
  <si>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</si>
  <si>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</si>
  <si>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</si>
  <si>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</si>
  <si>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</si>
  <si>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</si>
  <si>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</si>
  <si>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</si>
  <si>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</si>
  <si>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</si>
  <si>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</si>
  <si>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</si>
  <si>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</si>
  <si>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</si>
  <si>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</si>
  <si>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</si>
  <si>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</si>
  <si>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</si>
  <si>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</si>
  <si>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</si>
  <si>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</si>
  <si>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</si>
  <si>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</si>
  <si>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</si>
  <si>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</si>
  <si>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</si>
  <si>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</si>
  <si>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</si>
  <si>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</si>
  <si>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</si>
  <si>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</si>
  <si>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</si>
  <si>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</si>
  <si>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</si>
  <si>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</si>
  <si>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</si>
  <si>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</si>
  <si>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</si>
  <si>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</si>
  <si>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</si>
  <si>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</si>
  <si>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</si>
  <si>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</si>
  <si>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</si>
  <si>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</si>
  <si>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</si>
  <si>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</si>
  <si>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</si>
  <si>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</si>
  <si>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</si>
  <si>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</si>
  <si>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</si>
  <si>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</si>
  <si>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</si>
  <si>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</si>
  <si>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</si>
  <si>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</si>
  <si>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</si>
  <si>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</si>
  <si>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</si>
  <si>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</si>
  <si>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</si>
  <si>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</si>
  <si>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</si>
  <si>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</si>
  <si>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</si>
  <si>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</si>
  <si>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</si>
  <si>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</si>
  <si>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</si>
  <si>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</si>
  <si>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</si>
  <si>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</si>
  <si>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</si>
  <si>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</si>
  <si>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</si>
  <si>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</si>
  <si>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</si>
  <si>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</si>
  <si>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</si>
  <si>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</si>
  <si>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</si>
  <si>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</si>
  <si>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</si>
  <si>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</si>
  <si>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</si>
  <si>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</si>
  <si>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</si>
  <si>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</si>
  <si>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</si>
  <si>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</si>
  <si>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</si>
  <si>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</si>
  <si>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</si>
  <si>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</si>
  <si>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</si>
  <si>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</si>
  <si>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</si>
  <si>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</si>
  <si>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</si>
  <si>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</si>
  <si>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</si>
  <si>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</si>
  <si>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</si>
  <si>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</si>
  <si>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</si>
  <si>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</si>
  <si>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</si>
  <si>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</si>
  <si>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</si>
  <si>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</si>
  <si>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</si>
  <si>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</si>
  <si>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</si>
  <si>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</si>
  <si>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</si>
  <si>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</si>
  <si>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</si>
  <si>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</si>
  <si>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</si>
  <si>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</si>
  <si>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</si>
  <si>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</si>
  <si>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</si>
  <si>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</si>
  <si>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</si>
  <si>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</si>
  <si>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</si>
  <si>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</si>
  <si>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</si>
  <si>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</si>
  <si>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</si>
  <si>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</si>
  <si>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</si>
  <si>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</si>
  <si>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</si>
  <si>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</si>
  <si>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</si>
  <si>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</si>
  <si>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</si>
  <si>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</si>
  <si>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</si>
  <si>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</si>
  <si>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</si>
  <si>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</si>
  <si>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</si>
  <si>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</si>
  <si>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</si>
  <si>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</si>
  <si>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</si>
  <si>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</si>
  <si>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</si>
  <si>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</si>
  <si>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</si>
  <si>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</si>
  <si>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</si>
  <si>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</si>
  <si>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</si>
  <si>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</si>
  <si>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</si>
  <si>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</si>
  <si>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</si>
  <si>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</si>
  <si>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</si>
  <si>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</si>
  <si>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</si>
  <si>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</si>
  <si>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</si>
  <si>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</si>
  <si>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</si>
  <si>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</si>
  <si>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</si>
  <si>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</si>
  <si>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</si>
  <si>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</si>
  <si>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</si>
  <si>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</si>
  <si>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</si>
  <si>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</si>
  <si>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</si>
  <si>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</si>
  <si>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</si>
  <si>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</si>
  <si>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</si>
  <si>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</si>
  <si>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</si>
  <si>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</si>
  <si>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</si>
  <si>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</si>
  <si>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</si>
  <si>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</si>
  <si>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</si>
  <si>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</si>
  <si>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</si>
  <si>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</si>
  <si>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</si>
  <si>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</si>
  <si>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</si>
  <si>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</si>
  <si>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</si>
  <si>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</si>
  <si>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</si>
  <si>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</si>
  <si>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</si>
  <si>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</si>
  <si>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</si>
  <si>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</si>
  <si>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</si>
  <si>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</si>
  <si>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</si>
  <si>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</si>
  <si>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</si>
  <si>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</si>
  <si>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</si>
  <si>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</si>
  <si>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</si>
  <si>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</si>
  <si>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</si>
  <si>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</si>
  <si>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</si>
  <si>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</si>
  <si>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</si>
  <si>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</si>
  <si>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</si>
  <si>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</si>
  <si>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</si>
  <si>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</si>
  <si>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</si>
  <si>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</si>
  <si>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</si>
  <si>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</si>
  <si>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</si>
  <si>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</si>
  <si>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</si>
  <si>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</si>
  <si>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</si>
  <si>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</si>
  <si>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</si>
  <si>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</si>
  <si>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</si>
  <si>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</si>
  <si>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</si>
  <si>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</si>
  <si>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</si>
  <si>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</si>
  <si>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</si>
  <si>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</si>
  <si>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</si>
  <si>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</si>
  <si>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</si>
  <si>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</si>
  <si>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</si>
  <si>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</si>
  <si>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</si>
  <si>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</si>
  <si>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</si>
  <si>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</si>
  <si>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</si>
  <si>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</si>
  <si>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</si>
  <si>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</si>
  <si>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</si>
  <si>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</si>
  <si>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</si>
  <si>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</si>
  <si>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</si>
  <si>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</si>
  <si>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</si>
  <si>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</si>
  <si>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</si>
  <si>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</si>
  <si>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</si>
  <si>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</si>
  <si>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</si>
  <si>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</si>
  <si>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</si>
  <si>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</si>
  <si>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</si>
  <si>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</si>
  <si>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</si>
  <si>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</si>
  <si>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</si>
  <si>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</si>
  <si>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</si>
  <si>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</si>
  <si>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</si>
  <si>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</si>
  <si>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</si>
  <si>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</si>
  <si>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</si>
  <si>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</si>
  <si>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</si>
  <si>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</si>
  <si>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</si>
  <si>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</si>
  <si>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</si>
  <si>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</si>
  <si>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</si>
  <si>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</si>
  <si>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</si>
  <si>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</si>
  <si>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</si>
  <si>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</si>
  <si>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</si>
  <si>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</si>
  <si>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</si>
  <si>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</si>
  <si>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</si>
  <si>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</si>
  <si>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</si>
  <si>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</si>
  <si>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</si>
  <si>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</si>
  <si>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</si>
  <si>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</si>
  <si>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</si>
  <si>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</si>
  <si>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</si>
  <si>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</si>
  <si>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</si>
  <si>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</si>
  <si>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</si>
  <si>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</si>
  <si>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</si>
  <si>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</si>
  <si>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</si>
  <si>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</si>
  <si>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</si>
  <si>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</si>
  <si>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</si>
  <si>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</si>
  <si>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</si>
  <si>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</si>
  <si>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</si>
  <si>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</si>
  <si>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</si>
  <si>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</si>
  <si>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</si>
  <si>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</si>
  <si>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</si>
  <si>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</si>
  <si>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</si>
  <si>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</si>
  <si>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</si>
  <si>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</si>
  <si>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</si>
  <si>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</si>
  <si>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</si>
  <si>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</si>
  <si>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</si>
  <si>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</si>
  <si>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</si>
  <si>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</si>
  <si>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</si>
  <si>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</si>
  <si>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</si>
  <si>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</si>
  <si>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</si>
  <si>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</si>
  <si>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</si>
  <si>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</si>
  <si>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</si>
  <si>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</si>
  <si>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</si>
  <si>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</si>
  <si>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</si>
  <si>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</si>
  <si>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</si>
  <si>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</si>
  <si>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</si>
  <si>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</si>
  <si>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</si>
  <si>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</si>
  <si>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</si>
  <si>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</si>
  <si>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</si>
  <si>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</si>
  <si>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</si>
  <si>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</si>
  <si>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</si>
  <si>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</si>
  <si>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</si>
  <si>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</si>
  <si>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</si>
  <si>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</si>
  <si>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</si>
  <si>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</si>
  <si>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</si>
  <si>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</si>
  <si>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</si>
  <si>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</si>
  <si>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</si>
  <si>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</si>
  <si>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</si>
  <si>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</si>
  <si>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</si>
  <si>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</si>
  <si>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</si>
  <si>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</si>
  <si>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</si>
  <si>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</si>
  <si>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</si>
  <si>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</si>
  <si>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</si>
  <si>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</si>
  <si>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</si>
  <si>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</si>
  <si>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</si>
  <si>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</si>
  <si>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</si>
  <si>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</si>
  <si>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</si>
  <si>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</si>
  <si>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</si>
  <si>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</si>
  <si>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</si>
  <si>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</si>
  <si>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</si>
  <si>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</si>
  <si>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</si>
  <si>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</si>
  <si>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</si>
  <si>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</si>
  <si>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</si>
  <si>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</si>
  <si>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</si>
  <si>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</si>
  <si>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</si>
  <si>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</si>
  <si>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</si>
  <si>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</si>
  <si>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</si>
  <si>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</si>
  <si>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</si>
  <si>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</si>
  <si>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</si>
  <si>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</si>
  <si>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</si>
  <si>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</si>
  <si>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</si>
  <si>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</si>
  <si>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</si>
  <si>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</si>
  <si>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</si>
  <si>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</si>
  <si>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</si>
  <si>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</si>
  <si>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</si>
  <si>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</si>
  <si>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</si>
  <si>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</si>
  <si>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</si>
  <si>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</si>
  <si>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</si>
  <si>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</si>
  <si>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</si>
  <si>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</si>
  <si>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</si>
  <si>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</si>
  <si>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</si>
  <si>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</si>
  <si>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</si>
  <si>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</si>
  <si>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</si>
  <si>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</si>
  <si>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</si>
  <si>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</si>
  <si>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</si>
  <si>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</si>
  <si>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</si>
  <si>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</si>
  <si>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</si>
  <si>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</si>
  <si>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</si>
  <si>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</si>
  <si>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</si>
  <si>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</si>
  <si>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</si>
  <si>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</si>
  <si>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</si>
  <si>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</si>
  <si>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難病対策課</t>
    <phoneticPr fontId="5"/>
  </si>
  <si>
    <t>課長：川野　宇宏</t>
    <phoneticPr fontId="5"/>
  </si>
  <si>
    <t>○</t>
  </si>
  <si>
    <t>-</t>
  </si>
  <si>
    <t>-</t>
    <phoneticPr fontId="5"/>
  </si>
  <si>
    <t>-</t>
    <phoneticPr fontId="5"/>
  </si>
  <si>
    <t>-</t>
    <phoneticPr fontId="5"/>
  </si>
  <si>
    <t>難病等情報提供事業費補助金</t>
    <phoneticPr fontId="5"/>
  </si>
  <si>
    <t>前年度実績以上</t>
    <phoneticPr fontId="5"/>
  </si>
  <si>
    <t>前年度実績以上</t>
    <phoneticPr fontId="5"/>
  </si>
  <si>
    <t>人</t>
    <rPh sb="0" eb="1">
      <t>ニン</t>
    </rPh>
    <phoneticPr fontId="5"/>
  </si>
  <si>
    <t>-</t>
    <phoneticPr fontId="5"/>
  </si>
  <si>
    <t>回</t>
    <rPh sb="0" eb="1">
      <t>カイ</t>
    </rPh>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</si>
  <si>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</si>
  <si>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</si>
  <si>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</si>
  <si>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</si>
  <si>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</si>
  <si>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</si>
  <si>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</si>
  <si>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慢性疼痛診療システム構築モデル事業</t>
    <phoneticPr fontId="5"/>
  </si>
  <si>
    <t>-</t>
    <phoneticPr fontId="5"/>
  </si>
  <si>
    <t>-</t>
    <phoneticPr fontId="5"/>
  </si>
  <si>
    <t>痛み診療コーディネーター配置施設数</t>
    <rPh sb="0" eb="1">
      <t>イタ</t>
    </rPh>
    <rPh sb="2" eb="4">
      <t>シンリョウ</t>
    </rPh>
    <rPh sb="12" eb="14">
      <t>ハイチ</t>
    </rPh>
    <rPh sb="14" eb="17">
      <t>シセツスウ</t>
    </rPh>
    <phoneticPr fontId="5"/>
  </si>
  <si>
    <t>施設</t>
    <rPh sb="0" eb="2">
      <t>シセツ</t>
    </rPh>
    <phoneticPr fontId="5"/>
  </si>
  <si>
    <t>研修会開催回数</t>
    <rPh sb="0" eb="3">
      <t>ケンシュウカイ</t>
    </rPh>
    <rPh sb="3" eb="5">
      <t>カイサイ</t>
    </rPh>
    <rPh sb="5" eb="7">
      <t>カイスウ</t>
    </rPh>
    <phoneticPr fontId="5"/>
  </si>
  <si>
    <t>千円／人</t>
  </si>
  <si>
    <t>X / Y</t>
  </si>
  <si>
    <t>-</t>
    <phoneticPr fontId="5"/>
  </si>
  <si>
    <t>慢性の痛みを抱えた患者に対して、地域で学際的診療を行う診療モデルの構築を推進するという成果目標達成に向けて、優先度の高い事業である。</t>
  </si>
  <si>
    <t>-</t>
    <phoneticPr fontId="5"/>
  </si>
  <si>
    <t>A.国立大学法人大阪大学</t>
    <rPh sb="2" eb="4">
      <t>コクリツ</t>
    </rPh>
    <rPh sb="4" eb="6">
      <t>ダイガク</t>
    </rPh>
    <rPh sb="6" eb="8">
      <t>ホウジン</t>
    </rPh>
    <rPh sb="8" eb="10">
      <t>オオサカ</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</si>
  <si>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</si>
  <si>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学校法人順天堂</t>
    <rPh sb="0" eb="2">
      <t>ガッコウ</t>
    </rPh>
    <rPh sb="2" eb="4">
      <t>ホウジン</t>
    </rPh>
    <rPh sb="4" eb="7">
      <t>ジュンテンドウ</t>
    </rPh>
    <phoneticPr fontId="5"/>
  </si>
  <si>
    <t>公立大学法人福島県立医科大学</t>
    <rPh sb="0" eb="2">
      <t>コウリツ</t>
    </rPh>
    <rPh sb="2" eb="4">
      <t>ダイガク</t>
    </rPh>
    <rPh sb="4" eb="6">
      <t>ホウジン</t>
    </rPh>
    <rPh sb="6" eb="8">
      <t>フクシマ</t>
    </rPh>
    <rPh sb="8" eb="10">
      <t>ケンリツ</t>
    </rPh>
    <rPh sb="10" eb="14">
      <t>イカダイガク</t>
    </rPh>
    <phoneticPr fontId="5"/>
  </si>
  <si>
    <t>補助金等交付</t>
  </si>
  <si>
    <t>-</t>
    <phoneticPr fontId="5"/>
  </si>
  <si>
    <t>-</t>
    <phoneticPr fontId="5"/>
  </si>
  <si>
    <t>慢性疼痛診療体制構築モデル事業</t>
    <rPh sb="0" eb="2">
      <t>マンセイ</t>
    </rPh>
    <rPh sb="2" eb="4">
      <t>トウツウ</t>
    </rPh>
    <rPh sb="4" eb="6">
      <t>シンリョウ</t>
    </rPh>
    <rPh sb="6" eb="8">
      <t>タイセイ</t>
    </rPh>
    <rPh sb="8" eb="10">
      <t>コウチク</t>
    </rPh>
    <rPh sb="13" eb="15">
      <t>ジギョウ</t>
    </rPh>
    <phoneticPr fontId="5"/>
  </si>
  <si>
    <t>実施主体の事務経費等、必要なもののみに支出している。</t>
    <rPh sb="0" eb="2">
      <t>ジッシ</t>
    </rPh>
    <rPh sb="2" eb="4">
      <t>シュタイ</t>
    </rPh>
    <rPh sb="5" eb="7">
      <t>ジム</t>
    </rPh>
    <rPh sb="7" eb="9">
      <t>ケイヒ</t>
    </rPh>
    <rPh sb="9" eb="10">
      <t>トウ</t>
    </rPh>
    <rPh sb="11" eb="13">
      <t>ヒツヨウ</t>
    </rPh>
    <rPh sb="19" eb="21">
      <t>シシュツ</t>
    </rPh>
    <phoneticPr fontId="5"/>
  </si>
  <si>
    <t>諸謝金</t>
    <rPh sb="0" eb="1">
      <t>ショ</t>
    </rPh>
    <rPh sb="1" eb="3">
      <t>シャキン</t>
    </rPh>
    <phoneticPr fontId="5"/>
  </si>
  <si>
    <t>委託費</t>
    <rPh sb="0" eb="3">
      <t>イタクヒ</t>
    </rPh>
    <phoneticPr fontId="5"/>
  </si>
  <si>
    <t>旅費</t>
    <rPh sb="0" eb="2">
      <t>リョヒ</t>
    </rPh>
    <phoneticPr fontId="5"/>
  </si>
  <si>
    <t>庁費</t>
    <rPh sb="0" eb="2">
      <t>チョウヒ</t>
    </rPh>
    <phoneticPr fontId="5"/>
  </si>
  <si>
    <t>講師謝金等</t>
    <rPh sb="0" eb="2">
      <t>コウシ</t>
    </rPh>
    <rPh sb="2" eb="4">
      <t>シャキン</t>
    </rPh>
    <rPh sb="4" eb="5">
      <t>トウ</t>
    </rPh>
    <phoneticPr fontId="5"/>
  </si>
  <si>
    <t>講師旅費等</t>
    <rPh sb="0" eb="2">
      <t>コウシ</t>
    </rPh>
    <rPh sb="2" eb="4">
      <t>リョヒ</t>
    </rPh>
    <rPh sb="4" eb="5">
      <t>トウ</t>
    </rPh>
    <phoneticPr fontId="5"/>
  </si>
  <si>
    <t>-</t>
    <phoneticPr fontId="5"/>
  </si>
  <si>
    <t>-</t>
    <phoneticPr fontId="5"/>
  </si>
  <si>
    <t>-</t>
    <phoneticPr fontId="5"/>
  </si>
  <si>
    <t>-</t>
    <phoneticPr fontId="5"/>
  </si>
  <si>
    <t>認定NPO法人いたみ医学研究情報センター</t>
    <phoneticPr fontId="5"/>
  </si>
  <si>
    <t>有限会社医学英語総合サービス</t>
    <phoneticPr fontId="5"/>
  </si>
  <si>
    <t>研修会委託等</t>
    <rPh sb="0" eb="3">
      <t>ケンシュウカイ</t>
    </rPh>
    <rPh sb="3" eb="5">
      <t>イタク</t>
    </rPh>
    <rPh sb="5" eb="6">
      <t>トウ</t>
    </rPh>
    <phoneticPr fontId="5"/>
  </si>
  <si>
    <t>消耗品費、印刷製法費等</t>
    <rPh sb="0" eb="3">
      <t>ショウモウヒン</t>
    </rPh>
    <rPh sb="3" eb="4">
      <t>ヒ</t>
    </rPh>
    <rPh sb="5" eb="7">
      <t>インサツ</t>
    </rPh>
    <rPh sb="7" eb="9">
      <t>セイホウ</t>
    </rPh>
    <rPh sb="9" eb="10">
      <t>ヒ</t>
    </rPh>
    <rPh sb="10" eb="11">
      <t>トウ</t>
    </rPh>
    <phoneticPr fontId="5"/>
  </si>
  <si>
    <t>効率的な運営になっている。</t>
    <rPh sb="0" eb="3">
      <t>コウリツテキ</t>
    </rPh>
    <rPh sb="4" eb="6">
      <t>ウンエイ</t>
    </rPh>
    <phoneticPr fontId="5"/>
  </si>
  <si>
    <t>事業に必要な経費のみを補助の対象としており、真に必要なものに限定されている。</t>
    <rPh sb="0" eb="2">
      <t>ジギョウ</t>
    </rPh>
    <rPh sb="3" eb="5">
      <t>ヒツヨウ</t>
    </rPh>
    <rPh sb="6" eb="8">
      <t>ケイヒ</t>
    </rPh>
    <rPh sb="11" eb="13">
      <t>ホジョ</t>
    </rPh>
    <rPh sb="14" eb="16">
      <t>タイショウ</t>
    </rPh>
    <rPh sb="22" eb="23">
      <t>シン</t>
    </rPh>
    <rPh sb="24" eb="26">
      <t>ヒツヨウ</t>
    </rPh>
    <rPh sb="30" eb="32">
      <t>ゲンテイ</t>
    </rPh>
    <phoneticPr fontId="5"/>
  </si>
  <si>
    <t>見込みに見合ったものとなっている。</t>
    <rPh sb="0" eb="2">
      <t>ミコ</t>
    </rPh>
    <rPh sb="4" eb="6">
      <t>ミア</t>
    </rPh>
    <phoneticPr fontId="5"/>
  </si>
  <si>
    <t>慢性疼痛の診療体制の構築は、喫緊に対応が必要な課題であり、モデルの構築・普及に向けて適切な執行に努める。</t>
    <rPh sb="0" eb="2">
      <t>マンセイ</t>
    </rPh>
    <rPh sb="2" eb="4">
      <t>トウツウ</t>
    </rPh>
    <rPh sb="5" eb="7">
      <t>シンリョウ</t>
    </rPh>
    <rPh sb="7" eb="9">
      <t>タイセイ</t>
    </rPh>
    <rPh sb="10" eb="12">
      <t>コウチク</t>
    </rPh>
    <rPh sb="14" eb="16">
      <t>キッキン</t>
    </rPh>
    <rPh sb="17" eb="19">
      <t>タイオウ</t>
    </rPh>
    <rPh sb="20" eb="22">
      <t>ヒツヨウ</t>
    </rPh>
    <rPh sb="23" eb="25">
      <t>カダイ</t>
    </rPh>
    <rPh sb="33" eb="35">
      <t>コウチク</t>
    </rPh>
    <rPh sb="36" eb="38">
      <t>フキュウ</t>
    </rPh>
    <rPh sb="39" eb="40">
      <t>ム</t>
    </rPh>
    <rPh sb="42" eb="44">
      <t>テキセツ</t>
    </rPh>
    <rPh sb="45" eb="47">
      <t>シッコウ</t>
    </rPh>
    <rPh sb="48" eb="49">
      <t>ツト</t>
    </rPh>
    <phoneticPr fontId="5"/>
  </si>
  <si>
    <t>慢性疼痛診療研修会</t>
    <phoneticPr fontId="5"/>
  </si>
  <si>
    <t>和文英訳</t>
    <phoneticPr fontId="5"/>
  </si>
  <si>
    <t>パンフレット作成</t>
    <phoneticPr fontId="5"/>
  </si>
  <si>
    <t>単位当たりコスト ＝ Ｘ ／ Ｙ
Ｘ：「執行額」
Ｙ：「痛み診療コーディネーター配置施設数」　　</t>
    <rPh sb="0" eb="2">
      <t>タンイ</t>
    </rPh>
    <rPh sb="2" eb="3">
      <t>ア</t>
    </rPh>
    <rPh sb="21" eb="23">
      <t>シッコウ</t>
    </rPh>
    <rPh sb="23" eb="24">
      <t>ガク</t>
    </rPh>
    <rPh sb="29" eb="30">
      <t>イタ</t>
    </rPh>
    <rPh sb="31" eb="33">
      <t>シンリョウ</t>
    </rPh>
    <rPh sb="41" eb="43">
      <t>ハイチ</t>
    </rPh>
    <rPh sb="43" eb="46">
      <t>シセツスウ</t>
    </rPh>
    <phoneticPr fontId="5"/>
  </si>
  <si>
    <t>単位当たりコスト ＝ Ｘ ／ Ｙ
Ｘ：「執行額」
Ｙ：「研修会開催回数」　　</t>
    <rPh sb="0" eb="2">
      <t>タンイ</t>
    </rPh>
    <rPh sb="2" eb="3">
      <t>ア</t>
    </rPh>
    <rPh sb="21" eb="23">
      <t>シッコウ</t>
    </rPh>
    <rPh sb="23" eb="24">
      <t>ガク</t>
    </rPh>
    <rPh sb="29" eb="32">
      <t>ケンシュウカイ</t>
    </rPh>
    <rPh sb="32" eb="34">
      <t>カイサイ</t>
    </rPh>
    <rPh sb="34" eb="36">
      <t>カイスウ</t>
    </rPh>
    <phoneticPr fontId="5"/>
  </si>
  <si>
    <t>-</t>
    <phoneticPr fontId="5"/>
  </si>
  <si>
    <t>-</t>
    <phoneticPr fontId="5"/>
  </si>
  <si>
    <t>-</t>
    <phoneticPr fontId="5"/>
  </si>
  <si>
    <t>22,255／8</t>
    <phoneticPr fontId="5"/>
  </si>
  <si>
    <t>64,704／8</t>
    <phoneticPr fontId="5"/>
  </si>
  <si>
    <t>22,255／36</t>
    <phoneticPr fontId="5"/>
  </si>
  <si>
    <t>64,704／48</t>
    <phoneticPr fontId="5"/>
  </si>
  <si>
    <t>国民の多くが痛みを抱えているという報告もあり、広く国民のニーズがあり、慢性の痛みを抱えた患者が地域で速やかに適切な医療が受けられる診療体制の構築を図るために、国費を投入する必要がある。</t>
    <rPh sb="0" eb="2">
      <t>コクミン</t>
    </rPh>
    <rPh sb="3" eb="4">
      <t>オオ</t>
    </rPh>
    <rPh sb="6" eb="7">
      <t>イタ</t>
    </rPh>
    <rPh sb="9" eb="10">
      <t>カカ</t>
    </rPh>
    <rPh sb="17" eb="19">
      <t>ホウコク</t>
    </rPh>
    <rPh sb="23" eb="24">
      <t>ヒロ</t>
    </rPh>
    <rPh sb="25" eb="27">
      <t>コクミン</t>
    </rPh>
    <rPh sb="35" eb="37">
      <t>マンセイ</t>
    </rPh>
    <rPh sb="38" eb="39">
      <t>イタ</t>
    </rPh>
    <rPh sb="41" eb="42">
      <t>カカ</t>
    </rPh>
    <rPh sb="44" eb="46">
      <t>カンジャ</t>
    </rPh>
    <rPh sb="47" eb="49">
      <t>チイキ</t>
    </rPh>
    <rPh sb="50" eb="51">
      <t>スミ</t>
    </rPh>
    <rPh sb="54" eb="56">
      <t>テキセツ</t>
    </rPh>
    <rPh sb="57" eb="59">
      <t>イリョウ</t>
    </rPh>
    <rPh sb="60" eb="61">
      <t>ウ</t>
    </rPh>
    <rPh sb="65" eb="67">
      <t>シンリョウ</t>
    </rPh>
    <rPh sb="67" eb="69">
      <t>タイセイ</t>
    </rPh>
    <rPh sb="70" eb="72">
      <t>コウチク</t>
    </rPh>
    <rPh sb="73" eb="74">
      <t>ハカ</t>
    </rPh>
    <rPh sb="79" eb="81">
      <t>コクヒ</t>
    </rPh>
    <rPh sb="82" eb="84">
      <t>トウニュウ</t>
    </rPh>
    <rPh sb="86" eb="88">
      <t>ヒツヨウ</t>
    </rPh>
    <phoneticPr fontId="5"/>
  </si>
  <si>
    <t>痛みに関する医療は、痛みの客観的な指標が確立されていないことから、十分に整備されていないため、国が主体となって実施する必要がある。</t>
    <rPh sb="0" eb="1">
      <t>イタ</t>
    </rPh>
    <rPh sb="3" eb="4">
      <t>カン</t>
    </rPh>
    <rPh sb="6" eb="8">
      <t>イリョウ</t>
    </rPh>
    <rPh sb="10" eb="11">
      <t>イタ</t>
    </rPh>
    <rPh sb="13" eb="16">
      <t>キャッカンテキ</t>
    </rPh>
    <rPh sb="17" eb="19">
      <t>シヒョウ</t>
    </rPh>
    <rPh sb="20" eb="22">
      <t>カクリツ</t>
    </rPh>
    <rPh sb="33" eb="35">
      <t>ジュウブン</t>
    </rPh>
    <rPh sb="36" eb="38">
      <t>セイビ</t>
    </rPh>
    <rPh sb="47" eb="48">
      <t>クニ</t>
    </rPh>
    <rPh sb="49" eb="51">
      <t>シュタイ</t>
    </rPh>
    <rPh sb="55" eb="57">
      <t>ジッシ</t>
    </rPh>
    <rPh sb="59" eb="61">
      <t>ヒツヨウ</t>
    </rPh>
    <phoneticPr fontId="5"/>
  </si>
  <si>
    <t>-</t>
    <phoneticPr fontId="5"/>
  </si>
  <si>
    <t>-</t>
    <phoneticPr fontId="5"/>
  </si>
  <si>
    <t>慢性疼痛診療体制構築モデル事業費補助金事業実績報告書</t>
    <rPh sb="0" eb="2">
      <t>マンセイ</t>
    </rPh>
    <rPh sb="2" eb="4">
      <t>トウツウ</t>
    </rPh>
    <rPh sb="4" eb="6">
      <t>シンリョウ</t>
    </rPh>
    <rPh sb="6" eb="8">
      <t>タイセイ</t>
    </rPh>
    <rPh sb="8" eb="10">
      <t>コウチク</t>
    </rPh>
    <rPh sb="13" eb="15">
      <t>ジギョウ</t>
    </rPh>
    <rPh sb="15" eb="16">
      <t>ヒ</t>
    </rPh>
    <rPh sb="16" eb="19">
      <t>ホジョキン</t>
    </rPh>
    <rPh sb="19" eb="21">
      <t>ジギョウ</t>
    </rPh>
    <phoneticPr fontId="5"/>
  </si>
  <si>
    <t>慢性疼痛診療体制構築モデル事業費補助金事業実績報告書</t>
    <phoneticPr fontId="5"/>
  </si>
  <si>
    <t>大阪大学生活協同組合</t>
    <rPh sb="0" eb="2">
      <t>オオサカ</t>
    </rPh>
    <rPh sb="2" eb="4">
      <t>ダイガク</t>
    </rPh>
    <rPh sb="4" eb="6">
      <t>セイカツ</t>
    </rPh>
    <rPh sb="6" eb="8">
      <t>キョウドウ</t>
    </rPh>
    <rPh sb="8" eb="10">
      <t>クミアイ</t>
    </rPh>
    <phoneticPr fontId="5"/>
  </si>
  <si>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③診療モデルに参加した医療機関以外の医療機関・従事者向けの啓発研修会を実施
（補助率：定額）</t>
    <phoneticPr fontId="5"/>
  </si>
  <si>
    <t>慢性の痛みに対して診療科間が連携して診療を行う体制を備えたセンターと地域の医療機関が連携し、慢性の痛みを抱えた患者に対して、地域で学際的診療を行う診療モデルの構築を推進する。</t>
    <phoneticPr fontId="5"/>
  </si>
  <si>
    <t>平成29年度は、実施団体を公募し審査のうえ３団体を選定した。地域の医療機関と連携した慢性疼痛診療モデルの実践が適切に実施され、目的・予算の状況、資金の流れ、費目・使途、活動実績等についても適切であった。慢性疼痛の診療にあたっては診療科間の枠組みを超えた集学的な対応が必要であり、今後も引き続き、慢性疼痛の診療体制整備を促進する必要がある。</t>
    <rPh sb="35" eb="37">
      <t>キカン</t>
    </rPh>
    <rPh sb="42" eb="44">
      <t>マンセイ</t>
    </rPh>
    <rPh sb="44" eb="46">
      <t>トウツウ</t>
    </rPh>
    <rPh sb="55" eb="57">
      <t>テキセツ</t>
    </rPh>
    <rPh sb="58" eb="60">
      <t>ジッシ</t>
    </rPh>
    <phoneticPr fontId="5"/>
  </si>
  <si>
    <t>成果指標が、前年度実績以上というゆるやかな目標であるため、予算額を２．７倍に増額する必要性は感じられない。
H31年を終了予定年度とするならば、モデル事業として目指す状態を明確な成果目標として示し、目標達成に向けた進捗度合いがわかる成果指標に変更する必要がある。
活動指標には、モデル事業の要となる実施団体の選定と連携診療モデルの構築に係る指標が示されていない。
これではレビューシートとして、当該事業の適切さ、費用対効果を判断することができない状態にある。（元吉　由紀子）</t>
    <phoneticPr fontId="5"/>
  </si>
  <si>
    <t>適切な成果目標及び活動指標を設定すること。</t>
    <rPh sb="0" eb="2">
      <t>テキセツ</t>
    </rPh>
    <rPh sb="3" eb="5">
      <t>セイカ</t>
    </rPh>
    <rPh sb="5" eb="7">
      <t>モクヒョウ</t>
    </rPh>
    <rPh sb="7" eb="8">
      <t>オヨ</t>
    </rPh>
    <rPh sb="9" eb="11">
      <t>カツドウ</t>
    </rPh>
    <rPh sb="11" eb="13">
      <t>シヒョウ</t>
    </rPh>
    <rPh sb="14" eb="16">
      <t>セッテイ</t>
    </rPh>
    <phoneticPr fontId="5"/>
  </si>
  <si>
    <t>-</t>
    <phoneticPr fontId="5"/>
  </si>
  <si>
    <t>研修会の実施回数の見直しによる増</t>
    <rPh sb="0" eb="3">
      <t>ケンシュウカイ</t>
    </rPh>
    <rPh sb="4" eb="6">
      <t>ジッシ</t>
    </rPh>
    <rPh sb="6" eb="8">
      <t>カイスウ</t>
    </rPh>
    <rPh sb="9" eb="11">
      <t>ミナオ</t>
    </rPh>
    <rPh sb="15" eb="16">
      <t>ゾウ</t>
    </rPh>
    <phoneticPr fontId="5"/>
  </si>
  <si>
    <t>慢性疼痛については、慢性の痛みに対して診療科間が連携して診療を行う体制を整えた痛みセンター（21カ所）の構築と診断・治療法の研究開発、患者に対する相談事業と痛みの適切な管理・理解の普及等の取組を進めており、平成28年度の研究において、痛みセンターを核とし、地域の医療機関と連携した診療モデルを研究することとしている。
①痛みセンターに地域医療との連携調整のためのコーディネーターを配置
②痛みセンターと地域医療機関が相互に診療へ参加し、地域医療と連携した診療モデルを実践
③診療モデルに参加した医療機関以外の医療機関・従事者向けの啓発研修会を実施　
本事業では、その研究で得られた診療モデルを全国に普及するため、上記の事業を行うことで、慢性疼痛対策を推進し、目標達成に寄与する。</t>
    <rPh sb="275" eb="276">
      <t>ホン</t>
    </rPh>
    <rPh sb="276" eb="278">
      <t>ジギョウ</t>
    </rPh>
    <rPh sb="306" eb="308">
      <t>ジョウキ</t>
    </rPh>
    <phoneticPr fontId="5"/>
  </si>
  <si>
    <t>執行等改善</t>
  </si>
  <si>
    <t>連携医療機関の所在都道府県数</t>
    <rPh sb="0" eb="2">
      <t>レンケイ</t>
    </rPh>
    <rPh sb="2" eb="4">
      <t>イリョウ</t>
    </rPh>
    <rPh sb="4" eb="6">
      <t>キカン</t>
    </rPh>
    <rPh sb="7" eb="9">
      <t>ショザイ</t>
    </rPh>
    <rPh sb="9" eb="13">
      <t>トドウフケン</t>
    </rPh>
    <rPh sb="13" eb="14">
      <t>スウ</t>
    </rPh>
    <phoneticPr fontId="5"/>
  </si>
  <si>
    <t>都道府県</t>
    <rPh sb="0" eb="4">
      <t>トドウフケン</t>
    </rPh>
    <phoneticPr fontId="5"/>
  </si>
  <si>
    <t>-</t>
    <phoneticPr fontId="5"/>
  </si>
  <si>
    <t>-</t>
    <phoneticPr fontId="5"/>
  </si>
  <si>
    <t>本事業は、地域の医療機関と連携した慢性疼痛診療モデルを全国に普及するため、平成29年度から３箇所で開始し、平成30年度からは全国８ブロックに開催を拡大している。
成果目標、活動指標の設定については、ご指摘を踏まえて見直しを行った。</t>
    <rPh sb="0" eb="1">
      <t>ホン</t>
    </rPh>
    <rPh sb="1" eb="3">
      <t>ジギョウ</t>
    </rPh>
    <rPh sb="27" eb="29">
      <t>ゼンコク</t>
    </rPh>
    <rPh sb="30" eb="32">
      <t>フキュウ</t>
    </rPh>
    <rPh sb="37" eb="39">
      <t>ヘイセイ</t>
    </rPh>
    <rPh sb="41" eb="43">
      <t>ネンド</t>
    </rPh>
    <rPh sb="46" eb="48">
      <t>カショ</t>
    </rPh>
    <rPh sb="49" eb="51">
      <t>カイシ</t>
    </rPh>
    <rPh sb="53" eb="55">
      <t>ヘイセイ</t>
    </rPh>
    <rPh sb="57" eb="59">
      <t>ネンド</t>
    </rPh>
    <rPh sb="62" eb="64">
      <t>ゼンコク</t>
    </rPh>
    <rPh sb="70" eb="72">
      <t>カイサイ</t>
    </rPh>
    <rPh sb="73" eb="75">
      <t>カクダイ</t>
    </rPh>
    <rPh sb="81" eb="83">
      <t>セイカ</t>
    </rPh>
    <rPh sb="83" eb="85">
      <t>モクヒョウ</t>
    </rPh>
    <rPh sb="86" eb="88">
      <t>カツドウ</t>
    </rPh>
    <rPh sb="88" eb="90">
      <t>シヒョウ</t>
    </rPh>
    <rPh sb="91" eb="93">
      <t>セッテイ</t>
    </rPh>
    <rPh sb="100" eb="102">
      <t>シテキ</t>
    </rPh>
    <rPh sb="103" eb="104">
      <t>フ</t>
    </rPh>
    <rPh sb="107" eb="109">
      <t>ミナオ</t>
    </rPh>
    <rPh sb="111" eb="112">
      <t>オコナ</t>
    </rPh>
    <phoneticPr fontId="5"/>
  </si>
  <si>
    <t>-</t>
    <phoneticPr fontId="5"/>
  </si>
  <si>
    <t>研修会受講者数(１ブロック当たり平均)</t>
    <phoneticPr fontId="5"/>
  </si>
  <si>
    <t>連携により診察した患者数(１ブロック当たり平均)</t>
    <rPh sb="18" eb="19">
      <t>ア</t>
    </rPh>
    <rPh sb="21" eb="23">
      <t>ヘイキン</t>
    </rPh>
    <phoneticPr fontId="5"/>
  </si>
  <si>
    <t>単位当たりコスト ＝ Ｘ ／ Ｙ
Ｘ：「執行額」
Ｙ：「連携医療機関の所在都道府県数」　　</t>
    <rPh sb="0" eb="2">
      <t>タンイ</t>
    </rPh>
    <rPh sb="2" eb="3">
      <t>ア</t>
    </rPh>
    <rPh sb="21" eb="23">
      <t>シッコウ</t>
    </rPh>
    <rPh sb="23" eb="24">
      <t>ガク</t>
    </rPh>
    <rPh sb="29" eb="31">
      <t>レンケイ</t>
    </rPh>
    <rPh sb="31" eb="33">
      <t>イリョウ</t>
    </rPh>
    <rPh sb="33" eb="35">
      <t>キカン</t>
    </rPh>
    <rPh sb="36" eb="38">
      <t>ショザイ</t>
    </rPh>
    <rPh sb="38" eb="42">
      <t>トドウフケン</t>
    </rPh>
    <rPh sb="42" eb="43">
      <t>スウ</t>
    </rPh>
    <phoneticPr fontId="5"/>
  </si>
  <si>
    <t>-</t>
    <phoneticPr fontId="5"/>
  </si>
  <si>
    <t>22,255／9</t>
    <phoneticPr fontId="5"/>
  </si>
  <si>
    <t>64,704／47</t>
    <phoneticPr fontId="5"/>
  </si>
  <si>
    <t>-</t>
    <phoneticPr fontId="5"/>
  </si>
  <si>
    <t>-</t>
    <phoneticPr fontId="5"/>
  </si>
  <si>
    <t>-</t>
    <phoneticPr fontId="5"/>
  </si>
  <si>
    <t>-</t>
    <phoneticPr fontId="5"/>
  </si>
  <si>
    <t>-</t>
    <phoneticPr fontId="5"/>
  </si>
  <si>
    <t>連携する痛みセンター数</t>
    <rPh sb="0" eb="2">
      <t>レンケイ</t>
    </rPh>
    <rPh sb="4" eb="5">
      <t>イタ</t>
    </rPh>
    <rPh sb="10" eb="11">
      <t>スウ</t>
    </rPh>
    <phoneticPr fontId="5"/>
  </si>
  <si>
    <t>単位当たりコスト ＝ Ｘ ／ Ｙ
Ｘ：「執行額」
Ｙ：「連携する痛みセンター数」　　</t>
    <rPh sb="0" eb="2">
      <t>タンイ</t>
    </rPh>
    <rPh sb="2" eb="3">
      <t>ア</t>
    </rPh>
    <rPh sb="21" eb="23">
      <t>シッコウ</t>
    </rPh>
    <rPh sb="23" eb="24">
      <t>ガク</t>
    </rPh>
    <rPh sb="29" eb="31">
      <t>レンケイ</t>
    </rPh>
    <rPh sb="33" eb="34">
      <t>イタ</t>
    </rPh>
    <rPh sb="39" eb="40">
      <t>スウ</t>
    </rPh>
    <phoneticPr fontId="5"/>
  </si>
  <si>
    <t>64,704／21</t>
    <phoneticPr fontId="5"/>
  </si>
  <si>
    <t>22,255／8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</si>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</sst>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44</xdr:row>
      <xdr:rowOff>0</xdr:rowOff>
    </xdr:from>
    <xdr:to>
      <xdr:col>48</xdr:col>
      <xdr:colOff>32674</xdr:colOff>
      <xdr:row>45</xdr:row>
      <xdr:rowOff>46426</xdr:rowOff>
    </xdr:to>
    <xdr:sp macro="" textlink="">
      <xdr:nvSpPr>
        <xdr:cNvPr id="10" name="テキスト ボックス 9"/>
        <xdr:cNvSpPr txBox="1"/>
      </xdr:nvSpPr>
      <xdr:spPr>
        <a:xfrm>
          <a:off x="9388929" y="15321643"/>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13</xdr:col>
      <xdr:colOff>197835</xdr:colOff>
      <xdr:row>741</xdr:row>
      <xdr:rowOff>0</xdr:rowOff>
    </xdr:from>
    <xdr:ext cx="1689100" cy="492753"/>
    <xdr:sp macro="" textlink="">
      <xdr:nvSpPr>
        <xdr:cNvPr id="24" name="テキスト ボックス 23"/>
        <xdr:cNvSpPr txBox="1"/>
      </xdr:nvSpPr>
      <xdr:spPr>
        <a:xfrm>
          <a:off x="2851228" y="45774429"/>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22.2</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10</xdr:col>
      <xdr:colOff>161017</xdr:colOff>
      <xdr:row>742</xdr:row>
      <xdr:rowOff>237460</xdr:rowOff>
    </xdr:from>
    <xdr:to>
      <xdr:col>28</xdr:col>
      <xdr:colOff>11339</xdr:colOff>
      <xdr:row>744</xdr:row>
      <xdr:rowOff>177160</xdr:rowOff>
    </xdr:to>
    <xdr:sp macro="" textlink="">
      <xdr:nvSpPr>
        <xdr:cNvPr id="25" name="大かっこ 24"/>
        <xdr:cNvSpPr/>
      </xdr:nvSpPr>
      <xdr:spPr>
        <a:xfrm>
          <a:off x="2202088" y="46365674"/>
          <a:ext cx="3524251" cy="6472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慢性疼痛診療システム構築モデル事業を実施する補助事業者に資金を補助</a:t>
          </a:r>
          <a:endParaRPr kumimoji="1" lang="en-US" altLang="ja-JP" sz="1200"/>
        </a:p>
      </xdr:txBody>
    </xdr:sp>
    <xdr:clientData/>
  </xdr:twoCellAnchor>
  <xdr:twoCellAnchor>
    <xdr:from>
      <xdr:col>18</xdr:col>
      <xdr:colOff>63498</xdr:colOff>
      <xdr:row>744</xdr:row>
      <xdr:rowOff>313231</xdr:rowOff>
    </xdr:from>
    <xdr:to>
      <xdr:col>18</xdr:col>
      <xdr:colOff>63498</xdr:colOff>
      <xdr:row>746</xdr:row>
      <xdr:rowOff>106510</xdr:rowOff>
    </xdr:to>
    <xdr:cxnSp macro="">
      <xdr:nvCxnSpPr>
        <xdr:cNvPr id="26" name="直線矢印コネクタ 25"/>
        <xdr:cNvCxnSpPr/>
      </xdr:nvCxnSpPr>
      <xdr:spPr>
        <a:xfrm>
          <a:off x="3737427" y="47149017"/>
          <a:ext cx="0" cy="500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139935</xdr:colOff>
      <xdr:row>746</xdr:row>
      <xdr:rowOff>286551</xdr:rowOff>
    </xdr:from>
    <xdr:ext cx="1261884" cy="292452"/>
    <xdr:sp macro="" textlink="">
      <xdr:nvSpPr>
        <xdr:cNvPr id="27" name="テキスト ボックス 26"/>
        <xdr:cNvSpPr txBox="1"/>
      </xdr:nvSpPr>
      <xdr:spPr>
        <a:xfrm>
          <a:off x="3201542" y="47829908"/>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11</xdr:col>
      <xdr:colOff>148474</xdr:colOff>
      <xdr:row>748</xdr:row>
      <xdr:rowOff>109391</xdr:rowOff>
    </xdr:from>
    <xdr:to>
      <xdr:col>25</xdr:col>
      <xdr:colOff>3890</xdr:colOff>
      <xdr:row>750</xdr:row>
      <xdr:rowOff>62824</xdr:rowOff>
    </xdr:to>
    <xdr:sp macro="" textlink="">
      <xdr:nvSpPr>
        <xdr:cNvPr id="28" name="テキスト ボックス 27"/>
        <xdr:cNvSpPr txBox="1"/>
      </xdr:nvSpPr>
      <xdr:spPr>
        <a:xfrm>
          <a:off x="2393653" y="48360320"/>
          <a:ext cx="2712916" cy="661004"/>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3</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22.2</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9</xdr:col>
      <xdr:colOff>0</xdr:colOff>
      <xdr:row>750</xdr:row>
      <xdr:rowOff>257202</xdr:rowOff>
    </xdr:from>
    <xdr:to>
      <xdr:col>28</xdr:col>
      <xdr:colOff>201838</xdr:colOff>
      <xdr:row>751</xdr:row>
      <xdr:rowOff>320035</xdr:rowOff>
    </xdr:to>
    <xdr:sp macro="" textlink="">
      <xdr:nvSpPr>
        <xdr:cNvPr id="29" name="大かっこ 28"/>
        <xdr:cNvSpPr/>
      </xdr:nvSpPr>
      <xdr:spPr>
        <a:xfrm>
          <a:off x="1836964" y="49215702"/>
          <a:ext cx="4079874" cy="416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慢性疼痛診療システム構築モデル事業</a:t>
          </a:r>
          <a:r>
            <a:rPr kumimoji="1" lang="ja-JP" altLang="en-US" sz="1200"/>
            <a:t>の実施</a:t>
          </a:r>
          <a:endParaRPr kumimoji="1" lang="en-US" altLang="ja-JP" sz="1200"/>
        </a:p>
      </xdr:txBody>
    </xdr:sp>
    <xdr:clientData/>
  </xdr:twoCellAnchor>
  <xdr:twoCellAnchor>
    <xdr:from>
      <xdr:col>18</xdr:col>
      <xdr:colOff>49890</xdr:colOff>
      <xdr:row>752</xdr:row>
      <xdr:rowOff>217714</xdr:rowOff>
    </xdr:from>
    <xdr:to>
      <xdr:col>18</xdr:col>
      <xdr:colOff>49890</xdr:colOff>
      <xdr:row>754</xdr:row>
      <xdr:rowOff>10994</xdr:rowOff>
    </xdr:to>
    <xdr:cxnSp macro="">
      <xdr:nvCxnSpPr>
        <xdr:cNvPr id="13" name="直線矢印コネクタ 12"/>
        <xdr:cNvCxnSpPr/>
      </xdr:nvCxnSpPr>
      <xdr:spPr>
        <a:xfrm>
          <a:off x="3723819" y="49557214"/>
          <a:ext cx="0" cy="5008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126327</xdr:colOff>
      <xdr:row>754</xdr:row>
      <xdr:rowOff>191035</xdr:rowOff>
    </xdr:from>
    <xdr:ext cx="1313180" cy="275717"/>
    <xdr:sp macro="" textlink="">
      <xdr:nvSpPr>
        <xdr:cNvPr id="14" name="テキスト ボックス 13"/>
        <xdr:cNvSpPr txBox="1"/>
      </xdr:nvSpPr>
      <xdr:spPr>
        <a:xfrm>
          <a:off x="3187934" y="5023810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twoCellAnchor>
    <xdr:from>
      <xdr:col>11</xdr:col>
      <xdr:colOff>134866</xdr:colOff>
      <xdr:row>756</xdr:row>
      <xdr:rowOff>13874</xdr:rowOff>
    </xdr:from>
    <xdr:to>
      <xdr:col>24</xdr:col>
      <xdr:colOff>194390</xdr:colOff>
      <xdr:row>757</xdr:row>
      <xdr:rowOff>8129</xdr:rowOff>
    </xdr:to>
    <xdr:sp macro="" textlink="">
      <xdr:nvSpPr>
        <xdr:cNvPr id="15" name="テキスト ボックス 14"/>
        <xdr:cNvSpPr txBox="1"/>
      </xdr:nvSpPr>
      <xdr:spPr>
        <a:xfrm>
          <a:off x="2380045" y="50768517"/>
          <a:ext cx="2712916" cy="66100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Ｂ　民間企業等（</a:t>
          </a:r>
          <a:r>
            <a:rPr kumimoji="1" lang="en-US" altLang="ja-JP" sz="1200">
              <a:solidFill>
                <a:schemeClr val="dk1"/>
              </a:solidFill>
              <a:latin typeface="+mn-lt"/>
              <a:ea typeface="+mn-ea"/>
              <a:cs typeface="+mn-cs"/>
            </a:rPr>
            <a:t>3</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0.9</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8</xdr:col>
      <xdr:colOff>190499</xdr:colOff>
      <xdr:row>757</xdr:row>
      <xdr:rowOff>202507</xdr:rowOff>
    </xdr:from>
    <xdr:to>
      <xdr:col>28</xdr:col>
      <xdr:colOff>188230</xdr:colOff>
      <xdr:row>757</xdr:row>
      <xdr:rowOff>619125</xdr:rowOff>
    </xdr:to>
    <xdr:sp macro="" textlink="">
      <xdr:nvSpPr>
        <xdr:cNvPr id="16" name="大かっこ 15"/>
        <xdr:cNvSpPr/>
      </xdr:nvSpPr>
      <xdr:spPr>
        <a:xfrm>
          <a:off x="1823356" y="51623900"/>
          <a:ext cx="4079874" cy="416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a:t>
          </a:r>
          <a:r>
            <a:rPr kumimoji="1" lang="ja-JP" altLang="en-US" sz="1200"/>
            <a:t>研修会の実施等</a:t>
          </a:r>
          <a:endParaRPr kumimoji="1" lang="en-US" altLang="ja-JP" sz="1200"/>
        </a:p>
      </xdr:txBody>
    </xdr:sp>
    <xdr:clientData/>
  </xdr:twoCellAnchor>
  <xdr:twoCellAnchor>
    <xdr:from>
      <xdr:col>46</xdr:col>
      <xdr:colOff>63500</xdr:colOff>
      <xdr:row>29</xdr:row>
      <xdr:rowOff>228600</xdr:rowOff>
    </xdr:from>
    <xdr:to>
      <xdr:col>47</xdr:col>
      <xdr:colOff>88900</xdr:colOff>
      <xdr:row>30</xdr:row>
      <xdr:rowOff>215900</xdr:rowOff>
    </xdr:to>
    <xdr:sp macro="" textlink="">
      <xdr:nvSpPr>
        <xdr:cNvPr id="2" name="テキスト ボックス 1"/>
        <xdr:cNvSpPr txBox="1"/>
      </xdr:nvSpPr>
      <xdr:spPr>
        <a:xfrm>
          <a:off x="9410700" y="10795000"/>
          <a:ext cx="228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xdr:from>
      <xdr:col>46</xdr:col>
      <xdr:colOff>88900</xdr:colOff>
      <xdr:row>32</xdr:row>
      <xdr:rowOff>25400</xdr:rowOff>
    </xdr:from>
    <xdr:to>
      <xdr:col>50</xdr:col>
      <xdr:colOff>63500</xdr:colOff>
      <xdr:row>33</xdr:row>
      <xdr:rowOff>38100</xdr:rowOff>
    </xdr:to>
    <xdr:sp macro="" textlink="">
      <xdr:nvSpPr>
        <xdr:cNvPr id="18" name="テキスト ボックス 17"/>
        <xdr:cNvSpPr txBox="1"/>
      </xdr:nvSpPr>
      <xdr:spPr>
        <a:xfrm>
          <a:off x="9436100" y="11366500"/>
          <a:ext cx="1092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40" sqref="BF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178</v>
      </c>
      <c r="AT2" s="940"/>
      <c r="AU2" s="940"/>
      <c r="AV2" s="52" t="str">
        <f>IF(AW2="", "", "-")</f>
        <v/>
      </c>
      <c r="AW2" s="913"/>
      <c r="AX2" s="913"/>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77</v>
      </c>
      <c r="H5" s="843"/>
      <c r="I5" s="843"/>
      <c r="J5" s="843"/>
      <c r="K5" s="843"/>
      <c r="L5" s="843"/>
      <c r="M5" s="844" t="s">
        <v>66</v>
      </c>
      <c r="N5" s="845"/>
      <c r="O5" s="845"/>
      <c r="P5" s="845"/>
      <c r="Q5" s="845"/>
      <c r="R5" s="846"/>
      <c r="S5" s="847" t="s">
        <v>81</v>
      </c>
      <c r="T5" s="843"/>
      <c r="U5" s="843"/>
      <c r="V5" s="843"/>
      <c r="W5" s="843"/>
      <c r="X5" s="848"/>
      <c r="Y5" s="699" t="s">
        <v>3</v>
      </c>
      <c r="Z5" s="539"/>
      <c r="AA5" s="539"/>
      <c r="AB5" s="539"/>
      <c r="AC5" s="539"/>
      <c r="AD5" s="540"/>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4" t="s">
        <v>546</v>
      </c>
      <c r="Z7" s="439"/>
      <c r="AA7" s="439"/>
      <c r="AB7" s="439"/>
      <c r="AC7" s="439"/>
      <c r="AD7" s="925"/>
      <c r="AE7" s="914" t="s">
        <v>555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1" t="str">
        <f>入力規則等!A26</f>
        <v>-</v>
      </c>
      <c r="H8" s="721"/>
      <c r="I8" s="721"/>
      <c r="J8" s="721"/>
      <c r="K8" s="721"/>
      <c r="L8" s="721"/>
      <c r="M8" s="721"/>
      <c r="N8" s="721"/>
      <c r="O8" s="721"/>
      <c r="P8" s="721"/>
      <c r="Q8" s="721"/>
      <c r="R8" s="721"/>
      <c r="S8" s="721"/>
      <c r="T8" s="721"/>
      <c r="U8" s="721"/>
      <c r="V8" s="721"/>
      <c r="W8" s="721"/>
      <c r="X8" s="942"/>
      <c r="Y8" s="849" t="s">
        <v>390</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42" customHeight="1" x14ac:dyDescent="0.15">
      <c r="A9" s="852" t="s">
        <v>23</v>
      </c>
      <c r="B9" s="853"/>
      <c r="C9" s="853"/>
      <c r="D9" s="853"/>
      <c r="E9" s="853"/>
      <c r="F9" s="853"/>
      <c r="G9" s="854" t="s">
        <v>628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9.25" customHeight="1" x14ac:dyDescent="0.15">
      <c r="A10" s="661" t="s">
        <v>30</v>
      </c>
      <c r="B10" s="662"/>
      <c r="C10" s="662"/>
      <c r="D10" s="662"/>
      <c r="E10" s="662"/>
      <c r="F10" s="662"/>
      <c r="G10" s="755" t="s">
        <v>627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t="s">
        <v>571</v>
      </c>
      <c r="Q13" s="659"/>
      <c r="R13" s="659"/>
      <c r="S13" s="659"/>
      <c r="T13" s="659"/>
      <c r="U13" s="659"/>
      <c r="V13" s="660"/>
      <c r="W13" s="658" t="s">
        <v>572</v>
      </c>
      <c r="X13" s="659"/>
      <c r="Y13" s="659"/>
      <c r="Z13" s="659"/>
      <c r="AA13" s="659"/>
      <c r="AB13" s="659"/>
      <c r="AC13" s="660"/>
      <c r="AD13" s="658">
        <v>24</v>
      </c>
      <c r="AE13" s="659"/>
      <c r="AF13" s="659"/>
      <c r="AG13" s="659"/>
      <c r="AH13" s="659"/>
      <c r="AI13" s="659"/>
      <c r="AJ13" s="660"/>
      <c r="AK13" s="658">
        <v>65</v>
      </c>
      <c r="AL13" s="659"/>
      <c r="AM13" s="659"/>
      <c r="AN13" s="659"/>
      <c r="AO13" s="659"/>
      <c r="AP13" s="659"/>
      <c r="AQ13" s="660"/>
      <c r="AR13" s="921">
        <v>69</v>
      </c>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554</v>
      </c>
      <c r="Q14" s="659"/>
      <c r="R14" s="659"/>
      <c r="S14" s="659"/>
      <c r="T14" s="659"/>
      <c r="U14" s="659"/>
      <c r="V14" s="660"/>
      <c r="W14" s="658" t="s">
        <v>554</v>
      </c>
      <c r="X14" s="659"/>
      <c r="Y14" s="659"/>
      <c r="Z14" s="659"/>
      <c r="AA14" s="659"/>
      <c r="AB14" s="659"/>
      <c r="AC14" s="660"/>
      <c r="AD14" s="658" t="s">
        <v>554</v>
      </c>
      <c r="AE14" s="659"/>
      <c r="AF14" s="659"/>
      <c r="AG14" s="659"/>
      <c r="AH14" s="659"/>
      <c r="AI14" s="659"/>
      <c r="AJ14" s="660"/>
      <c r="AK14" s="658" t="s">
        <v>555</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556</v>
      </c>
      <c r="Q15" s="659"/>
      <c r="R15" s="659"/>
      <c r="S15" s="659"/>
      <c r="T15" s="659"/>
      <c r="U15" s="659"/>
      <c r="V15" s="660"/>
      <c r="W15" s="658" t="s">
        <v>555</v>
      </c>
      <c r="X15" s="659"/>
      <c r="Y15" s="659"/>
      <c r="Z15" s="659"/>
      <c r="AA15" s="659"/>
      <c r="AB15" s="659"/>
      <c r="AC15" s="660"/>
      <c r="AD15" s="658" t="s">
        <v>556</v>
      </c>
      <c r="AE15" s="659"/>
      <c r="AF15" s="659"/>
      <c r="AG15" s="659"/>
      <c r="AH15" s="659"/>
      <c r="AI15" s="659"/>
      <c r="AJ15" s="660"/>
      <c r="AK15" s="658" t="s">
        <v>555</v>
      </c>
      <c r="AL15" s="659"/>
      <c r="AM15" s="659"/>
      <c r="AN15" s="659"/>
      <c r="AO15" s="659"/>
      <c r="AP15" s="659"/>
      <c r="AQ15" s="660"/>
      <c r="AR15" s="658" t="s">
        <v>632</v>
      </c>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554</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t="s">
        <v>554</v>
      </c>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0</v>
      </c>
      <c r="Q18" s="882"/>
      <c r="R18" s="882"/>
      <c r="S18" s="882"/>
      <c r="T18" s="882"/>
      <c r="U18" s="882"/>
      <c r="V18" s="883"/>
      <c r="W18" s="881">
        <f>SUM(W13:AC17)</f>
        <v>0</v>
      </c>
      <c r="X18" s="882"/>
      <c r="Y18" s="882"/>
      <c r="Z18" s="882"/>
      <c r="AA18" s="882"/>
      <c r="AB18" s="882"/>
      <c r="AC18" s="883"/>
      <c r="AD18" s="881">
        <f>SUM(AD13:AJ17)</f>
        <v>24</v>
      </c>
      <c r="AE18" s="882"/>
      <c r="AF18" s="882"/>
      <c r="AG18" s="882"/>
      <c r="AH18" s="882"/>
      <c r="AI18" s="882"/>
      <c r="AJ18" s="883"/>
      <c r="AK18" s="881">
        <f>SUM(AK13:AQ17)</f>
        <v>65</v>
      </c>
      <c r="AL18" s="882"/>
      <c r="AM18" s="882"/>
      <c r="AN18" s="882"/>
      <c r="AO18" s="882"/>
      <c r="AP18" s="882"/>
      <c r="AQ18" s="883"/>
      <c r="AR18" s="881">
        <f>SUM(AR13:AX17)</f>
        <v>69</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t="s">
        <v>622</v>
      </c>
      <c r="Q19" s="659"/>
      <c r="R19" s="659"/>
      <c r="S19" s="659"/>
      <c r="T19" s="659"/>
      <c r="U19" s="659"/>
      <c r="V19" s="660"/>
      <c r="W19" s="658" t="s">
        <v>623</v>
      </c>
      <c r="X19" s="659"/>
      <c r="Y19" s="659"/>
      <c r="Z19" s="659"/>
      <c r="AA19" s="659"/>
      <c r="AB19" s="659"/>
      <c r="AC19" s="660"/>
      <c r="AD19" s="658">
        <v>22</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0.91666666666666663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6"/>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0.91666666666666663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474</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21">
        <v>65</v>
      </c>
      <c r="Q23" s="922"/>
      <c r="R23" s="922"/>
      <c r="S23" s="922"/>
      <c r="T23" s="922"/>
      <c r="U23" s="922"/>
      <c r="V23" s="937"/>
      <c r="W23" s="921">
        <v>69</v>
      </c>
      <c r="X23" s="922"/>
      <c r="Y23" s="922"/>
      <c r="Z23" s="922"/>
      <c r="AA23" s="922"/>
      <c r="AB23" s="922"/>
      <c r="AC23" s="937"/>
      <c r="AD23" s="974" t="s">
        <v>633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81">
        <f>P29-SUM(P23:P27)</f>
        <v>0</v>
      </c>
      <c r="Q28" s="882"/>
      <c r="R28" s="882"/>
      <c r="S28" s="882"/>
      <c r="T28" s="882"/>
      <c r="U28" s="882"/>
      <c r="V28" s="883"/>
      <c r="W28" s="881">
        <f>W29-SUM(W23:W27)</f>
        <v>0</v>
      </c>
      <c r="X28" s="882"/>
      <c r="Y28" s="882"/>
      <c r="Z28" s="882"/>
      <c r="AA28" s="882"/>
      <c r="AB28" s="882"/>
      <c r="AC28" s="88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65</v>
      </c>
      <c r="Q29" s="934"/>
      <c r="R29" s="934"/>
      <c r="S29" s="934"/>
      <c r="T29" s="934"/>
      <c r="U29" s="934"/>
      <c r="V29" s="935"/>
      <c r="W29" s="933">
        <f>AR13</f>
        <v>69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643</v>
      </c>
      <c r="Q32" s="98"/>
      <c r="R32" s="98"/>
      <c r="S32" s="98"/>
      <c r="T32" s="98"/>
      <c r="U32" s="98"/>
      <c r="V32" s="98"/>
      <c r="W32" s="98"/>
      <c r="X32" s="99"/>
      <c r="Y32" s="467" t="s">
        <v>12</v>
      </c>
      <c r="Z32" s="527"/>
      <c r="AA32" s="528"/>
      <c r="AB32" s="457" t="s">
        <v>560</v>
      </c>
      <c r="AC32" s="457"/>
      <c r="AD32" s="457"/>
      <c r="AE32" s="211" t="s">
        <v>556</v>
      </c>
      <c r="AF32" s="212"/>
      <c r="AG32" s="212"/>
      <c r="AH32" s="212"/>
      <c r="AI32" s="211" t="s">
        <v>553</v>
      </c>
      <c r="AJ32" s="212"/>
      <c r="AK32" s="212"/>
      <c r="AL32" s="212"/>
      <c r="AM32" s="211">
        <v>92</v>
      </c>
      <c r="AN32" s="212"/>
      <c r="AO32" s="212"/>
      <c r="AP32" s="212"/>
      <c r="AQ32" s="333" t="s">
        <v>553</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556</v>
      </c>
      <c r="AF33" s="212"/>
      <c r="AG33" s="212"/>
      <c r="AH33" s="212"/>
      <c r="AI33" s="211" t="s">
        <v>553</v>
      </c>
      <c r="AJ33" s="212"/>
      <c r="AK33" s="212"/>
      <c r="AL33" s="212"/>
      <c r="AM33" s="211" t="s">
        <v>580</v>
      </c>
      <c r="AN33" s="212"/>
      <c r="AO33" s="212"/>
      <c r="AP33" s="212"/>
      <c r="AQ33" s="333" t="s">
        <v>553</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553</v>
      </c>
      <c r="AJ34" s="212"/>
      <c r="AK34" s="212"/>
      <c r="AL34" s="212"/>
      <c r="AM34" s="211" t="s">
        <v>580</v>
      </c>
      <c r="AN34" s="212"/>
      <c r="AO34" s="212"/>
      <c r="AP34" s="212"/>
      <c r="AQ34" s="333" t="s">
        <v>553</v>
      </c>
      <c r="AR34" s="200"/>
      <c r="AS34" s="200"/>
      <c r="AT34" s="334"/>
      <c r="AU34" s="212" t="s">
        <v>553</v>
      </c>
      <c r="AV34" s="212"/>
      <c r="AW34" s="212"/>
      <c r="AX34" s="214"/>
    </row>
    <row r="35" spans="1:50" ht="23.25" customHeight="1" x14ac:dyDescent="0.15">
      <c r="A35" s="219" t="s">
        <v>526</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555</v>
      </c>
      <c r="AR38" s="193"/>
      <c r="AS38" s="126" t="s">
        <v>356</v>
      </c>
      <c r="AT38" s="127"/>
      <c r="AU38" s="192">
        <v>31</v>
      </c>
      <c r="AV38" s="192"/>
      <c r="AW38" s="394" t="s">
        <v>300</v>
      </c>
      <c r="AX38" s="395"/>
    </row>
    <row r="39" spans="1:50" ht="23.25" customHeight="1" x14ac:dyDescent="0.15">
      <c r="A39" s="399"/>
      <c r="B39" s="397"/>
      <c r="C39" s="397"/>
      <c r="D39" s="397"/>
      <c r="E39" s="397"/>
      <c r="F39" s="398"/>
      <c r="G39" s="560" t="s">
        <v>559</v>
      </c>
      <c r="H39" s="561"/>
      <c r="I39" s="561"/>
      <c r="J39" s="561"/>
      <c r="K39" s="561"/>
      <c r="L39" s="561"/>
      <c r="M39" s="561"/>
      <c r="N39" s="561"/>
      <c r="O39" s="562"/>
      <c r="P39" s="98" t="s">
        <v>642</v>
      </c>
      <c r="Q39" s="98"/>
      <c r="R39" s="98"/>
      <c r="S39" s="98"/>
      <c r="T39" s="98"/>
      <c r="U39" s="98"/>
      <c r="V39" s="98"/>
      <c r="W39" s="98"/>
      <c r="X39" s="99"/>
      <c r="Y39" s="467" t="s">
        <v>12</v>
      </c>
      <c r="Z39" s="527"/>
      <c r="AA39" s="528"/>
      <c r="AB39" s="464" t="s">
        <v>560</v>
      </c>
      <c r="AC39" s="465"/>
      <c r="AD39" s="466"/>
      <c r="AE39" s="211" t="s">
        <v>553</v>
      </c>
      <c r="AF39" s="212"/>
      <c r="AG39" s="212"/>
      <c r="AH39" s="212"/>
      <c r="AI39" s="211" t="s">
        <v>553</v>
      </c>
      <c r="AJ39" s="212"/>
      <c r="AK39" s="212"/>
      <c r="AL39" s="212"/>
      <c r="AM39" s="211">
        <v>473</v>
      </c>
      <c r="AN39" s="212"/>
      <c r="AO39" s="212"/>
      <c r="AP39" s="212"/>
      <c r="AQ39" s="333" t="s">
        <v>555</v>
      </c>
      <c r="AR39" s="200"/>
      <c r="AS39" s="200"/>
      <c r="AT39" s="334"/>
      <c r="AU39" s="212" t="s">
        <v>555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76" t="s">
        <v>560</v>
      </c>
      <c r="AC40" s="577"/>
      <c r="AD40" s="578"/>
      <c r="AE40" s="211" t="s">
        <v>553</v>
      </c>
      <c r="AF40" s="212"/>
      <c r="AG40" s="212"/>
      <c r="AH40" s="212"/>
      <c r="AI40" s="211" t="s">
        <v>553</v>
      </c>
      <c r="AJ40" s="212"/>
      <c r="AK40" s="212"/>
      <c r="AL40" s="212"/>
      <c r="AM40" s="211">
        <v>720</v>
      </c>
      <c r="AN40" s="212"/>
      <c r="AO40" s="212"/>
      <c r="AP40" s="212"/>
      <c r="AQ40" s="333" t="s">
        <v>555</v>
      </c>
      <c r="AR40" s="200"/>
      <c r="AS40" s="200"/>
      <c r="AT40" s="334"/>
      <c r="AU40" s="212">
        <v>840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553</v>
      </c>
      <c r="AF41" s="212"/>
      <c r="AG41" s="212"/>
      <c r="AH41" s="212"/>
      <c r="AI41" s="211" t="s">
        <v>553</v>
      </c>
      <c r="AJ41" s="212"/>
      <c r="AK41" s="212"/>
      <c r="AL41" s="212"/>
      <c r="AM41" s="211" t="s">
        <v>580</v>
      </c>
      <c r="AN41" s="212"/>
      <c r="AO41" s="212"/>
      <c r="AP41" s="212"/>
      <c r="AQ41" s="333" t="s">
        <v>555</v>
      </c>
      <c r="AR41" s="200"/>
      <c r="AS41" s="200"/>
      <c r="AT41" s="334"/>
      <c r="AU41" s="212" t="s">
        <v>556</v>
      </c>
      <c r="AV41" s="212"/>
      <c r="AW41" s="212"/>
      <c r="AX41" s="214"/>
    </row>
    <row r="42" spans="1:50" ht="23.25" customHeight="1" x14ac:dyDescent="0.15">
      <c r="A42" s="219" t="s">
        <v>526</v>
      </c>
      <c r="B42" s="220"/>
      <c r="C42" s="220"/>
      <c r="D42" s="220"/>
      <c r="E42" s="220"/>
      <c r="F42" s="221"/>
      <c r="G42" s="225" t="s">
        <v>625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64"/>
      <c r="AC46" s="465"/>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76"/>
      <c r="AC47" s="577"/>
      <c r="AD47" s="57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561</v>
      </c>
      <c r="AF101" s="212"/>
      <c r="AG101" s="212"/>
      <c r="AH101" s="213"/>
      <c r="AI101" s="211" t="s">
        <v>555</v>
      </c>
      <c r="AJ101" s="212"/>
      <c r="AK101" s="212"/>
      <c r="AL101" s="213"/>
      <c r="AM101" s="211">
        <v>8</v>
      </c>
      <c r="AN101" s="212"/>
      <c r="AO101" s="212"/>
      <c r="AP101" s="213"/>
      <c r="AQ101" s="211" t="s">
        <v>563</v>
      </c>
      <c r="AR101" s="212"/>
      <c r="AS101" s="212"/>
      <c r="AT101" s="213"/>
      <c r="AU101" s="211" t="s">
        <v>648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t="s">
        <v>555</v>
      </c>
      <c r="AF102" s="414"/>
      <c r="AG102" s="414"/>
      <c r="AH102" s="414"/>
      <c r="AI102" s="414" t="s">
        <v>555</v>
      </c>
      <c r="AJ102" s="414"/>
      <c r="AK102" s="414"/>
      <c r="AL102" s="414"/>
      <c r="AM102" s="414">
        <v>3</v>
      </c>
      <c r="AN102" s="414"/>
      <c r="AO102" s="414"/>
      <c r="AP102" s="414"/>
      <c r="AQ102" s="266">
        <v>8</v>
      </c>
      <c r="AR102" s="267"/>
      <c r="AS102" s="267"/>
      <c r="AT102" s="312"/>
      <c r="AU102" s="266">
        <v>8</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1" t="s">
        <v>55</v>
      </c>
      <c r="Z104" s="462"/>
      <c r="AA104" s="463"/>
      <c r="AB104" s="541" t="s">
        <v>562</v>
      </c>
      <c r="AC104" s="542"/>
      <c r="AD104" s="543"/>
      <c r="AE104" s="211" t="s">
        <v>553</v>
      </c>
      <c r="AF104" s="212"/>
      <c r="AG104" s="212"/>
      <c r="AH104" s="213"/>
      <c r="AI104" s="211" t="s">
        <v>553</v>
      </c>
      <c r="AJ104" s="212"/>
      <c r="AK104" s="212"/>
      <c r="AL104" s="213"/>
      <c r="AM104" s="211">
        <v>36</v>
      </c>
      <c r="AN104" s="212"/>
      <c r="AO104" s="212"/>
      <c r="AP104" s="213"/>
      <c r="AQ104" s="211" t="s">
        <v>556</v>
      </c>
      <c r="AR104" s="212"/>
      <c r="AS104" s="212"/>
      <c r="AT104" s="213"/>
      <c r="AU104" s="211" t="s">
        <v>657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562</v>
      </c>
      <c r="AC105" s="465"/>
      <c r="AD105" s="466"/>
      <c r="AE105" s="414" t="s">
        <v>553</v>
      </c>
      <c r="AF105" s="414"/>
      <c r="AG105" s="414"/>
      <c r="AH105" s="414"/>
      <c r="AI105" s="414" t="s">
        <v>553</v>
      </c>
      <c r="AJ105" s="414"/>
      <c r="AK105" s="414"/>
      <c r="AL105" s="414"/>
      <c r="AM105" s="414">
        <v>18</v>
      </c>
      <c r="AN105" s="414"/>
      <c r="AO105" s="414"/>
      <c r="AP105" s="414"/>
      <c r="AQ105" s="211">
        <v>48</v>
      </c>
      <c r="AR105" s="212"/>
      <c r="AS105" s="212"/>
      <c r="AT105" s="213"/>
      <c r="AU105" s="266">
        <v>48</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653</v>
      </c>
      <c r="H107" s="98"/>
      <c r="I107" s="98"/>
      <c r="J107" s="98"/>
      <c r="K107" s="98"/>
      <c r="L107" s="98"/>
      <c r="M107" s="98"/>
      <c r="N107" s="98"/>
      <c r="O107" s="98"/>
      <c r="P107" s="98"/>
      <c r="Q107" s="98"/>
      <c r="R107" s="98"/>
      <c r="S107" s="98"/>
      <c r="T107" s="98"/>
      <c r="U107" s="98"/>
      <c r="V107" s="98"/>
      <c r="W107" s="98"/>
      <c r="X107" s="99"/>
      <c r="Y107" s="461" t="s">
        <v>55</v>
      </c>
      <c r="Z107" s="462"/>
      <c r="AA107" s="463"/>
      <c r="AB107" s="464" t="s">
        <v>637</v>
      </c>
      <c r="AC107" s="465"/>
      <c r="AD107" s="466"/>
      <c r="AE107" s="414" t="s">
        <v>632</v>
      </c>
      <c r="AF107" s="414"/>
      <c r="AG107" s="414"/>
      <c r="AH107" s="414"/>
      <c r="AI107" s="414" t="s">
        <v>638</v>
      </c>
      <c r="AJ107" s="414"/>
      <c r="AK107" s="414"/>
      <c r="AL107" s="414"/>
      <c r="AM107" s="414">
        <v>8</v>
      </c>
      <c r="AN107" s="414"/>
      <c r="AO107" s="414"/>
      <c r="AP107" s="414"/>
      <c r="AQ107" s="211" t="s">
        <v>639</v>
      </c>
      <c r="AR107" s="212"/>
      <c r="AS107" s="212"/>
      <c r="AT107" s="213"/>
      <c r="AU107" s="211" t="s">
        <v>657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637</v>
      </c>
      <c r="AC108" s="465"/>
      <c r="AD108" s="466"/>
      <c r="AE108" s="414" t="s">
        <v>632</v>
      </c>
      <c r="AF108" s="414"/>
      <c r="AG108" s="414"/>
      <c r="AH108" s="414"/>
      <c r="AI108" s="414" t="s">
        <v>632</v>
      </c>
      <c r="AJ108" s="414"/>
      <c r="AK108" s="414"/>
      <c r="AL108" s="414"/>
      <c r="AM108" s="414">
        <v>19</v>
      </c>
      <c r="AN108" s="414"/>
      <c r="AO108" s="414"/>
      <c r="AP108" s="414"/>
      <c r="AQ108" s="211">
        <v>21</v>
      </c>
      <c r="AR108" s="212"/>
      <c r="AS108" s="212"/>
      <c r="AT108" s="213"/>
      <c r="AU108" s="266">
        <v>21</v>
      </c>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customHeight="1" x14ac:dyDescent="0.15">
      <c r="A110" s="418"/>
      <c r="B110" s="419"/>
      <c r="C110" s="419"/>
      <c r="D110" s="419"/>
      <c r="E110" s="419"/>
      <c r="F110" s="420"/>
      <c r="G110" s="98" t="s">
        <v>636</v>
      </c>
      <c r="H110" s="98"/>
      <c r="I110" s="98"/>
      <c r="J110" s="98"/>
      <c r="K110" s="98"/>
      <c r="L110" s="98"/>
      <c r="M110" s="98"/>
      <c r="N110" s="98"/>
      <c r="O110" s="98"/>
      <c r="P110" s="98"/>
      <c r="Q110" s="98"/>
      <c r="R110" s="98"/>
      <c r="S110" s="98"/>
      <c r="T110" s="98"/>
      <c r="U110" s="98"/>
      <c r="V110" s="98"/>
      <c r="W110" s="98"/>
      <c r="X110" s="99"/>
      <c r="Y110" s="461" t="s">
        <v>55</v>
      </c>
      <c r="Z110" s="462"/>
      <c r="AA110" s="463"/>
      <c r="AB110" s="464" t="s">
        <v>637</v>
      </c>
      <c r="AC110" s="465"/>
      <c r="AD110" s="466"/>
      <c r="AE110" s="414" t="s">
        <v>649</v>
      </c>
      <c r="AF110" s="414"/>
      <c r="AG110" s="414"/>
      <c r="AH110" s="414"/>
      <c r="AI110" s="414" t="s">
        <v>651</v>
      </c>
      <c r="AJ110" s="414"/>
      <c r="AK110" s="414"/>
      <c r="AL110" s="414"/>
      <c r="AM110" s="414">
        <v>9</v>
      </c>
      <c r="AN110" s="414"/>
      <c r="AO110" s="414"/>
      <c r="AP110" s="414"/>
      <c r="AQ110" s="211" t="s">
        <v>650</v>
      </c>
      <c r="AR110" s="212"/>
      <c r="AS110" s="212"/>
      <c r="AT110" s="213"/>
      <c r="AU110" s="211" t="s">
        <v>657</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637</v>
      </c>
      <c r="AC111" s="465"/>
      <c r="AD111" s="466"/>
      <c r="AE111" s="414" t="s">
        <v>650</v>
      </c>
      <c r="AF111" s="414"/>
      <c r="AG111" s="414"/>
      <c r="AH111" s="414"/>
      <c r="AI111" s="414" t="s">
        <v>652</v>
      </c>
      <c r="AJ111" s="414"/>
      <c r="AK111" s="414"/>
      <c r="AL111" s="414"/>
      <c r="AM111" s="414">
        <v>47</v>
      </c>
      <c r="AN111" s="414"/>
      <c r="AO111" s="414"/>
      <c r="AP111" s="414"/>
      <c r="AQ111" s="211">
        <v>47</v>
      </c>
      <c r="AR111" s="212"/>
      <c r="AS111" s="212"/>
      <c r="AT111" s="213"/>
      <c r="AU111" s="266">
        <v>47</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611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t="s">
        <v>556</v>
      </c>
      <c r="AF116" s="414"/>
      <c r="AG116" s="414"/>
      <c r="AH116" s="414"/>
      <c r="AI116" s="414" t="s">
        <v>556</v>
      </c>
      <c r="AJ116" s="414"/>
      <c r="AK116" s="414"/>
      <c r="AL116" s="414"/>
      <c r="AM116" s="414">
        <v>2782</v>
      </c>
      <c r="AN116" s="414"/>
      <c r="AO116" s="414"/>
      <c r="AP116" s="414"/>
      <c r="AQ116" s="211">
        <v>8088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578</v>
      </c>
      <c r="AF117" s="547"/>
      <c r="AG117" s="547"/>
      <c r="AH117" s="547"/>
      <c r="AI117" s="547" t="s">
        <v>556</v>
      </c>
      <c r="AJ117" s="547"/>
      <c r="AK117" s="547"/>
      <c r="AL117" s="547"/>
      <c r="AM117" s="547" t="s">
        <v>616</v>
      </c>
      <c r="AN117" s="547"/>
      <c r="AO117" s="547"/>
      <c r="AP117" s="547"/>
      <c r="AQ117" s="547" t="s">
        <v>617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612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576</v>
      </c>
      <c r="AC119" s="459"/>
      <c r="AD119" s="460"/>
      <c r="AE119" s="414" t="s">
        <v>613</v>
      </c>
      <c r="AF119" s="414"/>
      <c r="AG119" s="414"/>
      <c r="AH119" s="414"/>
      <c r="AI119" s="414" t="s">
        <v>615</v>
      </c>
      <c r="AJ119" s="414"/>
      <c r="AK119" s="414"/>
      <c r="AL119" s="414"/>
      <c r="AM119" s="414">
        <v>618</v>
      </c>
      <c r="AN119" s="414"/>
      <c r="AO119" s="414"/>
      <c r="AP119" s="414"/>
      <c r="AQ119" s="414">
        <v>1348</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577</v>
      </c>
      <c r="AC120" s="469"/>
      <c r="AD120" s="470"/>
      <c r="AE120" s="547" t="s">
        <v>614</v>
      </c>
      <c r="AF120" s="547"/>
      <c r="AG120" s="547"/>
      <c r="AH120" s="547"/>
      <c r="AI120" s="547" t="s">
        <v>598</v>
      </c>
      <c r="AJ120" s="547"/>
      <c r="AK120" s="547"/>
      <c r="AL120" s="547"/>
      <c r="AM120" s="547" t="s">
        <v>618</v>
      </c>
      <c r="AN120" s="547"/>
      <c r="AO120" s="547"/>
      <c r="AP120" s="547"/>
      <c r="AQ120" s="547" t="s">
        <v>619</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customHeight="1" x14ac:dyDescent="0.15">
      <c r="A122" s="435"/>
      <c r="B122" s="436"/>
      <c r="C122" s="436"/>
      <c r="D122" s="436"/>
      <c r="E122" s="436"/>
      <c r="F122" s="437"/>
      <c r="G122" s="389" t="s">
        <v>654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576</v>
      </c>
      <c r="AC122" s="459"/>
      <c r="AD122" s="460"/>
      <c r="AE122" s="414" t="s">
        <v>632</v>
      </c>
      <c r="AF122" s="414"/>
      <c r="AG122" s="414"/>
      <c r="AH122" s="414"/>
      <c r="AI122" s="414" t="s">
        <v>645</v>
      </c>
      <c r="AJ122" s="414"/>
      <c r="AK122" s="414"/>
      <c r="AL122" s="414"/>
      <c r="AM122" s="414">
        <v>2782</v>
      </c>
      <c r="AN122" s="414"/>
      <c r="AO122" s="414"/>
      <c r="AP122" s="414"/>
      <c r="AQ122" s="414">
        <v>3081</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577</v>
      </c>
      <c r="AC123" s="469"/>
      <c r="AD123" s="470"/>
      <c r="AE123" s="547" t="s">
        <v>632</v>
      </c>
      <c r="AF123" s="547"/>
      <c r="AG123" s="547"/>
      <c r="AH123" s="547"/>
      <c r="AI123" s="547" t="s">
        <v>632</v>
      </c>
      <c r="AJ123" s="547"/>
      <c r="AK123" s="547"/>
      <c r="AL123" s="547"/>
      <c r="AM123" s="547" t="s">
        <v>656</v>
      </c>
      <c r="AN123" s="547"/>
      <c r="AO123" s="547"/>
      <c r="AP123" s="547"/>
      <c r="AQ123" s="547" t="s">
        <v>655</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customHeight="1" x14ac:dyDescent="0.15">
      <c r="A125" s="435"/>
      <c r="B125" s="436"/>
      <c r="C125" s="436"/>
      <c r="D125" s="436"/>
      <c r="E125" s="436"/>
      <c r="F125" s="437"/>
      <c r="G125" s="389" t="s">
        <v>644</v>
      </c>
      <c r="H125" s="389"/>
      <c r="I125" s="389"/>
      <c r="J125" s="389"/>
      <c r="K125" s="389"/>
      <c r="L125" s="389"/>
      <c r="M125" s="389"/>
      <c r="N125" s="389"/>
      <c r="O125" s="389"/>
      <c r="P125" s="389"/>
      <c r="Q125" s="389"/>
      <c r="R125" s="389"/>
      <c r="S125" s="389"/>
      <c r="T125" s="389"/>
      <c r="U125" s="389"/>
      <c r="V125" s="389"/>
      <c r="W125" s="389"/>
      <c r="X125" s="389"/>
      <c r="Y125" s="451" t="s">
        <v>15</v>
      </c>
      <c r="Z125" s="452"/>
      <c r="AA125" s="453"/>
      <c r="AB125" s="458" t="s">
        <v>576</v>
      </c>
      <c r="AC125" s="459"/>
      <c r="AD125" s="460"/>
      <c r="AE125" s="414" t="s">
        <v>632</v>
      </c>
      <c r="AF125" s="414"/>
      <c r="AG125" s="414"/>
      <c r="AH125" s="414"/>
      <c r="AI125" s="414" t="s">
        <v>645</v>
      </c>
      <c r="AJ125" s="414"/>
      <c r="AK125" s="414"/>
      <c r="AL125" s="414"/>
      <c r="AM125" s="414">
        <v>2473</v>
      </c>
      <c r="AN125" s="414"/>
      <c r="AO125" s="414"/>
      <c r="AP125" s="414"/>
      <c r="AQ125" s="414">
        <v>1377</v>
      </c>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390"/>
      <c r="Y126" s="467" t="s">
        <v>49</v>
      </c>
      <c r="Z126" s="442"/>
      <c r="AA126" s="443"/>
      <c r="AB126" s="468" t="s">
        <v>577</v>
      </c>
      <c r="AC126" s="469"/>
      <c r="AD126" s="470"/>
      <c r="AE126" s="547" t="s">
        <v>632</v>
      </c>
      <c r="AF126" s="547"/>
      <c r="AG126" s="547"/>
      <c r="AH126" s="547"/>
      <c r="AI126" s="547" t="s">
        <v>632</v>
      </c>
      <c r="AJ126" s="547"/>
      <c r="AK126" s="547"/>
      <c r="AL126" s="547"/>
      <c r="AM126" s="547" t="s">
        <v>646</v>
      </c>
      <c r="AN126" s="547"/>
      <c r="AO126" s="547"/>
      <c r="AP126" s="547"/>
      <c r="AQ126" s="547" t="s">
        <v>647</v>
      </c>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3.7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3.7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567</v>
      </c>
      <c r="AV133" s="193"/>
      <c r="AW133" s="126" t="s">
        <v>300</v>
      </c>
      <c r="AX133" s="188"/>
    </row>
    <row r="134" spans="1:50" ht="26.25" customHeight="1" x14ac:dyDescent="0.15">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566</v>
      </c>
      <c r="AF134" s="200"/>
      <c r="AG134" s="200"/>
      <c r="AH134" s="200"/>
      <c r="AI134" s="199" t="s">
        <v>566</v>
      </c>
      <c r="AJ134" s="200"/>
      <c r="AK134" s="200"/>
      <c r="AL134" s="200"/>
      <c r="AM134" s="199" t="s">
        <v>563</v>
      </c>
      <c r="AN134" s="200"/>
      <c r="AO134" s="200"/>
      <c r="AP134" s="200"/>
      <c r="AQ134" s="199" t="s">
        <v>563</v>
      </c>
      <c r="AR134" s="200"/>
      <c r="AS134" s="200"/>
      <c r="AT134" s="200"/>
      <c r="AU134" s="199" t="s">
        <v>563</v>
      </c>
      <c r="AV134" s="200"/>
      <c r="AW134" s="200"/>
      <c r="AX134" s="201"/>
    </row>
    <row r="135" spans="1:50" ht="26.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563</v>
      </c>
      <c r="AF135" s="200"/>
      <c r="AG135" s="200"/>
      <c r="AH135" s="200"/>
      <c r="AI135" s="199" t="s">
        <v>563</v>
      </c>
      <c r="AJ135" s="200"/>
      <c r="AK135" s="200"/>
      <c r="AL135" s="200"/>
      <c r="AM135" s="199" t="s">
        <v>563</v>
      </c>
      <c r="AN135" s="200"/>
      <c r="AO135" s="200"/>
      <c r="AP135" s="200"/>
      <c r="AQ135" s="199" t="s">
        <v>563</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554</v>
      </c>
      <c r="H154" s="98"/>
      <c r="I154" s="98"/>
      <c r="J154" s="98"/>
      <c r="K154" s="98"/>
      <c r="L154" s="98"/>
      <c r="M154" s="98"/>
      <c r="N154" s="98"/>
      <c r="O154" s="98"/>
      <c r="P154" s="99"/>
      <c r="Q154" s="118" t="s">
        <v>555</v>
      </c>
      <c r="R154" s="98"/>
      <c r="S154" s="98"/>
      <c r="T154" s="98"/>
      <c r="U154" s="98"/>
      <c r="V154" s="98"/>
      <c r="W154" s="98"/>
      <c r="X154" s="98"/>
      <c r="Y154" s="98"/>
      <c r="Z154" s="98"/>
      <c r="AA154" s="286"/>
      <c r="AB154" s="134" t="s">
        <v>555</v>
      </c>
      <c r="AC154" s="135"/>
      <c r="AD154" s="135"/>
      <c r="AE154" s="140" t="s">
        <v>555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6.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566</v>
      </c>
      <c r="AF157" s="98"/>
      <c r="AG157" s="98"/>
      <c r="AH157" s="98"/>
      <c r="AI157" s="98"/>
      <c r="AJ157" s="98"/>
      <c r="AK157" s="98"/>
      <c r="AL157" s="98"/>
      <c r="AM157" s="98"/>
      <c r="AN157" s="98"/>
      <c r="AO157" s="98"/>
      <c r="AP157" s="98"/>
      <c r="AQ157" s="98"/>
      <c r="AR157" s="98"/>
      <c r="AS157" s="98"/>
      <c r="AT157" s="98"/>
      <c r="AU157" s="98"/>
      <c r="AV157" s="98"/>
      <c r="AW157" s="98"/>
      <c r="AX157" s="119"/>
    </row>
    <row r="158" spans="1:50" ht="1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8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4.75" customHeight="1" x14ac:dyDescent="0.15">
      <c r="A430" s="182"/>
      <c r="B430" s="179"/>
      <c r="C430" s="171" t="s">
        <v>368</v>
      </c>
      <c r="D430" s="931"/>
      <c r="E430" s="167" t="s">
        <v>388</v>
      </c>
      <c r="F430" s="168"/>
      <c r="G430" s="901" t="s">
        <v>384</v>
      </c>
      <c r="H430" s="116"/>
      <c r="I430" s="116"/>
      <c r="J430" s="902" t="s">
        <v>555</v>
      </c>
      <c r="K430" s="903"/>
      <c r="L430" s="903"/>
      <c r="M430" s="903"/>
      <c r="N430" s="903"/>
      <c r="O430" s="903"/>
      <c r="P430" s="903"/>
      <c r="Q430" s="903"/>
      <c r="R430" s="903"/>
      <c r="S430" s="903"/>
      <c r="T430" s="904"/>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18.7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556</v>
      </c>
      <c r="AJ433" s="200"/>
      <c r="AK433" s="200"/>
      <c r="AL433" s="200"/>
      <c r="AM433" s="333" t="s">
        <v>555</v>
      </c>
      <c r="AN433" s="200"/>
      <c r="AO433" s="200"/>
      <c r="AP433" s="334"/>
      <c r="AQ433" s="333" t="s">
        <v>561</v>
      </c>
      <c r="AR433" s="200"/>
      <c r="AS433" s="200"/>
      <c r="AT433" s="334"/>
      <c r="AU433" s="200" t="s">
        <v>556</v>
      </c>
      <c r="AV433" s="200"/>
      <c r="AW433" s="200"/>
      <c r="AX433" s="201"/>
    </row>
    <row r="434" spans="1:50" ht="18.7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556</v>
      </c>
      <c r="AF434" s="200"/>
      <c r="AG434" s="200"/>
      <c r="AH434" s="334"/>
      <c r="AI434" s="333" t="s">
        <v>555</v>
      </c>
      <c r="AJ434" s="200"/>
      <c r="AK434" s="200"/>
      <c r="AL434" s="200"/>
      <c r="AM434" s="333" t="s">
        <v>555</v>
      </c>
      <c r="AN434" s="200"/>
      <c r="AO434" s="200"/>
      <c r="AP434" s="334"/>
      <c r="AQ434" s="333" t="s">
        <v>556</v>
      </c>
      <c r="AR434" s="200"/>
      <c r="AS434" s="200"/>
      <c r="AT434" s="334"/>
      <c r="AU434" s="200" t="s">
        <v>555</v>
      </c>
      <c r="AV434" s="200"/>
      <c r="AW434" s="200"/>
      <c r="AX434" s="201"/>
    </row>
    <row r="435" spans="1:50" ht="18.7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556</v>
      </c>
      <c r="AN435" s="200"/>
      <c r="AO435" s="200"/>
      <c r="AP435" s="334"/>
      <c r="AQ435" s="333" t="s">
        <v>555</v>
      </c>
      <c r="AR435" s="200"/>
      <c r="AS435" s="200"/>
      <c r="AT435" s="334"/>
      <c r="AU435" s="200" t="s">
        <v>561</v>
      </c>
      <c r="AV435" s="200"/>
      <c r="AW435" s="200"/>
      <c r="AX435" s="201"/>
    </row>
    <row r="436" spans="1:50" ht="15.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5.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15.7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15.7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15.7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5.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5.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15.7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15.7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15.7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5.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5.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15.7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15.7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15.7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5.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5.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15.7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15.7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15.7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18.7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556</v>
      </c>
      <c r="AF458" s="200"/>
      <c r="AG458" s="200"/>
      <c r="AH458" s="200"/>
      <c r="AI458" s="333" t="s">
        <v>556</v>
      </c>
      <c r="AJ458" s="200"/>
      <c r="AK458" s="200"/>
      <c r="AL458" s="200"/>
      <c r="AM458" s="333" t="s">
        <v>555</v>
      </c>
      <c r="AN458" s="200"/>
      <c r="AO458" s="200"/>
      <c r="AP458" s="334"/>
      <c r="AQ458" s="333" t="s">
        <v>556</v>
      </c>
      <c r="AR458" s="200"/>
      <c r="AS458" s="200"/>
      <c r="AT458" s="334"/>
      <c r="AU458" s="200" t="s">
        <v>555</v>
      </c>
      <c r="AV458" s="200"/>
      <c r="AW458" s="200"/>
      <c r="AX458" s="201"/>
    </row>
    <row r="459" spans="1:50" ht="18.7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561</v>
      </c>
      <c r="AN459" s="200"/>
      <c r="AO459" s="200"/>
      <c r="AP459" s="334"/>
      <c r="AQ459" s="333" t="s">
        <v>556</v>
      </c>
      <c r="AR459" s="200"/>
      <c r="AS459" s="200"/>
      <c r="AT459" s="334"/>
      <c r="AU459" s="200" t="s">
        <v>555</v>
      </c>
      <c r="AV459" s="200"/>
      <c r="AW459" s="200"/>
      <c r="AX459" s="201"/>
    </row>
    <row r="460" spans="1:50" ht="18.7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556</v>
      </c>
      <c r="AN460" s="200"/>
      <c r="AO460" s="200"/>
      <c r="AP460" s="334"/>
      <c r="AQ460" s="333" t="s">
        <v>555</v>
      </c>
      <c r="AR460" s="200"/>
      <c r="AS460" s="200"/>
      <c r="AT460" s="334"/>
      <c r="AU460" s="200" t="s">
        <v>561</v>
      </c>
      <c r="AV460" s="200"/>
      <c r="AW460" s="200"/>
      <c r="AX460" s="201"/>
    </row>
    <row r="461" spans="1:50" ht="15.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5.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15.7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15.7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15.7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5.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5.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15.7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15.7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15.7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5.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5.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15.7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15.7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15.7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5.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5.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15.7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15.7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15.7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6.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6.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58.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1" t="s">
        <v>620</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552</v>
      </c>
      <c r="AE703" s="322"/>
      <c r="AF703" s="322"/>
      <c r="AG703" s="94" t="s">
        <v>621</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568</v>
      </c>
      <c r="AE705" s="716"/>
      <c r="AF705" s="716"/>
      <c r="AG705" s="118" t="s">
        <v>555</v>
      </c>
      <c r="AH705" s="98"/>
      <c r="AI705" s="98"/>
      <c r="AJ705" s="98"/>
      <c r="AK705" s="98"/>
      <c r="AL705" s="98"/>
      <c r="AM705" s="98"/>
      <c r="AN705" s="98"/>
      <c r="AO705" s="98"/>
      <c r="AP705" s="98"/>
      <c r="AQ705" s="98"/>
      <c r="AR705" s="98"/>
      <c r="AS705" s="98"/>
      <c r="AT705" s="98"/>
      <c r="AU705" s="98"/>
      <c r="AV705" s="98"/>
      <c r="AW705" s="98"/>
      <c r="AX705" s="119"/>
    </row>
    <row r="706" spans="1:50" ht="29.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569</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3.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569</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568</v>
      </c>
      <c r="AE708" s="604"/>
      <c r="AF708" s="604"/>
      <c r="AG708" s="743" t="s">
        <v>553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568</v>
      </c>
      <c r="AE712" s="784"/>
      <c r="AF712" s="784"/>
      <c r="AG712" s="811" t="s">
        <v>553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568</v>
      </c>
      <c r="AE713" s="322"/>
      <c r="AF713" s="664"/>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568</v>
      </c>
      <c r="AE714" s="809"/>
      <c r="AF714" s="810"/>
      <c r="AG714" s="737" t="s">
        <v>553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568</v>
      </c>
      <c r="AE715" s="604"/>
      <c r="AF715" s="657"/>
      <c r="AG715" s="743" t="s">
        <v>553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568</v>
      </c>
      <c r="AE716" s="628"/>
      <c r="AF716" s="628"/>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568</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8.75" customHeight="1" x14ac:dyDescent="0.15">
      <c r="A726" s="641" t="s">
        <v>48</v>
      </c>
      <c r="B726" s="803"/>
      <c r="C726" s="816" t="s">
        <v>53</v>
      </c>
      <c r="D726" s="840"/>
      <c r="E726" s="840"/>
      <c r="F726" s="841"/>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5.25" customHeight="1" thickBot="1" x14ac:dyDescent="0.2">
      <c r="A727" s="804"/>
      <c r="B727" s="805"/>
      <c r="C727" s="749" t="s">
        <v>57</v>
      </c>
      <c r="D727" s="750"/>
      <c r="E727" s="750"/>
      <c r="F727" s="751"/>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71.25" customHeight="1" thickBot="1" x14ac:dyDescent="0.2">
      <c r="A729" s="635" t="s">
        <v>630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75" customHeight="1" thickBot="1" x14ac:dyDescent="0.2">
      <c r="A731" s="800" t="s">
        <v>256</v>
      </c>
      <c r="B731" s="801"/>
      <c r="C731" s="801"/>
      <c r="D731" s="801"/>
      <c r="E731" s="802"/>
      <c r="F731" s="730" t="s">
        <v>631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1.75" customHeight="1" thickBot="1" x14ac:dyDescent="0.2">
      <c r="A733" s="674" t="s">
        <v>635</v>
      </c>
      <c r="B733" s="675"/>
      <c r="C733" s="675"/>
      <c r="D733" s="675"/>
      <c r="E733" s="676"/>
      <c r="F733" s="638" t="s">
        <v>640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t="s">
        <v>641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555</v>
      </c>
      <c r="F737" s="988"/>
      <c r="G737" s="988"/>
      <c r="H737" s="988"/>
      <c r="I737" s="988"/>
      <c r="J737" s="988"/>
      <c r="K737" s="988"/>
      <c r="L737" s="988"/>
      <c r="M737" s="988"/>
      <c r="N737" s="358" t="s">
        <v>358</v>
      </c>
      <c r="O737" s="358"/>
      <c r="P737" s="358"/>
      <c r="Q737" s="358"/>
      <c r="R737" s="988" t="s">
        <v>555</v>
      </c>
      <c r="S737" s="988"/>
      <c r="T737" s="988"/>
      <c r="U737" s="988"/>
      <c r="V737" s="988"/>
      <c r="W737" s="988"/>
      <c r="X737" s="988"/>
      <c r="Y737" s="988"/>
      <c r="Z737" s="988"/>
      <c r="AA737" s="358" t="s">
        <v>359</v>
      </c>
      <c r="AB737" s="358"/>
      <c r="AC737" s="358"/>
      <c r="AD737" s="358"/>
      <c r="AE737" s="988" t="s">
        <v>556</v>
      </c>
      <c r="AF737" s="988"/>
      <c r="AG737" s="988"/>
      <c r="AH737" s="988"/>
      <c r="AI737" s="988"/>
      <c r="AJ737" s="988"/>
      <c r="AK737" s="988"/>
      <c r="AL737" s="988"/>
      <c r="AM737" s="988"/>
      <c r="AN737" s="358" t="s">
        <v>360</v>
      </c>
      <c r="AO737" s="358"/>
      <c r="AP737" s="358"/>
      <c r="AQ737" s="358"/>
      <c r="AR737" s="989" t="s">
        <v>556</v>
      </c>
      <c r="AS737" s="990"/>
      <c r="AT737" s="990"/>
      <c r="AU737" s="990"/>
      <c r="AV737" s="990"/>
      <c r="AW737" s="990"/>
      <c r="AX737" s="991"/>
      <c r="AY737" s="89"/>
      <c r="AZ737" s="89"/>
    </row>
    <row r="738" spans="1:52" ht="24.75" customHeight="1" x14ac:dyDescent="0.15">
      <c r="A738" s="992" t="s">
        <v>361</v>
      </c>
      <c r="B738" s="203"/>
      <c r="C738" s="203"/>
      <c r="D738" s="204"/>
      <c r="E738" s="988" t="s">
        <v>556</v>
      </c>
      <c r="F738" s="988"/>
      <c r="G738" s="988"/>
      <c r="H738" s="988"/>
      <c r="I738" s="988"/>
      <c r="J738" s="988"/>
      <c r="K738" s="988"/>
      <c r="L738" s="988"/>
      <c r="M738" s="988"/>
      <c r="N738" s="358" t="s">
        <v>362</v>
      </c>
      <c r="O738" s="358"/>
      <c r="P738" s="358"/>
      <c r="Q738" s="358"/>
      <c r="R738" s="988" t="s">
        <v>556</v>
      </c>
      <c r="S738" s="988"/>
      <c r="T738" s="988"/>
      <c r="U738" s="988"/>
      <c r="V738" s="988"/>
      <c r="W738" s="988"/>
      <c r="X738" s="988"/>
      <c r="Y738" s="988"/>
      <c r="Z738" s="988"/>
      <c r="AA738" s="358" t="s">
        <v>482</v>
      </c>
      <c r="AB738" s="358"/>
      <c r="AC738" s="358"/>
      <c r="AD738" s="358"/>
      <c r="AE738" s="988" t="s">
        <v>556</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t="s">
        <v>435</v>
      </c>
      <c r="J739" s="983"/>
      <c r="K739" s="91" t="str">
        <f>IF(OR(I739="　", I739=""), "", "-")</f>
        <v>-</v>
      </c>
      <c r="L739" s="984">
        <v>19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4" t="s">
        <v>581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593</v>
      </c>
      <c r="H781" s="672"/>
      <c r="I781" s="672"/>
      <c r="J781" s="672"/>
      <c r="K781" s="673"/>
      <c r="L781" s="665" t="s">
        <v>603</v>
      </c>
      <c r="M781" s="666"/>
      <c r="N781" s="666"/>
      <c r="O781" s="666"/>
      <c r="P781" s="666"/>
      <c r="Q781" s="666"/>
      <c r="R781" s="666"/>
      <c r="S781" s="666"/>
      <c r="T781" s="666"/>
      <c r="U781" s="666"/>
      <c r="V781" s="666"/>
      <c r="W781" s="666"/>
      <c r="X781" s="667"/>
      <c r="Y781" s="384">
        <v>5.7</v>
      </c>
      <c r="Z781" s="385"/>
      <c r="AA781" s="385"/>
      <c r="AB781" s="806"/>
      <c r="AC781" s="671"/>
      <c r="AD781" s="836"/>
      <c r="AE781" s="836"/>
      <c r="AF781" s="836"/>
      <c r="AG781" s="837"/>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5" t="s">
        <v>590</v>
      </c>
      <c r="H782" s="625"/>
      <c r="I782" s="625"/>
      <c r="J782" s="625"/>
      <c r="K782" s="626"/>
      <c r="L782" s="597" t="s">
        <v>594</v>
      </c>
      <c r="M782" s="598"/>
      <c r="N782" s="598"/>
      <c r="O782" s="598"/>
      <c r="P782" s="598"/>
      <c r="Q782" s="598"/>
      <c r="R782" s="598"/>
      <c r="S782" s="598"/>
      <c r="T782" s="598"/>
      <c r="U782" s="598"/>
      <c r="V782" s="598"/>
      <c r="W782" s="598"/>
      <c r="X782" s="599"/>
      <c r="Y782" s="600">
        <v>0.9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t="s">
        <v>591</v>
      </c>
      <c r="H783" s="625"/>
      <c r="I783" s="625"/>
      <c r="J783" s="625"/>
      <c r="K783" s="626"/>
      <c r="L783" s="597" t="s">
        <v>602</v>
      </c>
      <c r="M783" s="598"/>
      <c r="N783" s="598"/>
      <c r="O783" s="598"/>
      <c r="P783" s="598"/>
      <c r="Q783" s="598"/>
      <c r="R783" s="598"/>
      <c r="S783" s="598"/>
      <c r="T783" s="598"/>
      <c r="U783" s="598"/>
      <c r="V783" s="598"/>
      <c r="W783" s="598"/>
      <c r="X783" s="599"/>
      <c r="Y783" s="600">
        <v>0.9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592</v>
      </c>
      <c r="H784" s="625"/>
      <c r="I784" s="625"/>
      <c r="J784" s="625"/>
      <c r="K784" s="626"/>
      <c r="L784" s="597" t="s">
        <v>595</v>
      </c>
      <c r="M784" s="598"/>
      <c r="N784" s="598"/>
      <c r="O784" s="598"/>
      <c r="P784" s="598"/>
      <c r="Q784" s="598"/>
      <c r="R784" s="598"/>
      <c r="S784" s="598"/>
      <c r="T784" s="598"/>
      <c r="U784" s="598"/>
      <c r="V784" s="598"/>
      <c r="W784" s="598"/>
      <c r="X784" s="599"/>
      <c r="Y784" s="600">
        <v>0.4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c r="H785" s="625"/>
      <c r="I785" s="625"/>
      <c r="J785" s="625"/>
      <c r="K785" s="626"/>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c r="H786" s="625"/>
      <c r="I786" s="625"/>
      <c r="J786" s="625"/>
      <c r="K786" s="626"/>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c r="H787" s="625"/>
      <c r="I787" s="625"/>
      <c r="J787" s="625"/>
      <c r="K787" s="626"/>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7.9000000000000012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836"/>
      <c r="I794" s="836"/>
      <c r="J794" s="836"/>
      <c r="K794" s="837"/>
      <c r="L794" s="665"/>
      <c r="M794" s="666"/>
      <c r="N794" s="666"/>
      <c r="O794" s="666"/>
      <c r="P794" s="666"/>
      <c r="Q794" s="666"/>
      <c r="R794" s="666"/>
      <c r="S794" s="666"/>
      <c r="T794" s="666"/>
      <c r="U794" s="666"/>
      <c r="V794" s="666"/>
      <c r="W794" s="666"/>
      <c r="X794" s="667"/>
      <c r="Y794" s="384"/>
      <c r="Z794" s="385"/>
      <c r="AA794" s="385"/>
      <c r="AB794" s="806"/>
      <c r="AC794" s="671"/>
      <c r="AD794" s="836"/>
      <c r="AE794" s="836"/>
      <c r="AF794" s="836"/>
      <c r="AG794" s="837"/>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836"/>
      <c r="I807" s="836"/>
      <c r="J807" s="836"/>
      <c r="K807" s="837"/>
      <c r="L807" s="665"/>
      <c r="M807" s="666"/>
      <c r="N807" s="666"/>
      <c r="O807" s="666"/>
      <c r="P807" s="666"/>
      <c r="Q807" s="666"/>
      <c r="R807" s="666"/>
      <c r="S807" s="666"/>
      <c r="T807" s="666"/>
      <c r="U807" s="666"/>
      <c r="V807" s="666"/>
      <c r="W807" s="666"/>
      <c r="X807" s="667"/>
      <c r="Y807" s="384"/>
      <c r="Z807" s="385"/>
      <c r="AA807" s="385"/>
      <c r="AB807" s="806"/>
      <c r="AC807" s="671"/>
      <c r="AD807" s="836"/>
      <c r="AE807" s="836"/>
      <c r="AF807" s="836"/>
      <c r="AG807" s="837"/>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836"/>
      <c r="I820" s="836"/>
      <c r="J820" s="836"/>
      <c r="K820" s="837"/>
      <c r="L820" s="665"/>
      <c r="M820" s="666"/>
      <c r="N820" s="666"/>
      <c r="O820" s="666"/>
      <c r="P820" s="666"/>
      <c r="Q820" s="666"/>
      <c r="R820" s="666"/>
      <c r="S820" s="666"/>
      <c r="T820" s="666"/>
      <c r="U820" s="666"/>
      <c r="V820" s="666"/>
      <c r="W820" s="666"/>
      <c r="X820" s="667"/>
      <c r="Y820" s="384"/>
      <c r="Z820" s="385"/>
      <c r="AA820" s="385"/>
      <c r="AB820" s="806"/>
      <c r="AC820" s="671"/>
      <c r="AD820" s="836"/>
      <c r="AE820" s="836"/>
      <c r="AF820" s="836"/>
      <c r="AG820" s="837"/>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2">
        <v>1</v>
      </c>
      <c r="B837" s="372">
        <v>1</v>
      </c>
      <c r="C837" s="354" t="s">
        <v>582</v>
      </c>
      <c r="D837" s="340"/>
      <c r="E837" s="340"/>
      <c r="F837" s="340"/>
      <c r="G837" s="340"/>
      <c r="H837" s="340"/>
      <c r="I837" s="340"/>
      <c r="J837" s="341">
        <v>4120905002554</v>
      </c>
      <c r="K837" s="342"/>
      <c r="L837" s="342"/>
      <c r="M837" s="342"/>
      <c r="N837" s="342"/>
      <c r="O837" s="342"/>
      <c r="P837" s="355" t="s">
        <v>588</v>
      </c>
      <c r="Q837" s="343"/>
      <c r="R837" s="343"/>
      <c r="S837" s="343"/>
      <c r="T837" s="343"/>
      <c r="U837" s="343"/>
      <c r="V837" s="343"/>
      <c r="W837" s="343"/>
      <c r="X837" s="343"/>
      <c r="Y837" s="344">
        <v>7.9</v>
      </c>
      <c r="Z837" s="345"/>
      <c r="AA837" s="345"/>
      <c r="AB837" s="346"/>
      <c r="AC837" s="356" t="s">
        <v>585</v>
      </c>
      <c r="AD837" s="364"/>
      <c r="AE837" s="364"/>
      <c r="AF837" s="364"/>
      <c r="AG837" s="364"/>
      <c r="AH837" s="365" t="s">
        <v>580</v>
      </c>
      <c r="AI837" s="366"/>
      <c r="AJ837" s="366"/>
      <c r="AK837" s="366"/>
      <c r="AL837" s="350" t="s">
        <v>580</v>
      </c>
      <c r="AM837" s="351"/>
      <c r="AN837" s="351"/>
      <c r="AO837" s="352"/>
      <c r="AP837" s="353" t="s">
        <v>580</v>
      </c>
      <c r="AQ837" s="353"/>
      <c r="AR837" s="353"/>
      <c r="AS837" s="353"/>
      <c r="AT837" s="353"/>
      <c r="AU837" s="353"/>
      <c r="AV837" s="353"/>
      <c r="AW837" s="353"/>
      <c r="AX837" s="353"/>
    </row>
    <row r="838" spans="1:50" ht="48" customHeight="1" x14ac:dyDescent="0.15">
      <c r="A838" s="372">
        <v>2</v>
      </c>
      <c r="B838" s="372">
        <v>1</v>
      </c>
      <c r="C838" s="354" t="s">
        <v>583</v>
      </c>
      <c r="D838" s="340"/>
      <c r="E838" s="340"/>
      <c r="F838" s="340"/>
      <c r="G838" s="340"/>
      <c r="H838" s="340"/>
      <c r="I838" s="340"/>
      <c r="J838" s="341">
        <v>8010005002330</v>
      </c>
      <c r="K838" s="342"/>
      <c r="L838" s="342"/>
      <c r="M838" s="342"/>
      <c r="N838" s="342"/>
      <c r="O838" s="342"/>
      <c r="P838" s="343" t="s">
        <v>588</v>
      </c>
      <c r="Q838" s="343"/>
      <c r="R838" s="343"/>
      <c r="S838" s="343"/>
      <c r="T838" s="343"/>
      <c r="U838" s="343"/>
      <c r="V838" s="343"/>
      <c r="W838" s="343"/>
      <c r="X838" s="343"/>
      <c r="Y838" s="344">
        <v>7.8</v>
      </c>
      <c r="Z838" s="345"/>
      <c r="AA838" s="345"/>
      <c r="AB838" s="346"/>
      <c r="AC838" s="356" t="s">
        <v>585</v>
      </c>
      <c r="AD838" s="356"/>
      <c r="AE838" s="356"/>
      <c r="AF838" s="356"/>
      <c r="AG838" s="356"/>
      <c r="AH838" s="365" t="s">
        <v>586</v>
      </c>
      <c r="AI838" s="366"/>
      <c r="AJ838" s="366"/>
      <c r="AK838" s="366"/>
      <c r="AL838" s="365" t="s">
        <v>586</v>
      </c>
      <c r="AM838" s="366"/>
      <c r="AN838" s="366"/>
      <c r="AO838" s="366"/>
      <c r="AP838" s="353" t="s">
        <v>586</v>
      </c>
      <c r="AQ838" s="353"/>
      <c r="AR838" s="353"/>
      <c r="AS838" s="353"/>
      <c r="AT838" s="353"/>
      <c r="AU838" s="353"/>
      <c r="AV838" s="353"/>
      <c r="AW838" s="353"/>
      <c r="AX838" s="353"/>
    </row>
    <row r="839" spans="1:50" ht="48" customHeight="1" x14ac:dyDescent="0.15">
      <c r="A839" s="372">
        <v>3</v>
      </c>
      <c r="B839" s="372">
        <v>1</v>
      </c>
      <c r="C839" s="354" t="s">
        <v>584</v>
      </c>
      <c r="D839" s="340"/>
      <c r="E839" s="340"/>
      <c r="F839" s="340"/>
      <c r="G839" s="340"/>
      <c r="H839" s="340"/>
      <c r="I839" s="340"/>
      <c r="J839" s="341">
        <v>4380005002314</v>
      </c>
      <c r="K839" s="342"/>
      <c r="L839" s="342"/>
      <c r="M839" s="342"/>
      <c r="N839" s="342"/>
      <c r="O839" s="342"/>
      <c r="P839" s="355" t="s">
        <v>588</v>
      </c>
      <c r="Q839" s="343"/>
      <c r="R839" s="343"/>
      <c r="S839" s="343"/>
      <c r="T839" s="343"/>
      <c r="U839" s="343"/>
      <c r="V839" s="343"/>
      <c r="W839" s="343"/>
      <c r="X839" s="343"/>
      <c r="Y839" s="344">
        <v>6.5</v>
      </c>
      <c r="Z839" s="345"/>
      <c r="AA839" s="345"/>
      <c r="AB839" s="346"/>
      <c r="AC839" s="356" t="s">
        <v>585</v>
      </c>
      <c r="AD839" s="356"/>
      <c r="AE839" s="356"/>
      <c r="AF839" s="356"/>
      <c r="AG839" s="356"/>
      <c r="AH839" s="348" t="s">
        <v>587</v>
      </c>
      <c r="AI839" s="349"/>
      <c r="AJ839" s="349"/>
      <c r="AK839" s="349"/>
      <c r="AL839" s="350" t="s">
        <v>580</v>
      </c>
      <c r="AM839" s="351"/>
      <c r="AN839" s="351"/>
      <c r="AO839" s="352"/>
      <c r="AP839" s="353" t="s">
        <v>586</v>
      </c>
      <c r="AQ839" s="353"/>
      <c r="AR839" s="353"/>
      <c r="AS839" s="353"/>
      <c r="AT839" s="353"/>
      <c r="AU839" s="353"/>
      <c r="AV839" s="353"/>
      <c r="AW839" s="353"/>
      <c r="AX839" s="353"/>
    </row>
    <row r="840" spans="1:50" ht="13.5"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13.5"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13.5"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13.5"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13.5"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13.5"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13.5"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13.5"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13.5"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13.5"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13.5"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13.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13.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13.5"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13.5"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13.5"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13.5"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13.5"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13.5"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13.5"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13.5"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13.5"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13.5"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13.5"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13.5"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13.5"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3.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x14ac:dyDescent="0.15">
      <c r="A870" s="372">
        <v>1</v>
      </c>
      <c r="B870" s="372">
        <v>1</v>
      </c>
      <c r="C870" s="354" t="s">
        <v>600</v>
      </c>
      <c r="D870" s="340"/>
      <c r="E870" s="340"/>
      <c r="F870" s="340"/>
      <c r="G870" s="340"/>
      <c r="H870" s="340"/>
      <c r="I870" s="340"/>
      <c r="J870" s="341">
        <v>2490005005340</v>
      </c>
      <c r="K870" s="342"/>
      <c r="L870" s="342"/>
      <c r="M870" s="342"/>
      <c r="N870" s="342"/>
      <c r="O870" s="342"/>
      <c r="P870" s="355" t="s">
        <v>608</v>
      </c>
      <c r="Q870" s="343"/>
      <c r="R870" s="343"/>
      <c r="S870" s="343"/>
      <c r="T870" s="343"/>
      <c r="U870" s="343"/>
      <c r="V870" s="343"/>
      <c r="W870" s="343"/>
      <c r="X870" s="343"/>
      <c r="Y870" s="344">
        <v>0.7</v>
      </c>
      <c r="Z870" s="345"/>
      <c r="AA870" s="345"/>
      <c r="AB870" s="346"/>
      <c r="AC870" s="356" t="s">
        <v>524</v>
      </c>
      <c r="AD870" s="364"/>
      <c r="AE870" s="364"/>
      <c r="AF870" s="364"/>
      <c r="AG870" s="364"/>
      <c r="AH870" s="365" t="s">
        <v>596</v>
      </c>
      <c r="AI870" s="366"/>
      <c r="AJ870" s="366"/>
      <c r="AK870" s="366"/>
      <c r="AL870" s="350">
        <v>100</v>
      </c>
      <c r="AM870" s="351"/>
      <c r="AN870" s="351"/>
      <c r="AO870" s="352"/>
      <c r="AP870" s="353" t="s">
        <v>599</v>
      </c>
      <c r="AQ870" s="353"/>
      <c r="AR870" s="353"/>
      <c r="AS870" s="353"/>
      <c r="AT870" s="353"/>
      <c r="AU870" s="353"/>
      <c r="AV870" s="353"/>
      <c r="AW870" s="353"/>
      <c r="AX870" s="353"/>
    </row>
    <row r="871" spans="1:50" ht="30" customHeight="1" x14ac:dyDescent="0.15">
      <c r="A871" s="372">
        <v>2</v>
      </c>
      <c r="B871" s="372">
        <v>1</v>
      </c>
      <c r="C871" s="354" t="s">
        <v>601</v>
      </c>
      <c r="D871" s="340"/>
      <c r="E871" s="340"/>
      <c r="F871" s="340"/>
      <c r="G871" s="340"/>
      <c r="H871" s="340"/>
      <c r="I871" s="340"/>
      <c r="J871" s="341">
        <v>2130002004728</v>
      </c>
      <c r="K871" s="342"/>
      <c r="L871" s="342"/>
      <c r="M871" s="342"/>
      <c r="N871" s="342"/>
      <c r="O871" s="342"/>
      <c r="P871" s="355" t="s">
        <v>609</v>
      </c>
      <c r="Q871" s="343"/>
      <c r="R871" s="343"/>
      <c r="S871" s="343"/>
      <c r="T871" s="343"/>
      <c r="U871" s="343"/>
      <c r="V871" s="343"/>
      <c r="W871" s="343"/>
      <c r="X871" s="343"/>
      <c r="Y871" s="344">
        <v>0.1</v>
      </c>
      <c r="Z871" s="345"/>
      <c r="AA871" s="345"/>
      <c r="AB871" s="346"/>
      <c r="AC871" s="356" t="s">
        <v>524</v>
      </c>
      <c r="AD871" s="356"/>
      <c r="AE871" s="356"/>
      <c r="AF871" s="356"/>
      <c r="AG871" s="356"/>
      <c r="AH871" s="365" t="s">
        <v>597</v>
      </c>
      <c r="AI871" s="366"/>
      <c r="AJ871" s="366"/>
      <c r="AK871" s="366"/>
      <c r="AL871" s="350">
        <v>100</v>
      </c>
      <c r="AM871" s="351"/>
      <c r="AN871" s="351"/>
      <c r="AO871" s="352"/>
      <c r="AP871" s="353" t="s">
        <v>599</v>
      </c>
      <c r="AQ871" s="353"/>
      <c r="AR871" s="353"/>
      <c r="AS871" s="353"/>
      <c r="AT871" s="353"/>
      <c r="AU871" s="353"/>
      <c r="AV871" s="353"/>
      <c r="AW871" s="353"/>
      <c r="AX871" s="353"/>
    </row>
    <row r="872" spans="1:50" ht="30" customHeight="1" x14ac:dyDescent="0.15">
      <c r="A872" s="372">
        <v>3</v>
      </c>
      <c r="B872" s="372">
        <v>1</v>
      </c>
      <c r="C872" s="354" t="s">
        <v>626</v>
      </c>
      <c r="D872" s="340"/>
      <c r="E872" s="340"/>
      <c r="F872" s="340"/>
      <c r="G872" s="340"/>
      <c r="H872" s="340"/>
      <c r="I872" s="340"/>
      <c r="J872" s="341">
        <v>2120905004032</v>
      </c>
      <c r="K872" s="342"/>
      <c r="L872" s="342"/>
      <c r="M872" s="342"/>
      <c r="N872" s="342"/>
      <c r="O872" s="342"/>
      <c r="P872" s="355" t="s">
        <v>610</v>
      </c>
      <c r="Q872" s="343"/>
      <c r="R872" s="343"/>
      <c r="S872" s="343"/>
      <c r="T872" s="343"/>
      <c r="U872" s="343"/>
      <c r="V872" s="343"/>
      <c r="W872" s="343"/>
      <c r="X872" s="343"/>
      <c r="Y872" s="344">
        <v>0.1</v>
      </c>
      <c r="Z872" s="345"/>
      <c r="AA872" s="345"/>
      <c r="AB872" s="346"/>
      <c r="AC872" s="356" t="s">
        <v>524</v>
      </c>
      <c r="AD872" s="356"/>
      <c r="AE872" s="356"/>
      <c r="AF872" s="356"/>
      <c r="AG872" s="356"/>
      <c r="AH872" s="348" t="s">
        <v>598</v>
      </c>
      <c r="AI872" s="349"/>
      <c r="AJ872" s="349"/>
      <c r="AK872" s="349"/>
      <c r="AL872" s="350">
        <v>100</v>
      </c>
      <c r="AM872" s="351"/>
      <c r="AN872" s="351"/>
      <c r="AO872" s="352"/>
      <c r="AP872" s="353" t="s">
        <v>599</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555</v>
      </c>
      <c r="F1102" s="371"/>
      <c r="G1102" s="371"/>
      <c r="H1102" s="371"/>
      <c r="I1102" s="371"/>
      <c r="J1102" s="341" t="s">
        <v>555</v>
      </c>
      <c r="K1102" s="342"/>
      <c r="L1102" s="342"/>
      <c r="M1102" s="342"/>
      <c r="N1102" s="342"/>
      <c r="O1102" s="342"/>
      <c r="P1102" s="355" t="s">
        <v>561</v>
      </c>
      <c r="Q1102" s="343"/>
      <c r="R1102" s="343"/>
      <c r="S1102" s="343"/>
      <c r="T1102" s="343"/>
      <c r="U1102" s="343"/>
      <c r="V1102" s="343"/>
      <c r="W1102" s="343"/>
      <c r="X1102" s="343"/>
      <c r="Y1102" s="344" t="s">
        <v>555</v>
      </c>
      <c r="Z1102" s="345"/>
      <c r="AA1102" s="345"/>
      <c r="AB1102" s="346"/>
      <c r="AC1102" s="347"/>
      <c r="AD1102" s="347"/>
      <c r="AE1102" s="347"/>
      <c r="AF1102" s="347"/>
      <c r="AG1102" s="347"/>
      <c r="AH1102" s="348" t="s">
        <v>555</v>
      </c>
      <c r="AI1102" s="349"/>
      <c r="AJ1102" s="349"/>
      <c r="AK1102" s="349"/>
      <c r="AL1102" s="350" t="s">
        <v>555</v>
      </c>
      <c r="AM1102" s="351"/>
      <c r="AN1102" s="351"/>
      <c r="AO1102" s="352"/>
      <c r="AP1102" s="353" t="s">
        <v>555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3:Y790 Y781">
    <cfRule type="expression" dxfId="2781" priority="13691">
      <formula>IF(RIGHT(TEXT(Y781,"0.#"),1)=".",FALSE,TRUE)</formula>
    </cfRule>
    <cfRule type="expression" dxfId="2780" priority="13692">
      <formula>IF(RIGHT(TEXT(Y781,"0.#"),1)=".",TRUE,FALSE)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E116 AQ116">
    <cfRule type="expression" dxfId="2593" priority="13169">
      <formula>IF(RIGHT(TEXT(AE116,"0.#"),1)=".",FALSE,TRUE)</formula>
    </cfRule>
    <cfRule type="expression" dxfId="2592" priority="13170">
      <formula>IF(RIGHT(TEXT(AE116,"0.#"),1)=".",TRUE,FALSE)</formula>
    </cfRule>
  </conditionalFormatting>
  <conditionalFormatting sqref="AI116">
    <cfRule type="expression" dxfId="2591" priority="13167">
      <formula>IF(RIGHT(TEXT(AI116,"0.#"),1)=".",FALSE,TRUE)</formula>
    </cfRule>
    <cfRule type="expression" dxfId="2590" priority="13168">
      <formula>IF(RIGHT(TEXT(AI116,"0.#"),1)=".",TRUE,FALSE)</formula>
    </cfRule>
  </conditionalFormatting>
  <conditionalFormatting sqref="AM116">
    <cfRule type="expression" dxfId="2589" priority="13165">
      <formula>IF(RIGHT(TEXT(AM116,"0.#"),1)=".",FALSE,TRUE)</formula>
    </cfRule>
    <cfRule type="expression" dxfId="2588" priority="13166">
      <formula>IF(RIGHT(TEXT(AM116,"0.#"),1)=".",TRUE,FALSE)</formula>
    </cfRule>
  </conditionalFormatting>
  <conditionalFormatting sqref="AE117 AM117">
    <cfRule type="expression" dxfId="2587" priority="13163">
      <formula>IF(RIGHT(TEXT(AE117,"0.#"),1)=".",FALSE,TRUE)</formula>
    </cfRule>
    <cfRule type="expression" dxfId="2586" priority="13164">
      <formula>IF(RIGHT(TEXT(AE117,"0.#"),1)=".",TRUE,FALSE)</formula>
    </cfRule>
  </conditionalFormatting>
  <conditionalFormatting sqref="AI117">
    <cfRule type="expression" dxfId="2585" priority="13161">
      <formula>IF(RIGHT(TEXT(AI117,"0.#"),1)=".",FALSE,TRUE)</formula>
    </cfRule>
    <cfRule type="expression" dxfId="2584" priority="13162">
      <formula>IF(RIGHT(TEXT(AI117,"0.#"),1)=".",TRUE,FALSE)</formula>
    </cfRule>
  </conditionalFormatting>
  <conditionalFormatting sqref="AQ117">
    <cfRule type="expression" dxfId="2583" priority="13157">
      <formula>IF(RIGHT(TEXT(AQ117,"0.#"),1)=".",FALSE,TRUE)</formula>
    </cfRule>
    <cfRule type="expression" dxfId="2582" priority="13158">
      <formula>IF(RIGHT(TEXT(AQ117,"0.#"),1)=".",TRUE,FALSE)</formula>
    </cfRule>
  </conditionalFormatting>
  <conditionalFormatting sqref="AE119 AQ119">
    <cfRule type="expression" dxfId="2581" priority="13155">
      <formula>IF(RIGHT(TEXT(AE119,"0.#"),1)=".",FALSE,TRUE)</formula>
    </cfRule>
    <cfRule type="expression" dxfId="2580" priority="13156">
      <formula>IF(RIGHT(TEXT(AE119,"0.#"),1)=".",TRUE,FALSE)</formula>
    </cfRule>
  </conditionalFormatting>
  <conditionalFormatting sqref="AI119">
    <cfRule type="expression" dxfId="2579" priority="13153">
      <formula>IF(RIGHT(TEXT(AI119,"0.#"),1)=".",FALSE,TRUE)</formula>
    </cfRule>
    <cfRule type="expression" dxfId="2578" priority="13154">
      <formula>IF(RIGHT(TEXT(AI119,"0.#"),1)=".",TRUE,FALSE)</formula>
    </cfRule>
  </conditionalFormatting>
  <conditionalFormatting sqref="AM119">
    <cfRule type="expression" dxfId="2577" priority="13151">
      <formula>IF(RIGHT(TEXT(AM119,"0.#"),1)=".",FALSE,TRUE)</formula>
    </cfRule>
    <cfRule type="expression" dxfId="2576" priority="13152">
      <formula>IF(RIGHT(TEXT(AM119,"0.#"),1)=".",TRUE,FALSE)</formula>
    </cfRule>
  </conditionalFormatting>
  <conditionalFormatting sqref="AQ120">
    <cfRule type="expression" dxfId="2575" priority="13143">
      <formula>IF(RIGHT(TEXT(AQ120,"0.#"),1)=".",FALSE,TRUE)</formula>
    </cfRule>
    <cfRule type="expression" dxfId="2574" priority="13144">
      <formula>IF(RIGHT(TEXT(AQ120,"0.#"),1)=".",TRUE,FALSE)</formula>
    </cfRule>
  </conditionalFormatting>
  <conditionalFormatting sqref="AE122 AQ122">
    <cfRule type="expression" dxfId="2573" priority="13141">
      <formula>IF(RIGHT(TEXT(AE122,"0.#"),1)=".",FALSE,TRUE)</formula>
    </cfRule>
    <cfRule type="expression" dxfId="2572" priority="13142">
      <formula>IF(RIGHT(TEXT(AE122,"0.#"),1)=".",TRUE,FALSE)</formula>
    </cfRule>
  </conditionalFormatting>
  <conditionalFormatting sqref="AI122">
    <cfRule type="expression" dxfId="2571" priority="13139">
      <formula>IF(RIGHT(TEXT(AI122,"0.#"),1)=".",FALSE,TRUE)</formula>
    </cfRule>
    <cfRule type="expression" dxfId="2570" priority="13140">
      <formula>IF(RIGHT(TEXT(AI122,"0.#"),1)=".",TRUE,FALSE)</formula>
    </cfRule>
  </conditionalFormatting>
  <conditionalFormatting sqref="AM122">
    <cfRule type="expression" dxfId="2569" priority="13137">
      <formula>IF(RIGHT(TEXT(AM122,"0.#"),1)=".",FALSE,TRUE)</formula>
    </cfRule>
    <cfRule type="expression" dxfId="2568" priority="13138">
      <formula>IF(RIGHT(TEXT(AM122,"0.#"),1)=".",TRUE,FALSE)</formula>
    </cfRule>
  </conditionalFormatting>
  <conditionalFormatting sqref="AQ123">
    <cfRule type="expression" dxfId="2567" priority="13129">
      <formula>IF(RIGHT(TEXT(AQ123,"0.#"),1)=".",FALSE,TRUE)</formula>
    </cfRule>
    <cfRule type="expression" dxfId="2566" priority="13130">
      <formula>IF(RIGHT(TEXT(AQ123,"0.#"),1)=".",TRUE,FALSE)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7">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E125">
    <cfRule type="expression" dxfId="715" priority="15">
      <formula>IF(RIGHT(TEXT(AE125,"0.#"),1)=".",FALSE,TRUE)</formula>
    </cfRule>
    <cfRule type="expression" dxfId="714" priority="16">
      <formula>IF(RIGHT(TEXT(AE125,"0.#"),1)=".",TRUE,FALSE)</formula>
    </cfRule>
  </conditionalFormatting>
  <conditionalFormatting sqref="AE126">
    <cfRule type="expression" dxfId="713" priority="13">
      <formula>IF(RIGHT(TEXT(AE126,"0.#"),1)=".",FALSE,TRUE)</formula>
    </cfRule>
    <cfRule type="expression" dxfId="712" priority="14">
      <formula>IF(RIGHT(TEXT(AE126,"0.#"),1)=".",TRUE,FALSE)</formula>
    </cfRule>
  </conditionalFormatting>
  <conditionalFormatting sqref="AI125">
    <cfRule type="expression" dxfId="711" priority="11">
      <formula>IF(RIGHT(TEXT(AI125,"0.#"),1)=".",FALSE,TRUE)</formula>
    </cfRule>
    <cfRule type="expression" dxfId="710" priority="12">
      <formula>IF(RIGHT(TEXT(AI125,"0.#"),1)=".",TRUE,FALSE)</formula>
    </cfRule>
  </conditionalFormatting>
  <conditionalFormatting sqref="AI126">
    <cfRule type="expression" dxfId="709" priority="9">
      <formula>IF(RIGHT(TEXT(AI126,"0.#"),1)=".",FALSE,TRUE)</formula>
    </cfRule>
    <cfRule type="expression" dxfId="708" priority="10">
      <formula>IF(RIGHT(TEXT(AI126,"0.#"),1)=".",TRUE,FALSE)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Q125">
    <cfRule type="expression" dxfId="703" priority="3">
      <formula>IF(RIGHT(TEXT(AQ125,"0.#"),1)=".",FALSE,TRUE)</formula>
    </cfRule>
    <cfRule type="expression" dxfId="702" priority="4">
      <formula>IF(RIGHT(TEXT(AQ125,"0.#"),1)=".",TRUE,FALSE)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60"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836"/>
      <c r="I4" s="836"/>
      <c r="J4" s="836"/>
      <c r="K4" s="837"/>
      <c r="L4" s="665"/>
      <c r="M4" s="666"/>
      <c r="N4" s="666"/>
      <c r="O4" s="666"/>
      <c r="P4" s="666"/>
      <c r="Q4" s="666"/>
      <c r="R4" s="666"/>
      <c r="S4" s="666"/>
      <c r="T4" s="666"/>
      <c r="U4" s="666"/>
      <c r="V4" s="666"/>
      <c r="W4" s="666"/>
      <c r="X4" s="667"/>
      <c r="Y4" s="384"/>
      <c r="Z4" s="385"/>
      <c r="AA4" s="385"/>
      <c r="AB4" s="806"/>
      <c r="AC4" s="671"/>
      <c r="AD4" s="836"/>
      <c r="AE4" s="836"/>
      <c r="AF4" s="836"/>
      <c r="AG4" s="837"/>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836"/>
      <c r="I17" s="836"/>
      <c r="J17" s="836"/>
      <c r="K17" s="837"/>
      <c r="L17" s="665"/>
      <c r="M17" s="666"/>
      <c r="N17" s="666"/>
      <c r="O17" s="666"/>
      <c r="P17" s="666"/>
      <c r="Q17" s="666"/>
      <c r="R17" s="666"/>
      <c r="S17" s="666"/>
      <c r="T17" s="666"/>
      <c r="U17" s="666"/>
      <c r="V17" s="666"/>
      <c r="W17" s="666"/>
      <c r="X17" s="667"/>
      <c r="Y17" s="384"/>
      <c r="Z17" s="385"/>
      <c r="AA17" s="385"/>
      <c r="AB17" s="806"/>
      <c r="AC17" s="671"/>
      <c r="AD17" s="836"/>
      <c r="AE17" s="836"/>
      <c r="AF17" s="836"/>
      <c r="AG17" s="837"/>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836"/>
      <c r="I30" s="836"/>
      <c r="J30" s="836"/>
      <c r="K30" s="837"/>
      <c r="L30" s="665"/>
      <c r="M30" s="666"/>
      <c r="N30" s="666"/>
      <c r="O30" s="666"/>
      <c r="P30" s="666"/>
      <c r="Q30" s="666"/>
      <c r="R30" s="666"/>
      <c r="S30" s="666"/>
      <c r="T30" s="666"/>
      <c r="U30" s="666"/>
      <c r="V30" s="666"/>
      <c r="W30" s="666"/>
      <c r="X30" s="667"/>
      <c r="Y30" s="384"/>
      <c r="Z30" s="385"/>
      <c r="AA30" s="385"/>
      <c r="AB30" s="806"/>
      <c r="AC30" s="671"/>
      <c r="AD30" s="836"/>
      <c r="AE30" s="836"/>
      <c r="AF30" s="836"/>
      <c r="AG30" s="837"/>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836"/>
      <c r="I43" s="836"/>
      <c r="J43" s="836"/>
      <c r="K43" s="837"/>
      <c r="L43" s="665"/>
      <c r="M43" s="666"/>
      <c r="N43" s="666"/>
      <c r="O43" s="666"/>
      <c r="P43" s="666"/>
      <c r="Q43" s="666"/>
      <c r="R43" s="666"/>
      <c r="S43" s="666"/>
      <c r="T43" s="666"/>
      <c r="U43" s="666"/>
      <c r="V43" s="666"/>
      <c r="W43" s="666"/>
      <c r="X43" s="667"/>
      <c r="Y43" s="384"/>
      <c r="Z43" s="385"/>
      <c r="AA43" s="385"/>
      <c r="AB43" s="806"/>
      <c r="AC43" s="671"/>
      <c r="AD43" s="836"/>
      <c r="AE43" s="836"/>
      <c r="AF43" s="836"/>
      <c r="AG43" s="837"/>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836"/>
      <c r="I57" s="836"/>
      <c r="J57" s="836"/>
      <c r="K57" s="837"/>
      <c r="L57" s="665"/>
      <c r="M57" s="666"/>
      <c r="N57" s="666"/>
      <c r="O57" s="666"/>
      <c r="P57" s="666"/>
      <c r="Q57" s="666"/>
      <c r="R57" s="666"/>
      <c r="S57" s="666"/>
      <c r="T57" s="666"/>
      <c r="U57" s="666"/>
      <c r="V57" s="666"/>
      <c r="W57" s="666"/>
      <c r="X57" s="667"/>
      <c r="Y57" s="384"/>
      <c r="Z57" s="385"/>
      <c r="AA57" s="385"/>
      <c r="AB57" s="806"/>
      <c r="AC57" s="671"/>
      <c r="AD57" s="836"/>
      <c r="AE57" s="836"/>
      <c r="AF57" s="836"/>
      <c r="AG57" s="837"/>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836"/>
      <c r="I70" s="836"/>
      <c r="J70" s="836"/>
      <c r="K70" s="837"/>
      <c r="L70" s="665"/>
      <c r="M70" s="666"/>
      <c r="N70" s="666"/>
      <c r="O70" s="666"/>
      <c r="P70" s="666"/>
      <c r="Q70" s="666"/>
      <c r="R70" s="666"/>
      <c r="S70" s="666"/>
      <c r="T70" s="666"/>
      <c r="U70" s="666"/>
      <c r="V70" s="666"/>
      <c r="W70" s="666"/>
      <c r="X70" s="667"/>
      <c r="Y70" s="384"/>
      <c r="Z70" s="385"/>
      <c r="AA70" s="385"/>
      <c r="AB70" s="806"/>
      <c r="AC70" s="671"/>
      <c r="AD70" s="836"/>
      <c r="AE70" s="836"/>
      <c r="AF70" s="836"/>
      <c r="AG70" s="837"/>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836"/>
      <c r="I83" s="836"/>
      <c r="J83" s="836"/>
      <c r="K83" s="837"/>
      <c r="L83" s="665"/>
      <c r="M83" s="666"/>
      <c r="N83" s="666"/>
      <c r="O83" s="666"/>
      <c r="P83" s="666"/>
      <c r="Q83" s="666"/>
      <c r="R83" s="666"/>
      <c r="S83" s="666"/>
      <c r="T83" s="666"/>
      <c r="U83" s="666"/>
      <c r="V83" s="666"/>
      <c r="W83" s="666"/>
      <c r="X83" s="667"/>
      <c r="Y83" s="384"/>
      <c r="Z83" s="385"/>
      <c r="AA83" s="385"/>
      <c r="AB83" s="806"/>
      <c r="AC83" s="671"/>
      <c r="AD83" s="836"/>
      <c r="AE83" s="836"/>
      <c r="AF83" s="836"/>
      <c r="AG83" s="837"/>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836"/>
      <c r="I96" s="836"/>
      <c r="J96" s="836"/>
      <c r="K96" s="837"/>
      <c r="L96" s="665"/>
      <c r="M96" s="666"/>
      <c r="N96" s="666"/>
      <c r="O96" s="666"/>
      <c r="P96" s="666"/>
      <c r="Q96" s="666"/>
      <c r="R96" s="666"/>
      <c r="S96" s="666"/>
      <c r="T96" s="666"/>
      <c r="U96" s="666"/>
      <c r="V96" s="666"/>
      <c r="W96" s="666"/>
      <c r="X96" s="667"/>
      <c r="Y96" s="384"/>
      <c r="Z96" s="385"/>
      <c r="AA96" s="385"/>
      <c r="AB96" s="806"/>
      <c r="AC96" s="671"/>
      <c r="AD96" s="836"/>
      <c r="AE96" s="836"/>
      <c r="AF96" s="836"/>
      <c r="AG96" s="837"/>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836"/>
      <c r="I110" s="836"/>
      <c r="J110" s="836"/>
      <c r="K110" s="837"/>
      <c r="L110" s="665"/>
      <c r="M110" s="666"/>
      <c r="N110" s="666"/>
      <c r="O110" s="666"/>
      <c r="P110" s="666"/>
      <c r="Q110" s="666"/>
      <c r="R110" s="666"/>
      <c r="S110" s="666"/>
      <c r="T110" s="666"/>
      <c r="U110" s="666"/>
      <c r="V110" s="666"/>
      <c r="W110" s="666"/>
      <c r="X110" s="667"/>
      <c r="Y110" s="384"/>
      <c r="Z110" s="385"/>
      <c r="AA110" s="385"/>
      <c r="AB110" s="806"/>
      <c r="AC110" s="671"/>
      <c r="AD110" s="836"/>
      <c r="AE110" s="836"/>
      <c r="AF110" s="836"/>
      <c r="AG110" s="837"/>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836"/>
      <c r="I123" s="836"/>
      <c r="J123" s="836"/>
      <c r="K123" s="837"/>
      <c r="L123" s="665"/>
      <c r="M123" s="666"/>
      <c r="N123" s="666"/>
      <c r="O123" s="666"/>
      <c r="P123" s="666"/>
      <c r="Q123" s="666"/>
      <c r="R123" s="666"/>
      <c r="S123" s="666"/>
      <c r="T123" s="666"/>
      <c r="U123" s="666"/>
      <c r="V123" s="666"/>
      <c r="W123" s="666"/>
      <c r="X123" s="667"/>
      <c r="Y123" s="384"/>
      <c r="Z123" s="385"/>
      <c r="AA123" s="385"/>
      <c r="AB123" s="806"/>
      <c r="AC123" s="671"/>
      <c r="AD123" s="836"/>
      <c r="AE123" s="836"/>
      <c r="AF123" s="836"/>
      <c r="AG123" s="837"/>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836"/>
      <c r="I136" s="836"/>
      <c r="J136" s="836"/>
      <c r="K136" s="837"/>
      <c r="L136" s="665"/>
      <c r="M136" s="666"/>
      <c r="N136" s="666"/>
      <c r="O136" s="666"/>
      <c r="P136" s="666"/>
      <c r="Q136" s="666"/>
      <c r="R136" s="666"/>
      <c r="S136" s="666"/>
      <c r="T136" s="666"/>
      <c r="U136" s="666"/>
      <c r="V136" s="666"/>
      <c r="W136" s="666"/>
      <c r="X136" s="667"/>
      <c r="Y136" s="384"/>
      <c r="Z136" s="385"/>
      <c r="AA136" s="385"/>
      <c r="AB136" s="806"/>
      <c r="AC136" s="671"/>
      <c r="AD136" s="836"/>
      <c r="AE136" s="836"/>
      <c r="AF136" s="836"/>
      <c r="AG136" s="837"/>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836"/>
      <c r="I149" s="836"/>
      <c r="J149" s="836"/>
      <c r="K149" s="837"/>
      <c r="L149" s="665"/>
      <c r="M149" s="666"/>
      <c r="N149" s="666"/>
      <c r="O149" s="666"/>
      <c r="P149" s="666"/>
      <c r="Q149" s="666"/>
      <c r="R149" s="666"/>
      <c r="S149" s="666"/>
      <c r="T149" s="666"/>
      <c r="U149" s="666"/>
      <c r="V149" s="666"/>
      <c r="W149" s="666"/>
      <c r="X149" s="667"/>
      <c r="Y149" s="384"/>
      <c r="Z149" s="385"/>
      <c r="AA149" s="385"/>
      <c r="AB149" s="806"/>
      <c r="AC149" s="671"/>
      <c r="AD149" s="836"/>
      <c r="AE149" s="836"/>
      <c r="AF149" s="836"/>
      <c r="AG149" s="837"/>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836"/>
      <c r="I163" s="836"/>
      <c r="J163" s="836"/>
      <c r="K163" s="837"/>
      <c r="L163" s="665"/>
      <c r="M163" s="666"/>
      <c r="N163" s="666"/>
      <c r="O163" s="666"/>
      <c r="P163" s="666"/>
      <c r="Q163" s="666"/>
      <c r="R163" s="666"/>
      <c r="S163" s="666"/>
      <c r="T163" s="666"/>
      <c r="U163" s="666"/>
      <c r="V163" s="666"/>
      <c r="W163" s="666"/>
      <c r="X163" s="667"/>
      <c r="Y163" s="384"/>
      <c r="Z163" s="385"/>
      <c r="AA163" s="385"/>
      <c r="AB163" s="806"/>
      <c r="AC163" s="671"/>
      <c r="AD163" s="836"/>
      <c r="AE163" s="836"/>
      <c r="AF163" s="836"/>
      <c r="AG163" s="837"/>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836"/>
      <c r="I176" s="836"/>
      <c r="J176" s="836"/>
      <c r="K176" s="837"/>
      <c r="L176" s="665"/>
      <c r="M176" s="666"/>
      <c r="N176" s="666"/>
      <c r="O176" s="666"/>
      <c r="P176" s="666"/>
      <c r="Q176" s="666"/>
      <c r="R176" s="666"/>
      <c r="S176" s="666"/>
      <c r="T176" s="666"/>
      <c r="U176" s="666"/>
      <c r="V176" s="666"/>
      <c r="W176" s="666"/>
      <c r="X176" s="667"/>
      <c r="Y176" s="384"/>
      <c r="Z176" s="385"/>
      <c r="AA176" s="385"/>
      <c r="AB176" s="806"/>
      <c r="AC176" s="671"/>
      <c r="AD176" s="836"/>
      <c r="AE176" s="836"/>
      <c r="AF176" s="836"/>
      <c r="AG176" s="837"/>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836"/>
      <c r="I189" s="836"/>
      <c r="J189" s="836"/>
      <c r="K189" s="837"/>
      <c r="L189" s="665"/>
      <c r="M189" s="666"/>
      <c r="N189" s="666"/>
      <c r="O189" s="666"/>
      <c r="P189" s="666"/>
      <c r="Q189" s="666"/>
      <c r="R189" s="666"/>
      <c r="S189" s="666"/>
      <c r="T189" s="666"/>
      <c r="U189" s="666"/>
      <c r="V189" s="666"/>
      <c r="W189" s="666"/>
      <c r="X189" s="667"/>
      <c r="Y189" s="384"/>
      <c r="Z189" s="385"/>
      <c r="AA189" s="385"/>
      <c r="AB189" s="806"/>
      <c r="AC189" s="671"/>
      <c r="AD189" s="836"/>
      <c r="AE189" s="836"/>
      <c r="AF189" s="836"/>
      <c r="AG189" s="837"/>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836"/>
      <c r="I202" s="836"/>
      <c r="J202" s="836"/>
      <c r="K202" s="837"/>
      <c r="L202" s="665"/>
      <c r="M202" s="666"/>
      <c r="N202" s="666"/>
      <c r="O202" s="666"/>
      <c r="P202" s="666"/>
      <c r="Q202" s="666"/>
      <c r="R202" s="666"/>
      <c r="S202" s="666"/>
      <c r="T202" s="666"/>
      <c r="U202" s="666"/>
      <c r="V202" s="666"/>
      <c r="W202" s="666"/>
      <c r="X202" s="667"/>
      <c r="Y202" s="384"/>
      <c r="Z202" s="385"/>
      <c r="AA202" s="385"/>
      <c r="AB202" s="806"/>
      <c r="AC202" s="671"/>
      <c r="AD202" s="836"/>
      <c r="AE202" s="836"/>
      <c r="AF202" s="836"/>
      <c r="AG202" s="837"/>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836"/>
      <c r="I216" s="836"/>
      <c r="J216" s="836"/>
      <c r="K216" s="837"/>
      <c r="L216" s="665"/>
      <c r="M216" s="666"/>
      <c r="N216" s="666"/>
      <c r="O216" s="666"/>
      <c r="P216" s="666"/>
      <c r="Q216" s="666"/>
      <c r="R216" s="666"/>
      <c r="S216" s="666"/>
      <c r="T216" s="666"/>
      <c r="U216" s="666"/>
      <c r="V216" s="666"/>
      <c r="W216" s="666"/>
      <c r="X216" s="667"/>
      <c r="Y216" s="384"/>
      <c r="Z216" s="385"/>
      <c r="AA216" s="385"/>
      <c r="AB216" s="806"/>
      <c r="AC216" s="671"/>
      <c r="AD216" s="836"/>
      <c r="AE216" s="836"/>
      <c r="AF216" s="836"/>
      <c r="AG216" s="837"/>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836"/>
      <c r="I229" s="836"/>
      <c r="J229" s="836"/>
      <c r="K229" s="837"/>
      <c r="L229" s="665"/>
      <c r="M229" s="666"/>
      <c r="N229" s="666"/>
      <c r="O229" s="666"/>
      <c r="P229" s="666"/>
      <c r="Q229" s="666"/>
      <c r="R229" s="666"/>
      <c r="S229" s="666"/>
      <c r="T229" s="666"/>
      <c r="U229" s="666"/>
      <c r="V229" s="666"/>
      <c r="W229" s="666"/>
      <c r="X229" s="667"/>
      <c r="Y229" s="384"/>
      <c r="Z229" s="385"/>
      <c r="AA229" s="385"/>
      <c r="AB229" s="806"/>
      <c r="AC229" s="671"/>
      <c r="AD229" s="836"/>
      <c r="AE229" s="836"/>
      <c r="AF229" s="836"/>
      <c r="AG229" s="837"/>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836"/>
      <c r="I242" s="836"/>
      <c r="J242" s="836"/>
      <c r="K242" s="837"/>
      <c r="L242" s="665"/>
      <c r="M242" s="666"/>
      <c r="N242" s="666"/>
      <c r="O242" s="666"/>
      <c r="P242" s="666"/>
      <c r="Q242" s="666"/>
      <c r="R242" s="666"/>
      <c r="S242" s="666"/>
      <c r="T242" s="666"/>
      <c r="U242" s="666"/>
      <c r="V242" s="666"/>
      <c r="W242" s="666"/>
      <c r="X242" s="667"/>
      <c r="Y242" s="384"/>
      <c r="Z242" s="385"/>
      <c r="AA242" s="385"/>
      <c r="AB242" s="806"/>
      <c r="AC242" s="671"/>
      <c r="AD242" s="836"/>
      <c r="AE242" s="836"/>
      <c r="AF242" s="836"/>
      <c r="AG242" s="837"/>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836"/>
      <c r="I255" s="836"/>
      <c r="J255" s="836"/>
      <c r="K255" s="837"/>
      <c r="L255" s="665"/>
      <c r="M255" s="666"/>
      <c r="N255" s="666"/>
      <c r="O255" s="666"/>
      <c r="P255" s="666"/>
      <c r="Q255" s="666"/>
      <c r="R255" s="666"/>
      <c r="S255" s="666"/>
      <c r="T255" s="666"/>
      <c r="U255" s="666"/>
      <c r="V255" s="666"/>
      <c r="W255" s="666"/>
      <c r="X255" s="667"/>
      <c r="Y255" s="384"/>
      <c r="Z255" s="385"/>
      <c r="AA255" s="385"/>
      <c r="AB255" s="806"/>
      <c r="AC255" s="671"/>
      <c r="AD255" s="836"/>
      <c r="AE255" s="836"/>
      <c r="AF255" s="836"/>
      <c r="AG255" s="837"/>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2018-08-14T05:06:49Z</cp:lastPrinted>
  <dcterms:created xsi:type="dcterms:W3CDTF">2012-03-13T00:50:25Z</dcterms:created>
  <dcterms:modified xsi:type="dcterms:W3CDTF">2018-09-03T08:03:06Z</dcterms:modified>
</cp:coreProperties>
</file>