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2  小慢係\05.作業依頼及びその他\令和２年度\20201105行政事業レビューシートの記載の確認等について\作業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<sst xmlns="http://schemas.openxmlformats.org/spreadsheetml/2006/main" count="2980" uniqueCount="653">
  <si>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</si>
  <si>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</si>
  <si>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</si>
  <si>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</si>
  <si>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</si>
  <si>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</si>
  <si>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</si>
  <si>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</si>
  <si>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</si>
  <si>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</si>
  <si>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</si>
  <si>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</si>
  <si>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</si>
  <si>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</si>
  <si>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</si>
  <si>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</si>
  <si>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</si>
  <si>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</si>
  <si>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</si>
  <si>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</si>
  <si>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</si>
  <si>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</si>
  <si>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</si>
  <si>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</si>
  <si>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</si>
  <si>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</si>
  <si>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</si>
  <si>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</si>
  <si>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</si>
  <si>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</si>
  <si>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</si>
  <si>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</si>
  <si>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</si>
  <si>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</si>
  <si>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</si>
  <si>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</si>
  <si>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</si>
  <si>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</si>
  <si>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</si>
  <si>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</si>
  <si>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</si>
  <si>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</si>
  <si>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</si>
  <si>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</si>
  <si>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</si>
  <si>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</si>
  <si>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</si>
  <si>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</si>
  <si>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</si>
  <si>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</si>
  <si>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</si>
  <si>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</si>
  <si>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</si>
  <si>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</si>
  <si>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</si>
  <si>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</si>
  <si>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</si>
  <si>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</si>
  <si>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</si>
  <si>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</si>
  <si>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</si>
  <si>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</si>
  <si>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</si>
  <si>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</si>
  <si>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</si>
  <si>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</si>
  <si>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</si>
  <si>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</si>
  <si>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</si>
  <si>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</si>
  <si>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</si>
  <si>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</si>
  <si>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</si>
  <si>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</si>
  <si>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</si>
  <si>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</si>
  <si>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</si>
  <si>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</si>
  <si>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</si>
  <si>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</si>
  <si>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</si>
  <si>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</si>
  <si>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</si>
  <si>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</si>
  <si>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</si>
  <si>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</si>
  <si>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</si>
  <si>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</si>
  <si>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</si>
  <si>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</si>
  <si>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</si>
  <si>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</si>
  <si>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</si>
  <si>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</si>
  <si>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</si>
  <si>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</si>
  <si>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</si>
  <si>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</si>
  <si>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</si>
  <si>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</si>
  <si>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</si>
  <si>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</si>
  <si>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</si>
  <si>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</si>
  <si>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</si>
  <si>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</si>
  <si>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</si>
  <si>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</si>
  <si>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</si>
  <si>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</si>
  <si>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</si>
  <si>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</si>
  <si>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</si>
  <si>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</si>
  <si>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</si>
  <si>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</si>
  <si>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</si>
  <si>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</si>
  <si>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</si>
  <si>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</si>
  <si>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</si>
  <si>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</si>
  <si>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</si>
  <si>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</si>
  <si>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</si>
  <si>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</si>
  <si>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</si>
  <si>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</si>
  <si>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</si>
  <si>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</si>
  <si>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</si>
  <si>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</si>
  <si>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</si>
  <si>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</si>
  <si>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</si>
  <si>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</si>
  <si>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</si>
  <si>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</si>
  <si>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</si>
  <si>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</si>
  <si>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</si>
  <si>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</si>
  <si>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</si>
  <si>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</si>
  <si>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</si>
  <si>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</si>
  <si>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</si>
  <si>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</si>
  <si>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</si>
  <si>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</si>
  <si>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</si>
  <si>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</si>
  <si>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</si>
  <si>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</si>
  <si>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</si>
  <si>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</si>
  <si>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</si>
  <si>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</si>
  <si>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</si>
  <si>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</si>
  <si>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</si>
  <si>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</si>
  <si>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</si>
  <si>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</si>
  <si>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</si>
  <si>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</si>
  <si>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</si>
  <si>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</si>
  <si>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</si>
  <si>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</si>
  <si>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</si>
  <si>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</si>
  <si>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</si>
  <si>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</si>
  <si>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</si>
  <si>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</si>
  <si>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</si>
  <si>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</si>
  <si>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</si>
  <si>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</si>
  <si>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</si>
  <si>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</si>
  <si>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</si>
  <si>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</si>
  <si>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</si>
  <si>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</si>
  <si>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</si>
  <si>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</si>
  <si>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</si>
  <si>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</si>
  <si>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</si>
  <si>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</si>
  <si>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</si>
  <si>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</si>
  <si>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</si>
  <si>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</si>
  <si>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</si>
  <si>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</si>
  <si>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</si>
  <si>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</si>
  <si>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</si>
  <si>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</si>
  <si>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</si>
  <si>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</si>
  <si>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</si>
  <si>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</si>
  <si>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</si>
  <si>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</si>
  <si>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</si>
  <si>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</si>
  <si>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</si>
  <si>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</si>
  <si>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</si>
  <si>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</si>
  <si>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</si>
  <si>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</si>
  <si>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</si>
  <si>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</si>
  <si>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</si>
  <si>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</si>
  <si>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</si>
  <si>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</si>
  <si>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</si>
  <si>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</si>
  <si>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</si>
  <si>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</si>
  <si>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</si>
  <si>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</si>
  <si>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</si>
  <si>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</si>
  <si>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</si>
  <si>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</si>
  <si>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</si>
  <si>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</si>
  <si>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</si>
  <si>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</si>
  <si>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</si>
  <si>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</si>
  <si>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</si>
  <si>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</si>
  <si>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</si>
  <si>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</si>
  <si>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</si>
  <si>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</si>
  <si>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</si>
  <si>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</si>
  <si>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</si>
  <si>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</si>
  <si>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</si>
  <si>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</si>
  <si>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</si>
  <si>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</si>
  <si>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</si>
  <si>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</si>
  <si>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</si>
  <si>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</si>
  <si>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</si>
  <si>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</si>
  <si>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</si>
  <si>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</si>
  <si>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</si>
  <si>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</si>
  <si>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</si>
  <si>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</si>
  <si>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</si>
  <si>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</si>
  <si>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</si>
  <si>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</si>
  <si>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</si>
  <si>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</si>
  <si>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</si>
  <si>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</si>
  <si>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</si>
  <si>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</si>
  <si>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</si>
  <si>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</si>
  <si>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</si>
  <si>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</si>
  <si>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</si>
  <si>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</si>
  <si>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</si>
  <si>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</si>
  <si>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</si>
  <si>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</si>
  <si>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</si>
  <si>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</si>
  <si>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</si>
  <si>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</si>
  <si>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</si>
  <si>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</si>
  <si>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</si>
  <si>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</si>
  <si>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</si>
  <si>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</si>
  <si>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</si>
  <si>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</si>
  <si>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</si>
  <si>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</si>
  <si>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</si>
  <si>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</si>
  <si>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</si>
  <si>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</si>
  <si>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</si>
  <si>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</si>
  <si>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</si>
  <si>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</si>
  <si>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</si>
  <si>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</si>
  <si>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</si>
  <si>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</si>
  <si>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</si>
  <si>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</si>
  <si>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</si>
  <si>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</si>
  <si>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</si>
  <si>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</si>
  <si>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</si>
  <si>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</si>
  <si>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</si>
  <si>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</si>
  <si>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</si>
  <si>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</si>
  <si>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</si>
  <si>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</si>
  <si>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</si>
  <si>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</si>
  <si>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</si>
  <si>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</si>
  <si>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</si>
  <si>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</si>
  <si>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</si>
  <si>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</si>
  <si>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</si>
  <si>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</si>
  <si>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</si>
  <si>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</si>
  <si>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</si>
  <si>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</si>
  <si>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</si>
  <si>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</si>
  <si>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</si>
  <si>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</si>
  <si>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</si>
  <si>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</si>
  <si>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</si>
  <si>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</si>
  <si>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</si>
  <si>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</si>
  <si>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</si>
  <si>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</si>
  <si>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</si>
  <si>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</si>
  <si>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</si>
  <si>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</si>
  <si>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</si>
  <si>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</si>
  <si>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</si>
  <si>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</si>
  <si>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</si>
  <si>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</si>
  <si>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</si>
  <si>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</si>
  <si>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</si>
  <si>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</si>
  <si>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</si>
  <si>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</si>
  <si>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</si>
  <si>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</si>
  <si>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</si>
  <si>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</si>
  <si>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</si>
  <si>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</si>
  <si>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</si>
  <si>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</si>
  <si>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</si>
  <si>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</si>
  <si>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</si>
  <si>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</si>
  <si>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</si>
  <si>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</si>
  <si>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</si>
  <si>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</si>
  <si>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</si>
  <si>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</si>
  <si>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</si>
  <si>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</si>
  <si>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</si>
  <si>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</si>
  <si>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</si>
  <si>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</si>
  <si>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</si>
  <si>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</si>
  <si>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</si>
  <si>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</si>
  <si>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</si>
  <si>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</si>
  <si>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</si>
  <si>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</si>
  <si>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</si>
  <si>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</si>
  <si>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</si>
  <si>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</si>
  <si>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</si>
  <si>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</si>
  <si>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</si>
  <si>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</si>
  <si>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</si>
  <si>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</si>
  <si>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</si>
  <si>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</si>
  <si>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</si>
  <si>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</si>
  <si>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</si>
  <si>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</si>
  <si>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</si>
  <si>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</si>
  <si>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</si>
  <si>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</si>
  <si>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</si>
  <si>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</si>
  <si>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</si>
  <si>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</si>
  <si>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</si>
  <si>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</si>
  <si>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</si>
  <si>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</si>
  <si>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</si>
  <si>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</si>
  <si>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</si>
  <si>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</si>
  <si>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</si>
  <si>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</si>
  <si>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</si>
  <si>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</si>
  <si>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</si>
  <si>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</si>
  <si>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</si>
  <si>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</si>
  <si>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</si>
  <si>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</si>
  <si>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</si>
  <si>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</si>
  <si>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</si>
  <si>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</si>
  <si>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</si>
  <si>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</si>
  <si>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</si>
  <si>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</si>
  <si>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</si>
  <si>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</si>
  <si>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</si>
  <si>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</si>
  <si>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</si>
  <si>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</si>
  <si>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</si>
  <si>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</si>
  <si>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</si>
  <si>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</si>
  <si>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</si>
  <si>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</si>
  <si>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</si>
  <si>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</si>
  <si>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</si>
  <si>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</si>
  <si>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</si>
  <si>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</si>
  <si>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</si>
  <si>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</si>
  <si>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</si>
  <si>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</si>
  <si>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</si>
  <si>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</si>
  <si>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</si>
  <si>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</si>
  <si>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</si>
  <si>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</si>
  <si>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</si>
  <si>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</si>
  <si>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</si>
  <si>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</si>
  <si>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</si>
  <si>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</si>
  <si>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</si>
  <si>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</si>
  <si>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</si>
  <si>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</si>
  <si>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</si>
  <si>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</si>
  <si>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</si>
  <si>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</si>
  <si>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</si>
  <si>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</si>
  <si>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</si>
  <si>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</si>
  <si>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</si>
  <si>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</si>
  <si>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</si>
  <si>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</si>
  <si>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</si>
  <si>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</si>
  <si>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</si>
  <si>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</si>
  <si>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</si>
  <si>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</si>
  <si>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</si>
  <si>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</si>
  <si>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</si>
  <si>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</si>
  <si>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</si>
  <si>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</si>
  <si>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</si>
  <si>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</si>
  <si>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</si>
  <si>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</si>
  <si>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</si>
  <si>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</si>
  <si>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</si>
  <si>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</si>
  <si>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</si>
  <si>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</si>
  <si>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</si>
  <si>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</si>
  <si>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</si>
  <si>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</si>
  <si>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</si>
  <si>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</si>
  <si>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</si>
  <si>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</si>
  <si>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</si>
  <si>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</si>
  <si>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</si>
  <si>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</si>
  <si>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</si>
  <si>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</si>
  <si>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</si>
  <si>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</si>
  <si>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</si>
  <si>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</si>
  <si>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</si>
  <si>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</si>
  <si>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</si>
  <si>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</si>
  <si>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</si>
  <si>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</si>
  <si>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</si>
  <si>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</si>
  <si>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</si>
  <si>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</si>
  <si>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</si>
  <si>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</si>
  <si>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</si>
  <si>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小児慢性特定疾病対策等総合支援事業</t>
    <rPh sb="0" eb="2">
      <t>ショウニ</t>
    </rPh>
    <rPh sb="2" eb="4">
      <t>マンセイ</t>
    </rPh>
    <rPh sb="4" eb="6">
      <t>トクテイ</t>
    </rPh>
    <rPh sb="6" eb="8">
      <t>シッペイ</t>
    </rPh>
    <rPh sb="8" eb="10">
      <t>タイサク</t>
    </rPh>
    <rPh sb="10" eb="11">
      <t>トウ</t>
    </rPh>
    <rPh sb="11" eb="13">
      <t>ソウゴウ</t>
    </rPh>
    <rPh sb="13" eb="15">
      <t>シエン</t>
    </rPh>
    <rPh sb="15" eb="17">
      <t>ジギョウ</t>
    </rPh>
    <phoneticPr fontId="5"/>
  </si>
  <si>
    <t>健康局</t>
    <rPh sb="0" eb="3">
      <t>ケンコウキョク</t>
    </rPh>
    <phoneticPr fontId="5"/>
  </si>
  <si>
    <t>難病対策課</t>
    <rPh sb="0" eb="2">
      <t>ナンビョウ</t>
    </rPh>
    <rPh sb="2" eb="5">
      <t>タイサクカ</t>
    </rPh>
    <phoneticPr fontId="5"/>
  </si>
  <si>
    <t>○</t>
  </si>
  <si>
    <t>-</t>
  </si>
  <si>
    <t>-</t>
    <phoneticPr fontId="5"/>
  </si>
  <si>
    <t>当補助金では次の事業を実施している。
①小児慢性特定疾病児童等日常生活用具給付事業（実施主体：市町村　補助率：1/2）
②慢性疾病児童等地域支援協議会運営事業（実施主体：都道府県、政令指定都市、中核市　補助率：1/2）
③小児慢性特定疾病医療事務費（実施主体：都道府県、政令指定都市、中核市　補助率：1/2）
④小児慢性特定疾病指定医育成事業（実施主体：都道府県、政令指定都市、中核市　補助率：1/2）
⑤移行期医療支援体制整備事業（実施主体：都道府県　補助率1/2）</t>
    <rPh sb="203" eb="206">
      <t>イコウキ</t>
    </rPh>
    <rPh sb="206" eb="208">
      <t>イリョウ</t>
    </rPh>
    <rPh sb="208" eb="210">
      <t>シエン</t>
    </rPh>
    <rPh sb="210" eb="212">
      <t>タイセイ</t>
    </rPh>
    <rPh sb="212" eb="214">
      <t>セイビ</t>
    </rPh>
    <rPh sb="214" eb="216">
      <t>ジギョウ</t>
    </rPh>
    <rPh sb="217" eb="219">
      <t>ジッシ</t>
    </rPh>
    <rPh sb="219" eb="221">
      <t>シュタイ</t>
    </rPh>
    <rPh sb="222" eb="226">
      <t>トドウフケン</t>
    </rPh>
    <rPh sb="227" eb="230">
      <t>ホジョリツ</t>
    </rPh>
    <phoneticPr fontId="5"/>
  </si>
  <si>
    <t>-</t>
    <phoneticPr fontId="5"/>
  </si>
  <si>
    <t>-</t>
    <phoneticPr fontId="5"/>
  </si>
  <si>
    <t>-</t>
    <phoneticPr fontId="5"/>
  </si>
  <si>
    <t>-</t>
    <phoneticPr fontId="5"/>
  </si>
  <si>
    <t>-</t>
    <phoneticPr fontId="5"/>
  </si>
  <si>
    <t>-</t>
    <phoneticPr fontId="5"/>
  </si>
  <si>
    <t>-</t>
    <phoneticPr fontId="5"/>
  </si>
  <si>
    <t>小児慢性特定疾病対策費補助金</t>
    <rPh sb="0" eb="2">
      <t>ショウニ</t>
    </rPh>
    <rPh sb="2" eb="4">
      <t>マンセイ</t>
    </rPh>
    <rPh sb="4" eb="6">
      <t>トクテイ</t>
    </rPh>
    <rPh sb="6" eb="8">
      <t>シッペイ</t>
    </rPh>
    <rPh sb="8" eb="11">
      <t>タイサクヒ</t>
    </rPh>
    <rPh sb="11" eb="14">
      <t>ホジョキン</t>
    </rPh>
    <phoneticPr fontId="5"/>
  </si>
  <si>
    <t>小児慢性特定疾病医療受給者数</t>
    <rPh sb="0" eb="2">
      <t>ショウニ</t>
    </rPh>
    <rPh sb="2" eb="4">
      <t>マンセイ</t>
    </rPh>
    <rPh sb="4" eb="6">
      <t>トクテイ</t>
    </rPh>
    <rPh sb="6" eb="8">
      <t>シッペイ</t>
    </rPh>
    <rPh sb="8" eb="10">
      <t>イリョウ</t>
    </rPh>
    <rPh sb="10" eb="13">
      <t>ジュキュウシャ</t>
    </rPh>
    <rPh sb="13" eb="14">
      <t>スウ</t>
    </rPh>
    <phoneticPr fontId="5"/>
  </si>
  <si>
    <t>-</t>
    <phoneticPr fontId="5"/>
  </si>
  <si>
    <t>-</t>
    <phoneticPr fontId="5"/>
  </si>
  <si>
    <t>-</t>
    <phoneticPr fontId="5"/>
  </si>
  <si>
    <t>小児慢性特定疾病医療費負担金実績報告書</t>
    <rPh sb="0" eb="2">
      <t>ショウニ</t>
    </rPh>
    <rPh sb="2" eb="4">
      <t>マンセイ</t>
    </rPh>
    <rPh sb="4" eb="6">
      <t>トクテイ</t>
    </rPh>
    <rPh sb="6" eb="8">
      <t>シッペイ</t>
    </rPh>
    <rPh sb="8" eb="11">
      <t>イリョウヒ</t>
    </rPh>
    <rPh sb="11" eb="14">
      <t>フタンキン</t>
    </rPh>
    <rPh sb="14" eb="16">
      <t>ジッセキ</t>
    </rPh>
    <rPh sb="16" eb="19">
      <t>ホウコクショ</t>
    </rPh>
    <phoneticPr fontId="5"/>
  </si>
  <si>
    <t>執行額</t>
    <rPh sb="0" eb="2">
      <t>シッコウ</t>
    </rPh>
    <rPh sb="2" eb="3">
      <t>ガク</t>
    </rPh>
    <phoneticPr fontId="5"/>
  </si>
  <si>
    <t>百万円</t>
    <rPh sb="0" eb="2">
      <t>ヒャクマン</t>
    </rPh>
    <rPh sb="2" eb="3">
      <t>エン</t>
    </rPh>
    <phoneticPr fontId="5"/>
  </si>
  <si>
    <t>単位あたりコスト＝X／Y
X＝執行額
Y＝小児慢性特定疾病医療費受給者数　　　　　　　　　</t>
    <rPh sb="0" eb="2">
      <t>タンイ</t>
    </rPh>
    <rPh sb="16" eb="18">
      <t>シッコウ</t>
    </rPh>
    <rPh sb="18" eb="19">
      <t>ガク</t>
    </rPh>
    <rPh sb="22" eb="24">
      <t>ショウニ</t>
    </rPh>
    <rPh sb="24" eb="26">
      <t>マンセイ</t>
    </rPh>
    <rPh sb="26" eb="28">
      <t>トクテイ</t>
    </rPh>
    <rPh sb="28" eb="30">
      <t>シッペイ</t>
    </rPh>
    <rPh sb="30" eb="33">
      <t>イリョウヒ</t>
    </rPh>
    <rPh sb="33" eb="36">
      <t>ジュキュウシャ</t>
    </rPh>
    <rPh sb="36" eb="37">
      <t>スウ</t>
    </rPh>
    <phoneticPr fontId="5"/>
  </si>
  <si>
    <t>円</t>
    <rPh sb="0" eb="1">
      <t>エン</t>
    </rPh>
    <phoneticPr fontId="5"/>
  </si>
  <si>
    <t>　X/Y</t>
    <phoneticPr fontId="5"/>
  </si>
  <si>
    <t>158,119,000/118,362</t>
    <phoneticPr fontId="5"/>
  </si>
  <si>
    <t>160,198,000/119,208</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</si>
  <si>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</si>
  <si>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</si>
  <si>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</si>
  <si>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</si>
  <si>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</si>
  <si>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</si>
  <si>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</si>
  <si>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</si>
  <si>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</si>
  <si>
    <t>無</t>
  </si>
  <si>
    <t>△</t>
  </si>
  <si>
    <t>-</t>
    <phoneticPr fontId="5"/>
  </si>
  <si>
    <t>各自治体が事業を行う際に必要な経費水準となっており、算出した単位当たりコストは妥当である。</t>
    <rPh sb="1" eb="4">
      <t>ジチタイ</t>
    </rPh>
    <phoneticPr fontId="5"/>
  </si>
  <si>
    <t>小児慢性特定疾病児童等への日常生活用具給付事業等を行う自治体の費用の一部を補助する事業であり、社会的ニーズがある。</t>
    <rPh sb="13" eb="15">
      <t>ニチジョウ</t>
    </rPh>
    <rPh sb="15" eb="17">
      <t>セイカツ</t>
    </rPh>
    <rPh sb="17" eb="19">
      <t>ヨウグ</t>
    </rPh>
    <rPh sb="19" eb="21">
      <t>キュウフ</t>
    </rPh>
    <rPh sb="21" eb="23">
      <t>ジギョウ</t>
    </rPh>
    <rPh sb="23" eb="24">
      <t>トウ</t>
    </rPh>
    <rPh sb="27" eb="30">
      <t>ジチタイ</t>
    </rPh>
    <rPh sb="37" eb="39">
      <t>ホジョ</t>
    </rPh>
    <phoneticPr fontId="5"/>
  </si>
  <si>
    <t>小児慢性特定疾病児童等のQOL向上に資する事業であり、自治体とともに国も応分の負担をすべき事業である。</t>
    <rPh sb="10" eb="11">
      <t>トウ</t>
    </rPh>
    <rPh sb="36" eb="38">
      <t>オウブン</t>
    </rPh>
    <rPh sb="39" eb="41">
      <t>フタン</t>
    </rPh>
    <phoneticPr fontId="5"/>
  </si>
  <si>
    <t>小児慢性特定疾病児童等の健全育成及び自立促進に資する事業であり、政策目的達成に向けて、優先度の高い事業である。</t>
    <rPh sb="23" eb="24">
      <t>シ</t>
    </rPh>
    <rPh sb="26" eb="28">
      <t>ジギョウ</t>
    </rPh>
    <phoneticPr fontId="5"/>
  </si>
  <si>
    <t>日常生活用具の給付を受ける小児慢性特定疾病児童等の保護者は世帯の所得等に応じた自己負担を行うこととなっており、受益者との負担関係は妥当である。</t>
    <rPh sb="0" eb="2">
      <t>ニチジョウ</t>
    </rPh>
    <rPh sb="2" eb="4">
      <t>セイカツ</t>
    </rPh>
    <rPh sb="4" eb="6">
      <t>ヨウグ</t>
    </rPh>
    <phoneticPr fontId="5"/>
  </si>
  <si>
    <t>交付申請書を審査した上で、事業目的に沿った経費のみ交付決定している。</t>
  </si>
  <si>
    <t>交付申請が見込みを下回ったため。</t>
    <rPh sb="0" eb="2">
      <t>コウフ</t>
    </rPh>
    <rPh sb="2" eb="4">
      <t>シンセイ</t>
    </rPh>
    <rPh sb="5" eb="7">
      <t>ミコ</t>
    </rPh>
    <rPh sb="9" eb="11">
      <t>シタマワ</t>
    </rPh>
    <phoneticPr fontId="5"/>
  </si>
  <si>
    <t>日常生活用具を必要とする者に対し確実に事業を実施しており、見込みどおり活動を行えている。</t>
  </si>
  <si>
    <t>小児慢性特定疾病児童等に対し、必要な日常生活用具を確実に給付することで、対象児童等の健全な育成、患児家庭の医療費の負担軽減に十分に寄与している。</t>
    <rPh sb="18" eb="20">
      <t>ニチジョウ</t>
    </rPh>
    <rPh sb="20" eb="22">
      <t>セイカツ</t>
    </rPh>
    <rPh sb="22" eb="24">
      <t>ヨウグ</t>
    </rPh>
    <rPh sb="28" eb="30">
      <t>キュウフ</t>
    </rPh>
    <phoneticPr fontId="5"/>
  </si>
  <si>
    <t>【小児慢性特定疾病児童等自立支援事業費負担金】
小児慢性特定疾病児童等への相談支援など、自立のための事業を実施するための事業。
【小児慢性特定疾病医療費負担金】　
平成27年１月以降実施している小児慢性特定疾病児童等への医療費助成制度。</t>
    <phoneticPr fontId="5"/>
  </si>
  <si>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5"/>
  </si>
  <si>
    <t>小児慢性特定疾病医療費負担金</t>
    <rPh sb="0" eb="2">
      <t>ショウニ</t>
    </rPh>
    <rPh sb="2" eb="4">
      <t>マンセイ</t>
    </rPh>
    <rPh sb="4" eb="6">
      <t>トクテイ</t>
    </rPh>
    <rPh sb="6" eb="8">
      <t>シッペイ</t>
    </rPh>
    <rPh sb="8" eb="11">
      <t>イリョウヒ</t>
    </rPh>
    <rPh sb="11" eb="14">
      <t>フタンキン</t>
    </rPh>
    <phoneticPr fontId="5"/>
  </si>
  <si>
    <t>慢性疾病を抱え、その治療が長期間にわたる子どもやその家族については、身体面、精神面、経済面で困難な状況に置かれている状態にある背景を踏まえ、児童の健全育成の観点から、将来の展望に不安を抱えている子どもやその家族への支援として、継続して補助を続ける必要がある。ただし、予算の執行率が低い水準であることを踏まえ、慢性疾病児童等地域支援協議会運営事業費の執行率の改善に向けて、都道府県等への普及啓発を行う。</t>
    <phoneticPr fontId="5"/>
  </si>
  <si>
    <t>-</t>
    <phoneticPr fontId="5"/>
  </si>
  <si>
    <t>-</t>
    <phoneticPr fontId="5"/>
  </si>
  <si>
    <t>新26-054</t>
    <rPh sb="0" eb="1">
      <t>シン</t>
    </rPh>
    <phoneticPr fontId="5"/>
  </si>
  <si>
    <t>160</t>
    <phoneticPr fontId="5"/>
  </si>
  <si>
    <t>A.東京都</t>
    <rPh sb="2" eb="5">
      <t>トウキョウト</t>
    </rPh>
    <phoneticPr fontId="5"/>
  </si>
  <si>
    <t>東京都</t>
    <rPh sb="0" eb="3">
      <t>トウキョウト</t>
    </rPh>
    <phoneticPr fontId="5"/>
  </si>
  <si>
    <t>小児慢性特定疾病児童等の日常生活の便宜を図るために特殊寝台等の日常生活用具を給付する等の小児慢性特定疾病児童等の健全育成及び自立促進を図るための事業を実施する。</t>
    <phoneticPr fontId="5"/>
  </si>
  <si>
    <t>補助金等交付</t>
  </si>
  <si>
    <t>-</t>
    <phoneticPr fontId="5"/>
  </si>
  <si>
    <t>埼玉県</t>
    <rPh sb="0" eb="3">
      <t>サイタマケン</t>
    </rPh>
    <phoneticPr fontId="5"/>
  </si>
  <si>
    <t>大阪府</t>
    <rPh sb="0" eb="3">
      <t>オオサカフ</t>
    </rPh>
    <phoneticPr fontId="5"/>
  </si>
  <si>
    <t>千葉県</t>
    <rPh sb="0" eb="3">
      <t>チバケン</t>
    </rPh>
    <phoneticPr fontId="5"/>
  </si>
  <si>
    <t>兵庫県</t>
    <rPh sb="0" eb="3">
      <t>ヒョウゴケン</t>
    </rPh>
    <phoneticPr fontId="5"/>
  </si>
  <si>
    <t>茨城県</t>
    <rPh sb="0" eb="3">
      <t>イバラキケン</t>
    </rPh>
    <phoneticPr fontId="5"/>
  </si>
  <si>
    <t>沖縄県</t>
    <rPh sb="0" eb="3">
      <t>オキナワケン</t>
    </rPh>
    <phoneticPr fontId="5"/>
  </si>
  <si>
    <t>鹿児島県</t>
    <rPh sb="0" eb="4">
      <t>カゴシマケン</t>
    </rPh>
    <phoneticPr fontId="5"/>
  </si>
  <si>
    <t>愛知県</t>
    <rPh sb="0" eb="3">
      <t>アイチケン</t>
    </rPh>
    <phoneticPr fontId="5"/>
  </si>
  <si>
    <t>京都府</t>
    <rPh sb="0" eb="3">
      <t>キョウトフ</t>
    </rPh>
    <phoneticPr fontId="5"/>
  </si>
  <si>
    <t>-</t>
    <phoneticPr fontId="5"/>
  </si>
  <si>
    <t>-</t>
    <phoneticPr fontId="5"/>
  </si>
  <si>
    <t>-</t>
    <phoneticPr fontId="5"/>
  </si>
  <si>
    <t>-</t>
    <phoneticPr fontId="5"/>
  </si>
  <si>
    <t>課長：川野　宇宏</t>
    <rPh sb="0" eb="2">
      <t>カチョウ</t>
    </rPh>
    <rPh sb="3" eb="5">
      <t>カワノ</t>
    </rPh>
    <rPh sb="6" eb="7">
      <t>ウ</t>
    </rPh>
    <rPh sb="7" eb="8">
      <t>ヒロシ</t>
    </rPh>
    <phoneticPr fontId="5"/>
  </si>
  <si>
    <t>・小児慢性特定疾病対策の国庫補助について
・小児慢性特定疾病対策等総合支援事業の実施について</t>
    <rPh sb="1" eb="3">
      <t>ショウニ</t>
    </rPh>
    <rPh sb="3" eb="5">
      <t>マンセイ</t>
    </rPh>
    <rPh sb="5" eb="7">
      <t>トクテイ</t>
    </rPh>
    <rPh sb="7" eb="9">
      <t>シッペイ</t>
    </rPh>
    <rPh sb="9" eb="11">
      <t>タイサク</t>
    </rPh>
    <rPh sb="12" eb="14">
      <t>コッコ</t>
    </rPh>
    <rPh sb="14" eb="16">
      <t>ホジョ</t>
    </rPh>
    <rPh sb="22" eb="24">
      <t>ショウニ</t>
    </rPh>
    <rPh sb="24" eb="26">
      <t>マンセイ</t>
    </rPh>
    <rPh sb="26" eb="28">
      <t>トクテイ</t>
    </rPh>
    <rPh sb="28" eb="30">
      <t>シッペイ</t>
    </rPh>
    <rPh sb="30" eb="32">
      <t>タイサク</t>
    </rPh>
    <rPh sb="32" eb="33">
      <t>トウ</t>
    </rPh>
    <rPh sb="33" eb="35">
      <t>ソウゴウ</t>
    </rPh>
    <rPh sb="35" eb="37">
      <t>シエン</t>
    </rPh>
    <rPh sb="37" eb="39">
      <t>ジギョウ</t>
    </rPh>
    <rPh sb="40" eb="42">
      <t>ジッシ</t>
    </rPh>
    <phoneticPr fontId="5"/>
  </si>
  <si>
    <t>-</t>
    <phoneticPr fontId="5"/>
  </si>
  <si>
    <t>人</t>
    <rPh sb="0" eb="1">
      <t>ニン</t>
    </rPh>
    <phoneticPr fontId="5"/>
  </si>
  <si>
    <t>日常生活を営むのに著しく支障のある住宅の小児慢性特定疾病児童に対し日常生活用具を給付すること等により、小児慢性特定疾病児童等の健全育成及び自立支援を推進するもので、上位施策の推進に資する。</t>
    <rPh sb="0" eb="2">
      <t>ニチジョウ</t>
    </rPh>
    <rPh sb="2" eb="4">
      <t>セイカツ</t>
    </rPh>
    <rPh sb="5" eb="6">
      <t>イトナ</t>
    </rPh>
    <rPh sb="9" eb="10">
      <t>イチジル</t>
    </rPh>
    <rPh sb="12" eb="14">
      <t>シショウ</t>
    </rPh>
    <rPh sb="17" eb="19">
      <t>ジュウタク</t>
    </rPh>
    <rPh sb="20" eb="22">
      <t>ショウニ</t>
    </rPh>
    <rPh sb="22" eb="24">
      <t>マンセイ</t>
    </rPh>
    <rPh sb="24" eb="26">
      <t>トクテイ</t>
    </rPh>
    <rPh sb="26" eb="28">
      <t>シッペイ</t>
    </rPh>
    <rPh sb="28" eb="30">
      <t>ジドウ</t>
    </rPh>
    <rPh sb="31" eb="32">
      <t>タイ</t>
    </rPh>
    <rPh sb="33" eb="35">
      <t>ニチジョウ</t>
    </rPh>
    <rPh sb="35" eb="37">
      <t>セイカツ</t>
    </rPh>
    <rPh sb="37" eb="39">
      <t>ヨウグ</t>
    </rPh>
    <rPh sb="40" eb="42">
      <t>キュウフ</t>
    </rPh>
    <rPh sb="46" eb="47">
      <t>トウ</t>
    </rPh>
    <rPh sb="71" eb="73">
      <t>シエン</t>
    </rPh>
    <rPh sb="74" eb="76">
      <t>スイシン</t>
    </rPh>
    <phoneticPr fontId="5"/>
  </si>
  <si>
    <t>-</t>
    <phoneticPr fontId="5"/>
  </si>
  <si>
    <t>集計中</t>
    <rPh sb="0" eb="3">
      <t>シュウケイチュウ</t>
    </rPh>
    <phoneticPr fontId="5"/>
  </si>
  <si>
    <t>扶助費</t>
    <rPh sb="0" eb="3">
      <t>フジョヒ</t>
    </rPh>
    <phoneticPr fontId="5"/>
  </si>
  <si>
    <t>報酬費</t>
    <rPh sb="0" eb="2">
      <t>ホウシュウ</t>
    </rPh>
    <rPh sb="2" eb="3">
      <t>ヒ</t>
    </rPh>
    <phoneticPr fontId="5"/>
  </si>
  <si>
    <t>役務費</t>
    <rPh sb="0" eb="2">
      <t>エキム</t>
    </rPh>
    <rPh sb="2" eb="3">
      <t>ヒ</t>
    </rPh>
    <phoneticPr fontId="5"/>
  </si>
  <si>
    <t>需用費</t>
    <rPh sb="0" eb="3">
      <t>ジュヨウヒ</t>
    </rPh>
    <phoneticPr fontId="5"/>
  </si>
  <si>
    <t>使用料及び賃借料</t>
    <rPh sb="0" eb="3">
      <t>シヨウリョウ</t>
    </rPh>
    <rPh sb="3" eb="4">
      <t>オヨ</t>
    </rPh>
    <rPh sb="5" eb="8">
      <t>チンシャクリョウ</t>
    </rPh>
    <phoneticPr fontId="5"/>
  </si>
  <si>
    <t>小児慢性特定疾病審査会及び指定医育成に係る報酬費</t>
    <rPh sb="0" eb="4">
      <t>ショウニマンセイ</t>
    </rPh>
    <rPh sb="4" eb="6">
      <t>トクテイ</t>
    </rPh>
    <rPh sb="6" eb="8">
      <t>シッペイ</t>
    </rPh>
    <rPh sb="8" eb="11">
      <t>シンサカイ</t>
    </rPh>
    <rPh sb="11" eb="12">
      <t>オヨ</t>
    </rPh>
    <rPh sb="13" eb="15">
      <t>シテイ</t>
    </rPh>
    <rPh sb="15" eb="16">
      <t>イ</t>
    </rPh>
    <rPh sb="16" eb="18">
      <t>イクセイ</t>
    </rPh>
    <rPh sb="19" eb="20">
      <t>カカ</t>
    </rPh>
    <rPh sb="21" eb="23">
      <t>ホウシュウ</t>
    </rPh>
    <rPh sb="23" eb="24">
      <t>ヒ</t>
    </rPh>
    <phoneticPr fontId="5"/>
  </si>
  <si>
    <t>小児慢性特定疾病児童等日常生活用具給付事業に係る扶助費</t>
    <rPh sb="0" eb="4">
      <t>ショウニマンセイ</t>
    </rPh>
    <rPh sb="4" eb="6">
      <t>トクテイ</t>
    </rPh>
    <rPh sb="6" eb="8">
      <t>シッペイ</t>
    </rPh>
    <rPh sb="8" eb="10">
      <t>ジドウ</t>
    </rPh>
    <rPh sb="10" eb="11">
      <t>トウ</t>
    </rPh>
    <rPh sb="11" eb="13">
      <t>ニチジョウ</t>
    </rPh>
    <rPh sb="13" eb="15">
      <t>セイカツ</t>
    </rPh>
    <rPh sb="15" eb="17">
      <t>ヨウグ</t>
    </rPh>
    <rPh sb="17" eb="19">
      <t>キュウフ</t>
    </rPh>
    <rPh sb="19" eb="21">
      <t>ジギョウ</t>
    </rPh>
    <rPh sb="22" eb="23">
      <t>カカ</t>
    </rPh>
    <rPh sb="24" eb="27">
      <t>フジョヒ</t>
    </rPh>
    <phoneticPr fontId="5"/>
  </si>
  <si>
    <t>小児慢性特定疾病児童手帳の送付に係る役務費</t>
    <rPh sb="0" eb="4">
      <t>ショウニマンセイ</t>
    </rPh>
    <rPh sb="4" eb="6">
      <t>トクテイ</t>
    </rPh>
    <rPh sb="6" eb="8">
      <t>シッペイ</t>
    </rPh>
    <rPh sb="8" eb="10">
      <t>ジドウ</t>
    </rPh>
    <rPh sb="10" eb="12">
      <t>テチョウ</t>
    </rPh>
    <rPh sb="13" eb="15">
      <t>ソウフ</t>
    </rPh>
    <rPh sb="16" eb="17">
      <t>カカ</t>
    </rPh>
    <rPh sb="18" eb="20">
      <t>エキム</t>
    </rPh>
    <rPh sb="20" eb="21">
      <t>ヒ</t>
    </rPh>
    <phoneticPr fontId="5"/>
  </si>
  <si>
    <t>小児慢性特定疾病児童手帳及び指定医研修に用いる資料の印刷に係る印刷製本費　等</t>
    <rPh sb="0" eb="4">
      <t>ショウニマンセイ</t>
    </rPh>
    <rPh sb="4" eb="6">
      <t>トクテイ</t>
    </rPh>
    <rPh sb="6" eb="8">
      <t>シッペイ</t>
    </rPh>
    <rPh sb="8" eb="10">
      <t>ジドウ</t>
    </rPh>
    <rPh sb="10" eb="12">
      <t>テチョウ</t>
    </rPh>
    <rPh sb="12" eb="13">
      <t>オヨ</t>
    </rPh>
    <rPh sb="14" eb="16">
      <t>シテイ</t>
    </rPh>
    <rPh sb="16" eb="17">
      <t>イ</t>
    </rPh>
    <rPh sb="17" eb="19">
      <t>ケンシュウ</t>
    </rPh>
    <rPh sb="20" eb="21">
      <t>モチ</t>
    </rPh>
    <rPh sb="23" eb="25">
      <t>シリョウ</t>
    </rPh>
    <rPh sb="26" eb="28">
      <t>インサツ</t>
    </rPh>
    <rPh sb="29" eb="30">
      <t>カカ</t>
    </rPh>
    <rPh sb="31" eb="33">
      <t>インサツ</t>
    </rPh>
    <rPh sb="33" eb="35">
      <t>セイホン</t>
    </rPh>
    <rPh sb="35" eb="36">
      <t>ヒ</t>
    </rPh>
    <rPh sb="37" eb="38">
      <t>トウ</t>
    </rPh>
    <phoneticPr fontId="5"/>
  </si>
  <si>
    <t>指定医研修会の会場借上費</t>
    <rPh sb="0" eb="2">
      <t>シテイ</t>
    </rPh>
    <rPh sb="2" eb="3">
      <t>イ</t>
    </rPh>
    <rPh sb="3" eb="5">
      <t>ケンシュウ</t>
    </rPh>
    <rPh sb="5" eb="6">
      <t>カイ</t>
    </rPh>
    <rPh sb="7" eb="9">
      <t>カイジョウ</t>
    </rPh>
    <rPh sb="9" eb="10">
      <t>カ</t>
    </rPh>
    <rPh sb="10" eb="11">
      <t>ア</t>
    </rPh>
    <rPh sb="11" eb="12">
      <t>ヒ</t>
    </rPh>
    <phoneticPr fontId="5"/>
  </si>
  <si>
    <t>前年度の医療受給者数以上</t>
    <rPh sb="0" eb="3">
      <t>ゼンネンド</t>
    </rPh>
    <rPh sb="4" eb="6">
      <t>イリョウ</t>
    </rPh>
    <rPh sb="6" eb="9">
      <t>ジュキュウシャ</t>
    </rPh>
    <rPh sb="9" eb="10">
      <t>スウ</t>
    </rPh>
    <rPh sb="10" eb="12">
      <t>イジョウ</t>
    </rPh>
    <phoneticPr fontId="5"/>
  </si>
  <si>
    <t>本事業は、特殊寝台等の日常生活用具を給付することにより、小児慢性特定疾病児童等の日常生活の便宜を図るとともに、小児慢性特定疾病児童等の自立を促進するため協議会を開催すること等により、もって小児慢性特定疾病児童等の健全育成及び自立促進を図ることを交付の目的とするものである。
申請が見込みを下回ったため執行率については低い水準となったものの、支援を必要とする者に対し実施できており、適正に実施されている。</t>
    <rPh sb="137" eb="139">
      <t>シンセイ</t>
    </rPh>
    <rPh sb="140" eb="142">
      <t>ミコ</t>
    </rPh>
    <rPh sb="144" eb="146">
      <t>シタマワ</t>
    </rPh>
    <rPh sb="150" eb="153">
      <t>シッコウリツ</t>
    </rPh>
    <rPh sb="158" eb="159">
      <t>ヒク</t>
    </rPh>
    <rPh sb="160" eb="162">
      <t>スイジュン</t>
    </rPh>
    <rPh sb="190" eb="192">
      <t>テキセイ</t>
    </rPh>
    <rPh sb="193" eb="195">
      <t>ジッシ</t>
    </rPh>
    <phoneticPr fontId="5"/>
  </si>
  <si>
    <t>点検対象外</t>
    <rPh sb="0" eb="2">
      <t>テンケン</t>
    </rPh>
    <rPh sb="2" eb="5">
      <t>タイショウガイ</t>
    </rPh>
    <phoneticPr fontId="5"/>
  </si>
  <si>
    <t>特殊寝台等の日常生活用具を給付することにより、小児慢性特定疾病児童等の日常生活の便宜を図るとともに、小児慢性特定疾病児童等の自立を促進するため協議会を開催すること等により、小児慢性特定疾病児童等の健全育成及び自立促進を図る。</t>
    <phoneticPr fontId="5"/>
  </si>
  <si>
    <t>小児慢性特定疾病児童等の健全育成及び自立促進を図るために必要な事業であり、引き続き、必要な予算額を確保し、適正な執行に努めること。</t>
    <rPh sb="28" eb="30">
      <t>ヒツヨウ</t>
    </rPh>
    <rPh sb="31" eb="33">
      <t>ジギョウ</t>
    </rPh>
    <phoneticPr fontId="5"/>
  </si>
  <si>
    <t>-</t>
    <phoneticPr fontId="5"/>
  </si>
  <si>
    <t>-</t>
    <phoneticPr fontId="5"/>
  </si>
  <si>
    <t>-</t>
    <phoneticPr fontId="5"/>
  </si>
  <si>
    <t>-</t>
    <phoneticPr fontId="5"/>
  </si>
  <si>
    <t>マイナンバー情報連携事務環境整備にかかる増
「新しい日本のための優先課題推進枠」290</t>
    <rPh sb="6" eb="8">
      <t>ジョウホウ</t>
    </rPh>
    <rPh sb="8" eb="10">
      <t>レンケイ</t>
    </rPh>
    <rPh sb="10" eb="12">
      <t>ジム</t>
    </rPh>
    <rPh sb="12" eb="14">
      <t>カンキョウ</t>
    </rPh>
    <rPh sb="14" eb="16">
      <t>セイビ</t>
    </rPh>
    <rPh sb="20" eb="21">
      <t>ゾウ</t>
    </rPh>
    <rPh sb="23" eb="24">
      <t>アタラ</t>
    </rPh>
    <rPh sb="26" eb="28">
      <t>ニホン</t>
    </rPh>
    <rPh sb="32" eb="34">
      <t>ユウセン</t>
    </rPh>
    <rPh sb="34" eb="36">
      <t>カダイ</t>
    </rPh>
    <rPh sb="36" eb="38">
      <t>スイシン</t>
    </rPh>
    <rPh sb="38" eb="39">
      <t>ワク</t>
    </rPh>
    <phoneticPr fontId="5"/>
  </si>
  <si>
    <t>690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</si>
</sst>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179917</xdr:colOff>
      <xdr:row>31</xdr:row>
      <xdr:rowOff>74083</xdr:rowOff>
    </xdr:from>
    <xdr:to>
      <xdr:col>41</xdr:col>
      <xdr:colOff>190499</xdr:colOff>
      <xdr:row>31</xdr:row>
      <xdr:rowOff>275166</xdr:rowOff>
    </xdr:to>
    <xdr:sp macro="" textlink="">
      <xdr:nvSpPr>
        <xdr:cNvPr id="3" name="テキスト ボックス 2"/>
        <xdr:cNvSpPr txBox="1"/>
      </xdr:nvSpPr>
      <xdr:spPr>
        <a:xfrm>
          <a:off x="7620000" y="11641666"/>
          <a:ext cx="814916" cy="201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30</xdr:row>
      <xdr:rowOff>0</xdr:rowOff>
    </xdr:from>
    <xdr:to>
      <xdr:col>47</xdr:col>
      <xdr:colOff>179916</xdr:colOff>
      <xdr:row>30</xdr:row>
      <xdr:rowOff>211667</xdr:rowOff>
    </xdr:to>
    <xdr:sp macro="" textlink="">
      <xdr:nvSpPr>
        <xdr:cNvPr id="4" name="テキスト ボックス 3"/>
        <xdr:cNvSpPr txBox="1"/>
      </xdr:nvSpPr>
      <xdr:spPr>
        <a:xfrm>
          <a:off x="9249833" y="11324167"/>
          <a:ext cx="381000" cy="211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46</xdr:col>
      <xdr:colOff>0</xdr:colOff>
      <xdr:row>32</xdr:row>
      <xdr:rowOff>0</xdr:rowOff>
    </xdr:from>
    <xdr:to>
      <xdr:col>49</xdr:col>
      <xdr:colOff>497417</xdr:colOff>
      <xdr:row>32</xdr:row>
      <xdr:rowOff>243416</xdr:rowOff>
    </xdr:to>
    <xdr:sp macro="" textlink="">
      <xdr:nvSpPr>
        <xdr:cNvPr id="5" name="テキスト ボックス 4"/>
        <xdr:cNvSpPr txBox="1"/>
      </xdr:nvSpPr>
      <xdr:spPr>
        <a:xfrm>
          <a:off x="9249833" y="11863917"/>
          <a:ext cx="1100667"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oneCellAnchor>
    <xdr:from>
      <xdr:col>38</xdr:col>
      <xdr:colOff>74083</xdr:colOff>
      <xdr:row>115</xdr:row>
      <xdr:rowOff>10583</xdr:rowOff>
    </xdr:from>
    <xdr:ext cx="723900" cy="275717"/>
    <xdr:sp macro="" textlink="">
      <xdr:nvSpPr>
        <xdr:cNvPr id="6" name="テキスト ボックス 5"/>
        <xdr:cNvSpPr txBox="1"/>
      </xdr:nvSpPr>
      <xdr:spPr>
        <a:xfrm>
          <a:off x="7715250" y="14351000"/>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52917</xdr:colOff>
      <xdr:row>116</xdr:row>
      <xdr:rowOff>169333</xdr:rowOff>
    </xdr:from>
    <xdr:ext cx="723900" cy="275717"/>
    <xdr:sp macro="" textlink="">
      <xdr:nvSpPr>
        <xdr:cNvPr id="7" name="テキスト ボックス 6"/>
        <xdr:cNvSpPr txBox="1"/>
      </xdr:nvSpPr>
      <xdr:spPr>
        <a:xfrm>
          <a:off x="7694084" y="14806083"/>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44</xdr:col>
      <xdr:colOff>42333</xdr:colOff>
      <xdr:row>114</xdr:row>
      <xdr:rowOff>285751</xdr:rowOff>
    </xdr:from>
    <xdr:ext cx="1079500" cy="275717"/>
    <xdr:sp macro="" textlink="">
      <xdr:nvSpPr>
        <xdr:cNvPr id="8" name="テキスト ボックス 7"/>
        <xdr:cNvSpPr txBox="1"/>
      </xdr:nvSpPr>
      <xdr:spPr>
        <a:xfrm>
          <a:off x="8890000" y="14329834"/>
          <a:ext cx="1079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44</xdr:col>
      <xdr:colOff>21166</xdr:colOff>
      <xdr:row>116</xdr:row>
      <xdr:rowOff>137583</xdr:rowOff>
    </xdr:from>
    <xdr:ext cx="1079500" cy="275717"/>
    <xdr:sp macro="" textlink="">
      <xdr:nvSpPr>
        <xdr:cNvPr id="9" name="テキスト ボックス 8"/>
        <xdr:cNvSpPr txBox="1"/>
      </xdr:nvSpPr>
      <xdr:spPr>
        <a:xfrm>
          <a:off x="8868833" y="14774333"/>
          <a:ext cx="1079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23</xdr:col>
      <xdr:colOff>171738</xdr:colOff>
      <xdr:row>742</xdr:row>
      <xdr:rowOff>47626</xdr:rowOff>
    </xdr:from>
    <xdr:to>
      <xdr:col>35</xdr:col>
      <xdr:colOff>119855</xdr:colOff>
      <xdr:row>744</xdr:row>
      <xdr:rowOff>219076</xdr:rowOff>
    </xdr:to>
    <xdr:sp macro="" textlink="">
      <xdr:nvSpPr>
        <xdr:cNvPr id="10" name="テキスト ボックス 9"/>
        <xdr:cNvSpPr txBox="1"/>
      </xdr:nvSpPr>
      <xdr:spPr>
        <a:xfrm>
          <a:off x="4772313" y="41557576"/>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lnSpc>
              <a:spcPts val="1700"/>
            </a:lnSpc>
          </a:pPr>
          <a:endParaRPr kumimoji="1" lang="en-US" altLang="ja-JP" sz="1400">
            <a:latin typeface="+mj-ea"/>
            <a:ea typeface="+mj-ea"/>
          </a:endParaRPr>
        </a:p>
        <a:p>
          <a:pPr algn="ctr"/>
          <a:r>
            <a:rPr kumimoji="1" lang="en-US" altLang="ja-JP" sz="1400">
              <a:latin typeface="+mj-ea"/>
              <a:ea typeface="+mj-ea"/>
            </a:rPr>
            <a:t>162</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19</xdr:col>
      <xdr:colOff>97971</xdr:colOff>
      <xdr:row>744</xdr:row>
      <xdr:rowOff>216354</xdr:rowOff>
    </xdr:from>
    <xdr:to>
      <xdr:col>40</xdr:col>
      <xdr:colOff>15091</xdr:colOff>
      <xdr:row>745</xdr:row>
      <xdr:rowOff>244929</xdr:rowOff>
    </xdr:to>
    <xdr:sp macro="" textlink="">
      <xdr:nvSpPr>
        <xdr:cNvPr id="11" name="大かっこ 10"/>
        <xdr:cNvSpPr/>
      </xdr:nvSpPr>
      <xdr:spPr>
        <a:xfrm>
          <a:off x="3898446" y="42431154"/>
          <a:ext cx="4117645"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22</xdr:col>
      <xdr:colOff>155212</xdr:colOff>
      <xdr:row>747</xdr:row>
      <xdr:rowOff>321271</xdr:rowOff>
    </xdr:from>
    <xdr:ext cx="1441421" cy="325730"/>
    <xdr:sp macro="" textlink="">
      <xdr:nvSpPr>
        <xdr:cNvPr id="12" name="テキスト ボックス 11"/>
        <xdr:cNvSpPr txBox="1"/>
      </xdr:nvSpPr>
      <xdr:spPr>
        <a:xfrm>
          <a:off x="4555762" y="43593346"/>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23</xdr:col>
      <xdr:colOff>171738</xdr:colOff>
      <xdr:row>751</xdr:row>
      <xdr:rowOff>187780</xdr:rowOff>
    </xdr:from>
    <xdr:to>
      <xdr:col>35</xdr:col>
      <xdr:colOff>119855</xdr:colOff>
      <xdr:row>758</xdr:row>
      <xdr:rowOff>82717</xdr:rowOff>
    </xdr:to>
    <xdr:sp macro="" textlink="">
      <xdr:nvSpPr>
        <xdr:cNvPr id="13" name="テキスト ボックス 12"/>
        <xdr:cNvSpPr txBox="1"/>
      </xdr:nvSpPr>
      <xdr:spPr>
        <a:xfrm>
          <a:off x="4772313" y="44869555"/>
          <a:ext cx="2348417" cy="332393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r>
            <a:rPr kumimoji="1" lang="en-US" altLang="ja-JP" sz="1400">
              <a:solidFill>
                <a:schemeClr val="dk1"/>
              </a:solidFill>
              <a:latin typeface="+mn-ea"/>
              <a:ea typeface="+mn-ea"/>
              <a:cs typeface="+mn-cs"/>
            </a:rPr>
            <a:t>115</a:t>
          </a:r>
          <a:r>
            <a:rPr kumimoji="1" lang="ja-JP" altLang="en-US" sz="1400">
              <a:solidFill>
                <a:schemeClr val="dk1"/>
              </a:solidFill>
              <a:latin typeface="+mn-ea"/>
              <a:ea typeface="+mn-ea"/>
              <a:cs typeface="+mn-cs"/>
            </a:rPr>
            <a:t>）</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162</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30</xdr:col>
      <xdr:colOff>11865</xdr:colOff>
      <xdr:row>745</xdr:row>
      <xdr:rowOff>293346</xdr:rowOff>
    </xdr:from>
    <xdr:to>
      <xdr:col>30</xdr:col>
      <xdr:colOff>13453</xdr:colOff>
      <xdr:row>751</xdr:row>
      <xdr:rowOff>17122</xdr:rowOff>
    </xdr:to>
    <xdr:cxnSp macro="">
      <xdr:nvCxnSpPr>
        <xdr:cNvPr id="14" name="直線矢印コネクタ 13"/>
        <xdr:cNvCxnSpPr/>
      </xdr:nvCxnSpPr>
      <xdr:spPr>
        <a:xfrm rot="5400000">
          <a:off x="5094246" y="43778940"/>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758</xdr:row>
      <xdr:rowOff>142421</xdr:rowOff>
    </xdr:from>
    <xdr:to>
      <xdr:col>43</xdr:col>
      <xdr:colOff>9979</xdr:colOff>
      <xdr:row>760</xdr:row>
      <xdr:rowOff>190500</xdr:rowOff>
    </xdr:to>
    <xdr:sp macro="" textlink="">
      <xdr:nvSpPr>
        <xdr:cNvPr id="15" name="大かっこ 14"/>
        <xdr:cNvSpPr/>
      </xdr:nvSpPr>
      <xdr:spPr>
        <a:xfrm>
          <a:off x="3400425" y="48253196"/>
          <a:ext cx="5210629" cy="72435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solidFill>
                <a:schemeClr val="tx1"/>
              </a:solidFill>
              <a:latin typeface="+mn-lt"/>
              <a:ea typeface="+mn-ea"/>
              <a:cs typeface="+mn-cs"/>
            </a:rPr>
            <a:t>小児慢性疾病児童等に対する小児慢性特定疾病児童等日常生活用具給付事業等の実施</a:t>
          </a:r>
          <a:endParaRPr kumimoji="1" lang="ja-JP" altLang="en-US" sz="1400"/>
        </a:p>
      </xdr:txBody>
    </xdr:sp>
    <xdr:clientData/>
  </xdr:twoCellAnchor>
  <xdr:twoCellAnchor>
    <xdr:from>
      <xdr:col>17</xdr:col>
      <xdr:colOff>190500</xdr:colOff>
      <xdr:row>741</xdr:row>
      <xdr:rowOff>28575</xdr:rowOff>
    </xdr:from>
    <xdr:to>
      <xdr:col>41</xdr:col>
      <xdr:colOff>180975</xdr:colOff>
      <xdr:row>742</xdr:row>
      <xdr:rowOff>84604</xdr:rowOff>
    </xdr:to>
    <xdr:sp macro="" textlink="">
      <xdr:nvSpPr>
        <xdr:cNvPr id="16" name="テキスト ボックス 15"/>
        <xdr:cNvSpPr txBox="1"/>
      </xdr:nvSpPr>
      <xdr:spPr>
        <a:xfrm>
          <a:off x="3590925" y="41186100"/>
          <a:ext cx="4791075"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（小児慢性特定疾病対策補助金）</a:t>
          </a:r>
        </a:p>
      </xdr:txBody>
    </xdr:sp>
    <xdr:clientData/>
  </xdr:twoCellAnchor>
  <xdr:twoCellAnchor>
    <xdr:from>
      <xdr:col>38</xdr:col>
      <xdr:colOff>0</xdr:colOff>
      <xdr:row>33</xdr:row>
      <xdr:rowOff>31750</xdr:rowOff>
    </xdr:from>
    <xdr:to>
      <xdr:col>42</xdr:col>
      <xdr:colOff>10583</xdr:colOff>
      <xdr:row>33</xdr:row>
      <xdr:rowOff>232833</xdr:rowOff>
    </xdr:to>
    <xdr:sp macro="" textlink="">
      <xdr:nvSpPr>
        <xdr:cNvPr id="17" name="テキスト ボックス 16"/>
        <xdr:cNvSpPr txBox="1"/>
      </xdr:nvSpPr>
      <xdr:spPr>
        <a:xfrm>
          <a:off x="7641167" y="11863917"/>
          <a:ext cx="814916" cy="201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2" zoomScale="120" zoomScaleNormal="75" zoomScaleSheetLayoutView="120" zoomScalePageLayoutView="85" workbookViewId="0">
      <selection activeCell="AC838" sqref="AC838:AG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484</v>
      </c>
      <c r="AP2" s="940"/>
      <c r="AQ2" s="940"/>
      <c r="AR2" s="79" t="str">
        <f>IF(OR(AO2="　", AO2=""), "", "-")</f>
        <v/>
      </c>
      <c r="AS2" s="941">
        <v>172</v>
      </c>
      <c r="AT2" s="941"/>
      <c r="AU2" s="941"/>
      <c r="AV2" s="52" t="str">
        <f>IF(AW2="", "", "-")</f>
        <v/>
      </c>
      <c r="AW2" s="912"/>
      <c r="AX2" s="912"/>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625</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3" t="s">
        <v>548</v>
      </c>
      <c r="Z7" s="439"/>
      <c r="AA7" s="439"/>
      <c r="AB7" s="439"/>
      <c r="AC7" s="439"/>
      <c r="AD7" s="924"/>
      <c r="AE7" s="913" t="s">
        <v>626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少子化社会対策</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645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222</v>
      </c>
      <c r="Q13" s="657"/>
      <c r="R13" s="657"/>
      <c r="S13" s="657"/>
      <c r="T13" s="657"/>
      <c r="U13" s="657"/>
      <c r="V13" s="658"/>
      <c r="W13" s="656">
        <v>198</v>
      </c>
      <c r="X13" s="657"/>
      <c r="Y13" s="657"/>
      <c r="Z13" s="657"/>
      <c r="AA13" s="657"/>
      <c r="AB13" s="657"/>
      <c r="AC13" s="658"/>
      <c r="AD13" s="656">
        <v>187</v>
      </c>
      <c r="AE13" s="657"/>
      <c r="AF13" s="657"/>
      <c r="AG13" s="657"/>
      <c r="AH13" s="657"/>
      <c r="AI13" s="657"/>
      <c r="AJ13" s="658"/>
      <c r="AK13" s="656">
        <v>220</v>
      </c>
      <c r="AL13" s="657"/>
      <c r="AM13" s="657"/>
      <c r="AN13" s="657"/>
      <c r="AO13" s="657"/>
      <c r="AP13" s="657"/>
      <c r="AQ13" s="658"/>
      <c r="AR13" s="920">
        <v>511</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561</v>
      </c>
      <c r="X14" s="657"/>
      <c r="Y14" s="657"/>
      <c r="Z14" s="657"/>
      <c r="AA14" s="657"/>
      <c r="AB14" s="657"/>
      <c r="AC14" s="658"/>
      <c r="AD14" s="656" t="s">
        <v>563</v>
      </c>
      <c r="AE14" s="657"/>
      <c r="AF14" s="657"/>
      <c r="AG14" s="657"/>
      <c r="AH14" s="657"/>
      <c r="AI14" s="657"/>
      <c r="AJ14" s="658"/>
      <c r="AK14" s="656" t="s">
        <v>563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562</v>
      </c>
      <c r="X15" s="657"/>
      <c r="Y15" s="657"/>
      <c r="Z15" s="657"/>
      <c r="AA15" s="657"/>
      <c r="AB15" s="657"/>
      <c r="AC15" s="658"/>
      <c r="AD15" s="656" t="s">
        <v>563</v>
      </c>
      <c r="AE15" s="657"/>
      <c r="AF15" s="657"/>
      <c r="AG15" s="657"/>
      <c r="AH15" s="657"/>
      <c r="AI15" s="657"/>
      <c r="AJ15" s="658"/>
      <c r="AK15" s="656" t="s">
        <v>563</v>
      </c>
      <c r="AL15" s="657"/>
      <c r="AM15" s="657"/>
      <c r="AN15" s="657"/>
      <c r="AO15" s="657"/>
      <c r="AP15" s="657"/>
      <c r="AQ15" s="658"/>
      <c r="AR15" s="656" t="s">
        <v>650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560</v>
      </c>
      <c r="X16" s="657"/>
      <c r="Y16" s="657"/>
      <c r="Z16" s="657"/>
      <c r="AA16" s="657"/>
      <c r="AB16" s="657"/>
      <c r="AC16" s="658"/>
      <c r="AD16" s="656" t="s">
        <v>563</v>
      </c>
      <c r="AE16" s="657"/>
      <c r="AF16" s="657"/>
      <c r="AG16" s="657"/>
      <c r="AH16" s="657"/>
      <c r="AI16" s="657"/>
      <c r="AJ16" s="658"/>
      <c r="AK16" s="656" t="s">
        <v>564</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560</v>
      </c>
      <c r="X17" s="657"/>
      <c r="Y17" s="657"/>
      <c r="Z17" s="657"/>
      <c r="AA17" s="657"/>
      <c r="AB17" s="657"/>
      <c r="AC17" s="658"/>
      <c r="AD17" s="656" t="s">
        <v>563</v>
      </c>
      <c r="AE17" s="657"/>
      <c r="AF17" s="657"/>
      <c r="AG17" s="657"/>
      <c r="AH17" s="657"/>
      <c r="AI17" s="657"/>
      <c r="AJ17" s="658"/>
      <c r="AK17" s="656" t="s">
        <v>563</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222</v>
      </c>
      <c r="Q18" s="878"/>
      <c r="R18" s="878"/>
      <c r="S18" s="878"/>
      <c r="T18" s="878"/>
      <c r="U18" s="878"/>
      <c r="V18" s="879"/>
      <c r="W18" s="877">
        <f>SUM(W13:AC17)</f>
        <v>198</v>
      </c>
      <c r="X18" s="878"/>
      <c r="Y18" s="878"/>
      <c r="Z18" s="878"/>
      <c r="AA18" s="878"/>
      <c r="AB18" s="878"/>
      <c r="AC18" s="879"/>
      <c r="AD18" s="877">
        <f>SUM(AD13:AJ17)</f>
        <v>187</v>
      </c>
      <c r="AE18" s="878"/>
      <c r="AF18" s="878"/>
      <c r="AG18" s="878"/>
      <c r="AH18" s="878"/>
      <c r="AI18" s="878"/>
      <c r="AJ18" s="879"/>
      <c r="AK18" s="877">
        <f>SUM(AK13:AQ17)</f>
        <v>220</v>
      </c>
      <c r="AL18" s="878"/>
      <c r="AM18" s="878"/>
      <c r="AN18" s="878"/>
      <c r="AO18" s="878"/>
      <c r="AP18" s="878"/>
      <c r="AQ18" s="879"/>
      <c r="AR18" s="877">
        <f>SUM(AR13:AX17)</f>
        <v>511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158</v>
      </c>
      <c r="Q19" s="657"/>
      <c r="R19" s="657"/>
      <c r="S19" s="657"/>
      <c r="T19" s="657"/>
      <c r="U19" s="657"/>
      <c r="V19" s="658"/>
      <c r="W19" s="656">
        <v>160</v>
      </c>
      <c r="X19" s="657"/>
      <c r="Y19" s="657"/>
      <c r="Z19" s="657"/>
      <c r="AA19" s="657"/>
      <c r="AB19" s="657"/>
      <c r="AC19" s="658"/>
      <c r="AD19" s="656">
        <v>162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0.71171171171171166</v>
      </c>
      <c r="Q20" s="311"/>
      <c r="R20" s="311"/>
      <c r="S20" s="311"/>
      <c r="T20" s="311"/>
      <c r="U20" s="311"/>
      <c r="V20" s="311"/>
      <c r="W20" s="311">
        <f t="shared" ref="W20" si="0">IF(W18=0, "-", SUM(W19)/W18)</f>
        <v>0.80808080808080807</v>
      </c>
      <c r="X20" s="311"/>
      <c r="Y20" s="311"/>
      <c r="Z20" s="311"/>
      <c r="AA20" s="311"/>
      <c r="AB20" s="311"/>
      <c r="AC20" s="311"/>
      <c r="AD20" s="311">
        <f t="shared" ref="AD20" si="1">IF(AD18=0, "-", SUM(AD19)/AD18)</f>
        <v>0.86631016042780751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497</v>
      </c>
      <c r="H21" s="310"/>
      <c r="I21" s="310"/>
      <c r="J21" s="310"/>
      <c r="K21" s="310"/>
      <c r="L21" s="310"/>
      <c r="M21" s="310"/>
      <c r="N21" s="310"/>
      <c r="O21" s="310"/>
      <c r="P21" s="311">
        <f>IF(P19=0, "-", SUM(P19)/SUM(P13,P14))</f>
        <v>0.71171171171171166</v>
      </c>
      <c r="Q21" s="311"/>
      <c r="R21" s="311"/>
      <c r="S21" s="311"/>
      <c r="T21" s="311"/>
      <c r="U21" s="311"/>
      <c r="V21" s="311"/>
      <c r="W21" s="311">
        <f t="shared" ref="W21" si="2">IF(W19=0, "-", SUM(W19)/SUM(W13,W14))</f>
        <v>0.80808080808080807</v>
      </c>
      <c r="X21" s="311"/>
      <c r="Y21" s="311"/>
      <c r="Z21" s="311"/>
      <c r="AA21" s="311"/>
      <c r="AB21" s="311"/>
      <c r="AC21" s="311"/>
      <c r="AD21" s="311">
        <f t="shared" ref="AD21" si="3">IF(AD19=0, "-", SUM(AD19)/SUM(AD13,AD14))</f>
        <v>0.86631016042780751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565</v>
      </c>
      <c r="H23" s="954"/>
      <c r="I23" s="954"/>
      <c r="J23" s="954"/>
      <c r="K23" s="954"/>
      <c r="L23" s="954"/>
      <c r="M23" s="954"/>
      <c r="N23" s="954"/>
      <c r="O23" s="955"/>
      <c r="P23" s="920">
        <v>220</v>
      </c>
      <c r="Q23" s="921"/>
      <c r="R23" s="921"/>
      <c r="S23" s="921"/>
      <c r="T23" s="921"/>
      <c r="U23" s="921"/>
      <c r="V23" s="938"/>
      <c r="W23" s="920">
        <v>511</v>
      </c>
      <c r="X23" s="921"/>
      <c r="Y23" s="921"/>
      <c r="Z23" s="921"/>
      <c r="AA23" s="921"/>
      <c r="AB23" s="921"/>
      <c r="AC23" s="938"/>
      <c r="AD23" s="975" t="s">
        <v>651</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6"/>
      <c r="Q24" s="657"/>
      <c r="R24" s="657"/>
      <c r="S24" s="657"/>
      <c r="T24" s="657"/>
      <c r="U24" s="657"/>
      <c r="V24" s="658"/>
      <c r="W24" s="656"/>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6"/>
      <c r="Q25" s="657"/>
      <c r="R25" s="657"/>
      <c r="S25" s="657"/>
      <c r="T25" s="657"/>
      <c r="U25" s="657"/>
      <c r="V25" s="658"/>
      <c r="W25" s="656"/>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6"/>
      <c r="Q26" s="657"/>
      <c r="R26" s="657"/>
      <c r="S26" s="657"/>
      <c r="T26" s="657"/>
      <c r="U26" s="657"/>
      <c r="V26" s="658"/>
      <c r="W26" s="656"/>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220</v>
      </c>
      <c r="Q29" s="935"/>
      <c r="R29" s="935"/>
      <c r="S29" s="935"/>
      <c r="T29" s="935"/>
      <c r="U29" s="935"/>
      <c r="V29" s="936"/>
      <c r="W29" s="934">
        <f>AR13</f>
        <v>511</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6" t="s">
        <v>472</v>
      </c>
      <c r="AN30" s="916"/>
      <c r="AO30" s="916"/>
      <c r="AP30" s="857"/>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c r="AV31" s="192"/>
      <c r="AW31" s="394" t="s">
        <v>300</v>
      </c>
      <c r="AX31" s="395"/>
    </row>
    <row r="32" spans="1:50" ht="23.25" customHeight="1" x14ac:dyDescent="0.15">
      <c r="A32" s="399"/>
      <c r="B32" s="397"/>
      <c r="C32" s="397"/>
      <c r="D32" s="397"/>
      <c r="E32" s="397"/>
      <c r="F32" s="398"/>
      <c r="G32" s="560" t="s">
        <v>642</v>
      </c>
      <c r="H32" s="561"/>
      <c r="I32" s="561"/>
      <c r="J32" s="561"/>
      <c r="K32" s="561"/>
      <c r="L32" s="561"/>
      <c r="M32" s="561"/>
      <c r="N32" s="561"/>
      <c r="O32" s="562"/>
      <c r="P32" s="98" t="s">
        <v>566</v>
      </c>
      <c r="Q32" s="98"/>
      <c r="R32" s="98"/>
      <c r="S32" s="98"/>
      <c r="T32" s="98"/>
      <c r="U32" s="98"/>
      <c r="V32" s="98"/>
      <c r="W32" s="98"/>
      <c r="X32" s="99"/>
      <c r="Y32" s="467" t="s">
        <v>12</v>
      </c>
      <c r="Z32" s="527"/>
      <c r="AA32" s="528"/>
      <c r="AB32" s="457" t="s">
        <v>628</v>
      </c>
      <c r="AC32" s="457"/>
      <c r="AD32" s="457"/>
      <c r="AE32" s="211">
        <v>118362</v>
      </c>
      <c r="AF32" s="212"/>
      <c r="AG32" s="212"/>
      <c r="AH32" s="212"/>
      <c r="AI32" s="211">
        <v>119208</v>
      </c>
      <c r="AJ32" s="212"/>
      <c r="AK32" s="212"/>
      <c r="AL32" s="212"/>
      <c r="AM32" s="211"/>
      <c r="AN32" s="212"/>
      <c r="AO32" s="212"/>
      <c r="AP32" s="212"/>
      <c r="AQ32" s="333" t="s">
        <v>569</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628</v>
      </c>
      <c r="AC33" s="519"/>
      <c r="AD33" s="519"/>
      <c r="AE33" s="211" t="s">
        <v>567</v>
      </c>
      <c r="AF33" s="212"/>
      <c r="AG33" s="212"/>
      <c r="AH33" s="212"/>
      <c r="AI33" s="211">
        <v>118362</v>
      </c>
      <c r="AJ33" s="212"/>
      <c r="AK33" s="212"/>
      <c r="AL33" s="212"/>
      <c r="AM33" s="211">
        <v>119208</v>
      </c>
      <c r="AN33" s="212"/>
      <c r="AO33" s="212"/>
      <c r="AP33" s="212"/>
      <c r="AQ33" s="333" t="s">
        <v>569</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568</v>
      </c>
      <c r="AF34" s="212"/>
      <c r="AG34" s="212"/>
      <c r="AH34" s="212"/>
      <c r="AI34" s="211">
        <v>101</v>
      </c>
      <c r="AJ34" s="212"/>
      <c r="AK34" s="212"/>
      <c r="AL34" s="212"/>
      <c r="AM34" s="211"/>
      <c r="AN34" s="212"/>
      <c r="AO34" s="212"/>
      <c r="AP34" s="212"/>
      <c r="AQ34" s="333" t="s">
        <v>569</v>
      </c>
      <c r="AR34" s="200"/>
      <c r="AS34" s="200"/>
      <c r="AT34" s="334"/>
      <c r="AU34" s="212" t="s">
        <v>569</v>
      </c>
      <c r="AV34" s="212"/>
      <c r="AW34" s="212"/>
      <c r="AX34" s="214"/>
    </row>
    <row r="35" spans="1:50" ht="23.25" customHeight="1" x14ac:dyDescent="0.15">
      <c r="A35" s="219" t="s">
        <v>528</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158</v>
      </c>
      <c r="AF101" s="212"/>
      <c r="AG101" s="212"/>
      <c r="AH101" s="213"/>
      <c r="AI101" s="211">
        <v>160</v>
      </c>
      <c r="AJ101" s="212"/>
      <c r="AK101" s="212"/>
      <c r="AL101" s="213"/>
      <c r="AM101" s="211">
        <v>162</v>
      </c>
      <c r="AN101" s="212"/>
      <c r="AO101" s="212"/>
      <c r="AP101" s="213"/>
      <c r="AQ101" s="211" t="s">
        <v>556</v>
      </c>
      <c r="AR101" s="212"/>
      <c r="AS101" s="212"/>
      <c r="AT101" s="213"/>
      <c r="AU101" s="212" t="s">
        <v>649</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222</v>
      </c>
      <c r="AF102" s="414"/>
      <c r="AG102" s="414"/>
      <c r="AH102" s="414"/>
      <c r="AI102" s="414">
        <v>198</v>
      </c>
      <c r="AJ102" s="414"/>
      <c r="AK102" s="414"/>
      <c r="AL102" s="414"/>
      <c r="AM102" s="414">
        <v>187</v>
      </c>
      <c r="AN102" s="414"/>
      <c r="AO102" s="414"/>
      <c r="AP102" s="414"/>
      <c r="AQ102" s="266">
        <v>220</v>
      </c>
      <c r="AR102" s="267"/>
      <c r="AS102" s="267"/>
      <c r="AT102" s="312"/>
      <c r="AU102" s="212">
        <v>511</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1336</v>
      </c>
      <c r="AF116" s="414"/>
      <c r="AG116" s="414"/>
      <c r="AH116" s="414"/>
      <c r="AI116" s="414">
        <v>1344</v>
      </c>
      <c r="AJ116" s="414"/>
      <c r="AK116" s="414"/>
      <c r="AL116" s="414"/>
      <c r="AM116" s="414"/>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576</v>
      </c>
      <c r="AF117" s="547"/>
      <c r="AG117" s="547"/>
      <c r="AH117" s="547"/>
      <c r="AI117" s="547" t="s">
        <v>577</v>
      </c>
      <c r="AJ117" s="547"/>
      <c r="AK117" s="547"/>
      <c r="AL117" s="547"/>
      <c r="AM117" s="547"/>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564</v>
      </c>
      <c r="AR133" s="192"/>
      <c r="AS133" s="126" t="s">
        <v>356</v>
      </c>
      <c r="AT133" s="127"/>
      <c r="AU133" s="193" t="s">
        <v>564</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569</v>
      </c>
      <c r="AF134" s="200"/>
      <c r="AG134" s="200"/>
      <c r="AH134" s="200"/>
      <c r="AI134" s="199" t="s">
        <v>563</v>
      </c>
      <c r="AJ134" s="200"/>
      <c r="AK134" s="200"/>
      <c r="AL134" s="200"/>
      <c r="AM134" s="199" t="s">
        <v>563</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560</v>
      </c>
      <c r="AF135" s="200"/>
      <c r="AG135" s="200"/>
      <c r="AH135" s="200"/>
      <c r="AI135" s="199" t="s">
        <v>569</v>
      </c>
      <c r="AJ135" s="200"/>
      <c r="AK135" s="200"/>
      <c r="AL135" s="200"/>
      <c r="AM135" s="199" t="s">
        <v>564</v>
      </c>
      <c r="AN135" s="200"/>
      <c r="AO135" s="200"/>
      <c r="AP135" s="200"/>
      <c r="AQ135" s="199" t="s">
        <v>564</v>
      </c>
      <c r="AR135" s="200"/>
      <c r="AS135" s="200"/>
      <c r="AT135" s="200"/>
      <c r="AU135" s="199" t="s">
        <v>564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580</v>
      </c>
      <c r="H154" s="98"/>
      <c r="I154" s="98"/>
      <c r="J154" s="98"/>
      <c r="K154" s="98"/>
      <c r="L154" s="98"/>
      <c r="M154" s="98"/>
      <c r="N154" s="98"/>
      <c r="O154" s="98"/>
      <c r="P154" s="99"/>
      <c r="Q154" s="118" t="s">
        <v>562</v>
      </c>
      <c r="R154" s="98"/>
      <c r="S154" s="98"/>
      <c r="T154" s="98"/>
      <c r="U154" s="98"/>
      <c r="V154" s="98"/>
      <c r="W154" s="98"/>
      <c r="X154" s="98"/>
      <c r="Y154" s="98"/>
      <c r="Z154" s="98"/>
      <c r="AA154" s="286"/>
      <c r="AB154" s="134" t="s">
        <v>560</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8.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7" t="s">
        <v>384</v>
      </c>
      <c r="H430" s="116"/>
      <c r="I430" s="116"/>
      <c r="J430" s="898" t="s">
        <v>555</v>
      </c>
      <c r="K430" s="899"/>
      <c r="L430" s="899"/>
      <c r="M430" s="899"/>
      <c r="N430" s="899"/>
      <c r="O430" s="899"/>
      <c r="P430" s="899"/>
      <c r="Q430" s="899"/>
      <c r="R430" s="899"/>
      <c r="S430" s="899"/>
      <c r="T430" s="900"/>
      <c r="U430" s="587" t="s">
        <v>630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569</v>
      </c>
      <c r="AF432" s="193"/>
      <c r="AG432" s="126" t="s">
        <v>356</v>
      </c>
      <c r="AH432" s="127"/>
      <c r="AI432" s="149"/>
      <c r="AJ432" s="149"/>
      <c r="AK432" s="149"/>
      <c r="AL432" s="147"/>
      <c r="AM432" s="149"/>
      <c r="AN432" s="149"/>
      <c r="AO432" s="149"/>
      <c r="AP432" s="147"/>
      <c r="AQ432" s="589" t="s">
        <v>582</v>
      </c>
      <c r="AR432" s="193"/>
      <c r="AS432" s="126" t="s">
        <v>356</v>
      </c>
      <c r="AT432" s="127"/>
      <c r="AU432" s="193" t="s">
        <v>583</v>
      </c>
      <c r="AV432" s="193"/>
      <c r="AW432" s="126" t="s">
        <v>300</v>
      </c>
      <c r="AX432" s="188"/>
    </row>
    <row r="433" spans="1:50" ht="23.25"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569</v>
      </c>
      <c r="AC433" s="206"/>
      <c r="AD433" s="206"/>
      <c r="AE433" s="333" t="s">
        <v>562</v>
      </c>
      <c r="AF433" s="200"/>
      <c r="AG433" s="200"/>
      <c r="AH433" s="200"/>
      <c r="AI433" s="333" t="s">
        <v>569</v>
      </c>
      <c r="AJ433" s="200"/>
      <c r="AK433" s="200"/>
      <c r="AL433" s="200"/>
      <c r="AM433" s="333" t="s">
        <v>569</v>
      </c>
      <c r="AN433" s="200"/>
      <c r="AO433" s="200"/>
      <c r="AP433" s="334"/>
      <c r="AQ433" s="333" t="s">
        <v>569</v>
      </c>
      <c r="AR433" s="200"/>
      <c r="AS433" s="200"/>
      <c r="AT433" s="334"/>
      <c r="AU433" s="200" t="s">
        <v>569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569</v>
      </c>
      <c r="AC434" s="198"/>
      <c r="AD434" s="198"/>
      <c r="AE434" s="333" t="s">
        <v>581</v>
      </c>
      <c r="AF434" s="200"/>
      <c r="AG434" s="200"/>
      <c r="AH434" s="334"/>
      <c r="AI434" s="333" t="s">
        <v>567</v>
      </c>
      <c r="AJ434" s="200"/>
      <c r="AK434" s="200"/>
      <c r="AL434" s="200"/>
      <c r="AM434" s="333" t="s">
        <v>567</v>
      </c>
      <c r="AN434" s="200"/>
      <c r="AO434" s="200"/>
      <c r="AP434" s="334"/>
      <c r="AQ434" s="333" t="s">
        <v>562</v>
      </c>
      <c r="AR434" s="200"/>
      <c r="AS434" s="200"/>
      <c r="AT434" s="334"/>
      <c r="AU434" s="200" t="s">
        <v>569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569</v>
      </c>
      <c r="AF435" s="200"/>
      <c r="AG435" s="200"/>
      <c r="AH435" s="334"/>
      <c r="AI435" s="333" t="s">
        <v>560</v>
      </c>
      <c r="AJ435" s="200"/>
      <c r="AK435" s="200"/>
      <c r="AL435" s="200"/>
      <c r="AM435" s="333" t="s">
        <v>560</v>
      </c>
      <c r="AN435" s="200"/>
      <c r="AO435" s="200"/>
      <c r="AP435" s="334"/>
      <c r="AQ435" s="333" t="s">
        <v>569</v>
      </c>
      <c r="AR435" s="200"/>
      <c r="AS435" s="200"/>
      <c r="AT435" s="334"/>
      <c r="AU435" s="200" t="s">
        <v>567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569</v>
      </c>
      <c r="AF457" s="193"/>
      <c r="AG457" s="126" t="s">
        <v>356</v>
      </c>
      <c r="AH457" s="127"/>
      <c r="AI457" s="149"/>
      <c r="AJ457" s="149"/>
      <c r="AK457" s="149"/>
      <c r="AL457" s="147"/>
      <c r="AM457" s="149"/>
      <c r="AN457" s="149"/>
      <c r="AO457" s="149"/>
      <c r="AP457" s="147"/>
      <c r="AQ457" s="589" t="s">
        <v>580</v>
      </c>
      <c r="AR457" s="193"/>
      <c r="AS457" s="126" t="s">
        <v>356</v>
      </c>
      <c r="AT457" s="127"/>
      <c r="AU457" s="193" t="s">
        <v>580</v>
      </c>
      <c r="AV457" s="193"/>
      <c r="AW457" s="126" t="s">
        <v>300</v>
      </c>
      <c r="AX457" s="188"/>
    </row>
    <row r="458" spans="1:50" ht="23.25" customHeight="1" x14ac:dyDescent="0.15">
      <c r="A458" s="182"/>
      <c r="B458" s="179"/>
      <c r="C458" s="173"/>
      <c r="D458" s="179"/>
      <c r="E458" s="335"/>
      <c r="F458" s="336"/>
      <c r="G458" s="97" t="s">
        <v>584</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585</v>
      </c>
      <c r="AF458" s="200"/>
      <c r="AG458" s="200"/>
      <c r="AH458" s="200"/>
      <c r="AI458" s="333" t="s">
        <v>580</v>
      </c>
      <c r="AJ458" s="200"/>
      <c r="AK458" s="200"/>
      <c r="AL458" s="200"/>
      <c r="AM458" s="333" t="s">
        <v>580</v>
      </c>
      <c r="AN458" s="200"/>
      <c r="AO458" s="200"/>
      <c r="AP458" s="334"/>
      <c r="AQ458" s="333" t="s">
        <v>580</v>
      </c>
      <c r="AR458" s="200"/>
      <c r="AS458" s="200"/>
      <c r="AT458" s="334"/>
      <c r="AU458" s="200" t="s">
        <v>580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584</v>
      </c>
      <c r="AC459" s="198"/>
      <c r="AD459" s="198"/>
      <c r="AE459" s="333" t="s">
        <v>580</v>
      </c>
      <c r="AF459" s="200"/>
      <c r="AG459" s="200"/>
      <c r="AH459" s="334"/>
      <c r="AI459" s="333" t="s">
        <v>585</v>
      </c>
      <c r="AJ459" s="200"/>
      <c r="AK459" s="200"/>
      <c r="AL459" s="200"/>
      <c r="AM459" s="333" t="s">
        <v>560</v>
      </c>
      <c r="AN459" s="200"/>
      <c r="AO459" s="200"/>
      <c r="AP459" s="334"/>
      <c r="AQ459" s="333" t="s">
        <v>580</v>
      </c>
      <c r="AR459" s="200"/>
      <c r="AS459" s="200"/>
      <c r="AT459" s="334"/>
      <c r="AU459" s="200" t="s">
        <v>580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580</v>
      </c>
      <c r="AJ460" s="200"/>
      <c r="AK460" s="200"/>
      <c r="AL460" s="200"/>
      <c r="AM460" s="333" t="s">
        <v>580</v>
      </c>
      <c r="AN460" s="200"/>
      <c r="AO460" s="200"/>
      <c r="AP460" s="334"/>
      <c r="AQ460" s="333" t="s">
        <v>580</v>
      </c>
      <c r="AR460" s="200"/>
      <c r="AS460" s="200"/>
      <c r="AT460" s="334"/>
      <c r="AU460" s="200" t="s">
        <v>580</v>
      </c>
      <c r="AV460" s="200"/>
      <c r="AW460" s="200"/>
      <c r="AX460" s="201"/>
    </row>
    <row r="461" spans="1:50" ht="25.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2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4.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28.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586</v>
      </c>
      <c r="AE705" s="714"/>
      <c r="AF705" s="714"/>
      <c r="AG705" s="118" t="s">
        <v>589</v>
      </c>
      <c r="AH705" s="98"/>
      <c r="AI705" s="98"/>
      <c r="AJ705" s="98"/>
      <c r="AK705" s="98"/>
      <c r="AL705" s="98"/>
      <c r="AM705" s="98"/>
      <c r="AN705" s="98"/>
      <c r="AO705" s="98"/>
      <c r="AP705" s="98"/>
      <c r="AQ705" s="98"/>
      <c r="AR705" s="98"/>
      <c r="AS705" s="98"/>
      <c r="AT705" s="98"/>
      <c r="AU705" s="98"/>
      <c r="AV705" s="98"/>
      <c r="AW705" s="98"/>
      <c r="AX705" s="119"/>
    </row>
    <row r="706" spans="1:50" ht="32.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5.7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594</v>
      </c>
      <c r="AH708" s="742"/>
      <c r="AI708" s="742"/>
      <c r="AJ708" s="742"/>
      <c r="AK708" s="742"/>
      <c r="AL708" s="742"/>
      <c r="AM708" s="742"/>
      <c r="AN708" s="742"/>
      <c r="AO708" s="742"/>
      <c r="AP708" s="742"/>
      <c r="AQ708" s="742"/>
      <c r="AR708" s="742"/>
      <c r="AS708" s="742"/>
      <c r="AT708" s="742"/>
      <c r="AU708" s="742"/>
      <c r="AV708" s="742"/>
      <c r="AW708" s="742"/>
      <c r="AX708" s="743"/>
    </row>
    <row r="709" spans="1:50" ht="33.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3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588</v>
      </c>
      <c r="AE712" s="782"/>
      <c r="AF712" s="782"/>
      <c r="AG712" s="809" t="s">
        <v>596</v>
      </c>
      <c r="AH712" s="810"/>
      <c r="AI712" s="810"/>
      <c r="AJ712" s="810"/>
      <c r="AK712" s="810"/>
      <c r="AL712" s="810"/>
      <c r="AM712" s="810"/>
      <c r="AN712" s="810"/>
      <c r="AO712" s="810"/>
      <c r="AP712" s="810"/>
      <c r="AQ712" s="810"/>
      <c r="AR712" s="810"/>
      <c r="AS712" s="810"/>
      <c r="AT712" s="810"/>
      <c r="AU712" s="810"/>
      <c r="AV712" s="810"/>
      <c r="AW712" s="810"/>
      <c r="AX712" s="811"/>
    </row>
    <row r="713" spans="1:50" ht="21"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586</v>
      </c>
      <c r="AE713" s="322"/>
      <c r="AF713" s="662"/>
      <c r="AG713" s="94" t="s">
        <v>589</v>
      </c>
      <c r="AH713" s="95"/>
      <c r="AI713" s="95"/>
      <c r="AJ713" s="95"/>
      <c r="AK713" s="95"/>
      <c r="AL713" s="95"/>
      <c r="AM713" s="95"/>
      <c r="AN713" s="95"/>
      <c r="AO713" s="95"/>
      <c r="AP713" s="95"/>
      <c r="AQ713" s="95"/>
      <c r="AR713" s="95"/>
      <c r="AS713" s="95"/>
      <c r="AT713" s="95"/>
      <c r="AU713" s="95"/>
      <c r="AV713" s="95"/>
      <c r="AW713" s="95"/>
      <c r="AX713" s="96"/>
    </row>
    <row r="714" spans="1:50" ht="21.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586</v>
      </c>
      <c r="AE714" s="807"/>
      <c r="AF714" s="808"/>
      <c r="AG714" s="735" t="s">
        <v>589</v>
      </c>
      <c r="AH714" s="736"/>
      <c r="AI714" s="736"/>
      <c r="AJ714" s="736"/>
      <c r="AK714" s="736"/>
      <c r="AL714" s="736"/>
      <c r="AM714" s="736"/>
      <c r="AN714" s="736"/>
      <c r="AO714" s="736"/>
      <c r="AP714" s="736"/>
      <c r="AQ714" s="736"/>
      <c r="AR714" s="736"/>
      <c r="AS714" s="736"/>
      <c r="AT714" s="736"/>
      <c r="AU714" s="736"/>
      <c r="AV714" s="736"/>
      <c r="AW714" s="736"/>
      <c r="AX714" s="737"/>
    </row>
    <row r="715" spans="1:50" ht="30"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586</v>
      </c>
      <c r="AE715" s="604"/>
      <c r="AF715" s="655"/>
      <c r="AG715" s="741" t="s">
        <v>631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586</v>
      </c>
      <c r="AE716" s="626"/>
      <c r="AF716" s="626"/>
      <c r="AG716" s="94" t="s">
        <v>589</v>
      </c>
      <c r="AH716" s="95"/>
      <c r="AI716" s="95"/>
      <c r="AJ716" s="95"/>
      <c r="AK716" s="95"/>
      <c r="AL716" s="95"/>
      <c r="AM716" s="95"/>
      <c r="AN716" s="95"/>
      <c r="AO716" s="95"/>
      <c r="AP716" s="95"/>
      <c r="AQ716" s="95"/>
      <c r="AR716" s="95"/>
      <c r="AS716" s="95"/>
      <c r="AT716" s="95"/>
      <c r="AU716" s="95"/>
      <c r="AV716" s="95"/>
      <c r="AW716" s="95"/>
      <c r="AX716" s="96"/>
    </row>
    <row r="717" spans="1:50" ht="33"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4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586</v>
      </c>
      <c r="AE719" s="604"/>
      <c r="AF719" s="604"/>
      <c r="AG719" s="118" t="s">
        <v>599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c r="H721" s="281"/>
      <c r="I721" s="83" t="str">
        <f>IF(OR(G721="　", G721=""), "", "-")</f>
        <v/>
      </c>
      <c r="J721" s="284">
        <v>175</v>
      </c>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550</v>
      </c>
      <c r="D722" s="290"/>
      <c r="E722" s="290"/>
      <c r="F722" s="291"/>
      <c r="G722" s="280"/>
      <c r="H722" s="281"/>
      <c r="I722" s="83" t="str">
        <f t="shared" ref="I722:I725" si="4">IF(OR(G722="　", G722=""), "", "-")</f>
        <v/>
      </c>
      <c r="J722" s="284">
        <v>176</v>
      </c>
      <c r="K722" s="284"/>
      <c r="L722" s="83" t="str">
        <f t="shared" ref="L722:L725" si="5">IF(M722="","","-")</f>
        <v/>
      </c>
      <c r="M722" s="84"/>
      <c r="N722" s="297" t="s">
        <v>601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646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648</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603</v>
      </c>
      <c r="F737" s="989"/>
      <c r="G737" s="989"/>
      <c r="H737" s="989"/>
      <c r="I737" s="989"/>
      <c r="J737" s="989"/>
      <c r="K737" s="989"/>
      <c r="L737" s="989"/>
      <c r="M737" s="989"/>
      <c r="N737" s="358" t="s">
        <v>358</v>
      </c>
      <c r="O737" s="358"/>
      <c r="P737" s="358"/>
      <c r="Q737" s="358"/>
      <c r="R737" s="989" t="s">
        <v>604</v>
      </c>
      <c r="S737" s="989"/>
      <c r="T737" s="989"/>
      <c r="U737" s="989"/>
      <c r="V737" s="989"/>
      <c r="W737" s="989"/>
      <c r="X737" s="989"/>
      <c r="Y737" s="989"/>
      <c r="Z737" s="989"/>
      <c r="AA737" s="358" t="s">
        <v>359</v>
      </c>
      <c r="AB737" s="358"/>
      <c r="AC737" s="358"/>
      <c r="AD737" s="358"/>
      <c r="AE737" s="989" t="s">
        <v>603</v>
      </c>
      <c r="AF737" s="989"/>
      <c r="AG737" s="989"/>
      <c r="AH737" s="989"/>
      <c r="AI737" s="989"/>
      <c r="AJ737" s="989"/>
      <c r="AK737" s="989"/>
      <c r="AL737" s="989"/>
      <c r="AM737" s="989"/>
      <c r="AN737" s="358" t="s">
        <v>360</v>
      </c>
      <c r="AO737" s="358"/>
      <c r="AP737" s="358"/>
      <c r="AQ737" s="358"/>
      <c r="AR737" s="990" t="s">
        <v>603</v>
      </c>
      <c r="AS737" s="991"/>
      <c r="AT737" s="991"/>
      <c r="AU737" s="991"/>
      <c r="AV737" s="991"/>
      <c r="AW737" s="991"/>
      <c r="AX737" s="992"/>
      <c r="AY737" s="89"/>
      <c r="AZ737" s="89"/>
    </row>
    <row r="738" spans="1:52" ht="24.75" customHeight="1" x14ac:dyDescent="0.15">
      <c r="A738" s="993" t="s">
        <v>361</v>
      </c>
      <c r="B738" s="203"/>
      <c r="C738" s="203"/>
      <c r="D738" s="204"/>
      <c r="E738" s="989" t="s">
        <v>605</v>
      </c>
      <c r="F738" s="989"/>
      <c r="G738" s="989"/>
      <c r="H738" s="989"/>
      <c r="I738" s="989"/>
      <c r="J738" s="989"/>
      <c r="K738" s="989"/>
      <c r="L738" s="989"/>
      <c r="M738" s="989"/>
      <c r="N738" s="358" t="s">
        <v>362</v>
      </c>
      <c r="O738" s="358"/>
      <c r="P738" s="358"/>
      <c r="Q738" s="358"/>
      <c r="R738" s="989" t="s">
        <v>652</v>
      </c>
      <c r="S738" s="989"/>
      <c r="T738" s="989"/>
      <c r="U738" s="989"/>
      <c r="V738" s="989"/>
      <c r="W738" s="989"/>
      <c r="X738" s="989"/>
      <c r="Y738" s="989"/>
      <c r="Z738" s="989"/>
      <c r="AA738" s="358" t="s">
        <v>482</v>
      </c>
      <c r="AB738" s="358"/>
      <c r="AC738" s="358"/>
      <c r="AD738" s="358"/>
      <c r="AE738" s="989" t="s">
        <v>606</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550</v>
      </c>
      <c r="F739" s="1001"/>
      <c r="G739" s="1001"/>
      <c r="H739" s="91" t="str">
        <f>IF(E739="", "", "(")</f>
        <v>(</v>
      </c>
      <c r="I739" s="984" t="s">
        <v>484</v>
      </c>
      <c r="J739" s="984"/>
      <c r="K739" s="91" t="str">
        <f>IF(OR(I739="　", I739=""), "", "-")</f>
        <v/>
      </c>
      <c r="L739" s="985">
        <v>163</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56.25" customHeight="1" x14ac:dyDescent="0.15">
      <c r="A781" s="630"/>
      <c r="B781" s="631"/>
      <c r="C781" s="631"/>
      <c r="D781" s="631"/>
      <c r="E781" s="631"/>
      <c r="F781" s="632"/>
      <c r="G781" s="669" t="s">
        <v>632</v>
      </c>
      <c r="H781" s="670"/>
      <c r="I781" s="670"/>
      <c r="J781" s="670"/>
      <c r="K781" s="671"/>
      <c r="L781" s="663" t="s">
        <v>638</v>
      </c>
      <c r="M781" s="664"/>
      <c r="N781" s="664"/>
      <c r="O781" s="664"/>
      <c r="P781" s="664"/>
      <c r="Q781" s="664"/>
      <c r="R781" s="664"/>
      <c r="S781" s="664"/>
      <c r="T781" s="664"/>
      <c r="U781" s="664"/>
      <c r="V781" s="664"/>
      <c r="W781" s="664"/>
      <c r="X781" s="665"/>
      <c r="Y781" s="384">
        <v>4.4000000000000004</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47.25" customHeight="1" x14ac:dyDescent="0.15">
      <c r="A782" s="630"/>
      <c r="B782" s="631"/>
      <c r="C782" s="631"/>
      <c r="D782" s="631"/>
      <c r="E782" s="631"/>
      <c r="F782" s="632"/>
      <c r="G782" s="605" t="s">
        <v>633</v>
      </c>
      <c r="H782" s="606"/>
      <c r="I782" s="606"/>
      <c r="J782" s="606"/>
      <c r="K782" s="607"/>
      <c r="L782" s="597" t="s">
        <v>637</v>
      </c>
      <c r="M782" s="598"/>
      <c r="N782" s="598"/>
      <c r="O782" s="598"/>
      <c r="P782" s="598"/>
      <c r="Q782" s="598"/>
      <c r="R782" s="598"/>
      <c r="S782" s="598"/>
      <c r="T782" s="598"/>
      <c r="U782" s="598"/>
      <c r="V782" s="598"/>
      <c r="W782" s="598"/>
      <c r="X782" s="599"/>
      <c r="Y782" s="600">
        <v>2.1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52.5" customHeight="1" x14ac:dyDescent="0.15">
      <c r="A783" s="630"/>
      <c r="B783" s="631"/>
      <c r="C783" s="631"/>
      <c r="D783" s="631"/>
      <c r="E783" s="631"/>
      <c r="F783" s="632"/>
      <c r="G783" s="605" t="s">
        <v>634</v>
      </c>
      <c r="H783" s="606"/>
      <c r="I783" s="606"/>
      <c r="J783" s="606"/>
      <c r="K783" s="607"/>
      <c r="L783" s="597" t="s">
        <v>639</v>
      </c>
      <c r="M783" s="598"/>
      <c r="N783" s="598"/>
      <c r="O783" s="598"/>
      <c r="P783" s="598"/>
      <c r="Q783" s="598"/>
      <c r="R783" s="598"/>
      <c r="S783" s="598"/>
      <c r="T783" s="598"/>
      <c r="U783" s="598"/>
      <c r="V783" s="598"/>
      <c r="W783" s="598"/>
      <c r="X783" s="599"/>
      <c r="Y783" s="600">
        <v>0.5</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58.5" customHeight="1" x14ac:dyDescent="0.15">
      <c r="A784" s="630"/>
      <c r="B784" s="631"/>
      <c r="C784" s="631"/>
      <c r="D784" s="631"/>
      <c r="E784" s="631"/>
      <c r="F784" s="632"/>
      <c r="G784" s="605" t="s">
        <v>635</v>
      </c>
      <c r="H784" s="606"/>
      <c r="I784" s="606"/>
      <c r="J784" s="606"/>
      <c r="K784" s="607"/>
      <c r="L784" s="597" t="s">
        <v>640</v>
      </c>
      <c r="M784" s="598"/>
      <c r="N784" s="598"/>
      <c r="O784" s="598"/>
      <c r="P784" s="598"/>
      <c r="Q784" s="598"/>
      <c r="R784" s="598"/>
      <c r="S784" s="598"/>
      <c r="T784" s="598"/>
      <c r="U784" s="598"/>
      <c r="V784" s="598"/>
      <c r="W784" s="598"/>
      <c r="X784" s="599"/>
      <c r="Y784" s="600">
        <v>0.4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636</v>
      </c>
      <c r="H785" s="606"/>
      <c r="I785" s="606"/>
      <c r="J785" s="606"/>
      <c r="K785" s="607"/>
      <c r="L785" s="597" t="s">
        <v>641</v>
      </c>
      <c r="M785" s="598"/>
      <c r="N785" s="598"/>
      <c r="O785" s="598"/>
      <c r="P785" s="598"/>
      <c r="Q785" s="598"/>
      <c r="R785" s="598"/>
      <c r="S785" s="598"/>
      <c r="T785" s="598"/>
      <c r="U785" s="598"/>
      <c r="V785" s="598"/>
      <c r="W785" s="598"/>
      <c r="X785" s="599"/>
      <c r="Y785" s="600">
        <v>0</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117" customHeight="1" x14ac:dyDescent="0.15">
      <c r="A837" s="372">
        <v>1</v>
      </c>
      <c r="B837" s="372">
        <v>1</v>
      </c>
      <c r="C837" s="354" t="s">
        <v>608</v>
      </c>
      <c r="D837" s="340"/>
      <c r="E837" s="340"/>
      <c r="F837" s="340"/>
      <c r="G837" s="340"/>
      <c r="H837" s="340"/>
      <c r="I837" s="340"/>
      <c r="J837" s="341">
        <v>8000020130001</v>
      </c>
      <c r="K837" s="342"/>
      <c r="L837" s="342"/>
      <c r="M837" s="342"/>
      <c r="N837" s="342"/>
      <c r="O837" s="342"/>
      <c r="P837" s="355" t="s">
        <v>609</v>
      </c>
      <c r="Q837" s="343"/>
      <c r="R837" s="343"/>
      <c r="S837" s="343"/>
      <c r="T837" s="343"/>
      <c r="U837" s="343"/>
      <c r="V837" s="343"/>
      <c r="W837" s="343"/>
      <c r="X837" s="343"/>
      <c r="Y837" s="344">
        <v>7.4</v>
      </c>
      <c r="Z837" s="345"/>
      <c r="AA837" s="345"/>
      <c r="AB837" s="346"/>
      <c r="AC837" s="356" t="s">
        <v>610</v>
      </c>
      <c r="AD837" s="364"/>
      <c r="AE837" s="364"/>
      <c r="AF837" s="364"/>
      <c r="AG837" s="364"/>
      <c r="AH837" s="365" t="s">
        <v>611</v>
      </c>
      <c r="AI837" s="366"/>
      <c r="AJ837" s="366"/>
      <c r="AK837" s="366"/>
      <c r="AL837" s="350" t="s">
        <v>611</v>
      </c>
      <c r="AM837" s="351"/>
      <c r="AN837" s="351"/>
      <c r="AO837" s="352"/>
      <c r="AP837" s="353" t="s">
        <v>611</v>
      </c>
      <c r="AQ837" s="353"/>
      <c r="AR837" s="353"/>
      <c r="AS837" s="353"/>
      <c r="AT837" s="353"/>
      <c r="AU837" s="353"/>
      <c r="AV837" s="353"/>
      <c r="AW837" s="353"/>
      <c r="AX837" s="353"/>
    </row>
    <row r="838" spans="1:50" ht="117" customHeight="1" x14ac:dyDescent="0.15">
      <c r="A838" s="372">
        <v>2</v>
      </c>
      <c r="B838" s="372">
        <v>1</v>
      </c>
      <c r="C838" s="354" t="s">
        <v>612</v>
      </c>
      <c r="D838" s="340"/>
      <c r="E838" s="340"/>
      <c r="F838" s="340"/>
      <c r="G838" s="340"/>
      <c r="H838" s="340"/>
      <c r="I838" s="340"/>
      <c r="J838" s="905">
        <v>1000020110001</v>
      </c>
      <c r="K838" s="906"/>
      <c r="L838" s="906"/>
      <c r="M838" s="906"/>
      <c r="N838" s="906"/>
      <c r="O838" s="907"/>
      <c r="P838" s="355" t="s">
        <v>609</v>
      </c>
      <c r="Q838" s="343"/>
      <c r="R838" s="343"/>
      <c r="S838" s="343"/>
      <c r="T838" s="343"/>
      <c r="U838" s="343"/>
      <c r="V838" s="343"/>
      <c r="W838" s="343"/>
      <c r="X838" s="343"/>
      <c r="Y838" s="344">
        <v>7.1</v>
      </c>
      <c r="Z838" s="345"/>
      <c r="AA838" s="345"/>
      <c r="AB838" s="346"/>
      <c r="AC838" s="356" t="s">
        <v>610</v>
      </c>
      <c r="AD838" s="356"/>
      <c r="AE838" s="356"/>
      <c r="AF838" s="356"/>
      <c r="AG838" s="356"/>
      <c r="AH838" s="365" t="s">
        <v>611</v>
      </c>
      <c r="AI838" s="366"/>
      <c r="AJ838" s="366"/>
      <c r="AK838" s="366"/>
      <c r="AL838" s="350" t="s">
        <v>611</v>
      </c>
      <c r="AM838" s="351"/>
      <c r="AN838" s="351"/>
      <c r="AO838" s="352"/>
      <c r="AP838" s="353" t="s">
        <v>611</v>
      </c>
      <c r="AQ838" s="353"/>
      <c r="AR838" s="353"/>
      <c r="AS838" s="353"/>
      <c r="AT838" s="353"/>
      <c r="AU838" s="353"/>
      <c r="AV838" s="353"/>
      <c r="AW838" s="353"/>
      <c r="AX838" s="353"/>
    </row>
    <row r="839" spans="1:50" ht="117" customHeight="1" x14ac:dyDescent="0.15">
      <c r="A839" s="372">
        <v>3</v>
      </c>
      <c r="B839" s="372">
        <v>1</v>
      </c>
      <c r="C839" s="354" t="s">
        <v>613</v>
      </c>
      <c r="D839" s="340"/>
      <c r="E839" s="340"/>
      <c r="F839" s="340"/>
      <c r="G839" s="340"/>
      <c r="H839" s="340"/>
      <c r="I839" s="340"/>
      <c r="J839" s="341">
        <v>4000020270008</v>
      </c>
      <c r="K839" s="342"/>
      <c r="L839" s="342"/>
      <c r="M839" s="342"/>
      <c r="N839" s="342"/>
      <c r="O839" s="342"/>
      <c r="P839" s="355" t="s">
        <v>609</v>
      </c>
      <c r="Q839" s="343"/>
      <c r="R839" s="343"/>
      <c r="S839" s="343"/>
      <c r="T839" s="343"/>
      <c r="U839" s="343"/>
      <c r="V839" s="343"/>
      <c r="W839" s="343"/>
      <c r="X839" s="343"/>
      <c r="Y839" s="344">
        <v>4.7</v>
      </c>
      <c r="Z839" s="345"/>
      <c r="AA839" s="345"/>
      <c r="AB839" s="346"/>
      <c r="AC839" s="356" t="s">
        <v>610</v>
      </c>
      <c r="AD839" s="356"/>
      <c r="AE839" s="356"/>
      <c r="AF839" s="356"/>
      <c r="AG839" s="356"/>
      <c r="AH839" s="365" t="s">
        <v>611</v>
      </c>
      <c r="AI839" s="366"/>
      <c r="AJ839" s="366"/>
      <c r="AK839" s="366"/>
      <c r="AL839" s="350" t="s">
        <v>611</v>
      </c>
      <c r="AM839" s="351"/>
      <c r="AN839" s="351"/>
      <c r="AO839" s="352"/>
      <c r="AP839" s="353" t="s">
        <v>611</v>
      </c>
      <c r="AQ839" s="353"/>
      <c r="AR839" s="353"/>
      <c r="AS839" s="353"/>
      <c r="AT839" s="353"/>
      <c r="AU839" s="353"/>
      <c r="AV839" s="353"/>
      <c r="AW839" s="353"/>
      <c r="AX839" s="353"/>
    </row>
    <row r="840" spans="1:50" ht="117" customHeight="1" x14ac:dyDescent="0.15">
      <c r="A840" s="372">
        <v>4</v>
      </c>
      <c r="B840" s="372">
        <v>1</v>
      </c>
      <c r="C840" s="354" t="s">
        <v>614</v>
      </c>
      <c r="D840" s="340"/>
      <c r="E840" s="340"/>
      <c r="F840" s="340"/>
      <c r="G840" s="340"/>
      <c r="H840" s="340"/>
      <c r="I840" s="340"/>
      <c r="J840" s="341">
        <v>4000020120006</v>
      </c>
      <c r="K840" s="342"/>
      <c r="L840" s="342"/>
      <c r="M840" s="342"/>
      <c r="N840" s="342"/>
      <c r="O840" s="342"/>
      <c r="P840" s="355" t="s">
        <v>609</v>
      </c>
      <c r="Q840" s="343"/>
      <c r="R840" s="343"/>
      <c r="S840" s="343"/>
      <c r="T840" s="343"/>
      <c r="U840" s="343"/>
      <c r="V840" s="343"/>
      <c r="W840" s="343"/>
      <c r="X840" s="343"/>
      <c r="Y840" s="344">
        <v>4.4000000000000004</v>
      </c>
      <c r="Z840" s="345"/>
      <c r="AA840" s="345"/>
      <c r="AB840" s="346"/>
      <c r="AC840" s="356" t="s">
        <v>610</v>
      </c>
      <c r="AD840" s="356"/>
      <c r="AE840" s="356"/>
      <c r="AF840" s="356"/>
      <c r="AG840" s="356"/>
      <c r="AH840" s="365" t="s">
        <v>611</v>
      </c>
      <c r="AI840" s="366"/>
      <c r="AJ840" s="366"/>
      <c r="AK840" s="366"/>
      <c r="AL840" s="350" t="s">
        <v>611</v>
      </c>
      <c r="AM840" s="351"/>
      <c r="AN840" s="351"/>
      <c r="AO840" s="352"/>
      <c r="AP840" s="353" t="s">
        <v>611</v>
      </c>
      <c r="AQ840" s="353"/>
      <c r="AR840" s="353"/>
      <c r="AS840" s="353"/>
      <c r="AT840" s="353"/>
      <c r="AU840" s="353"/>
      <c r="AV840" s="353"/>
      <c r="AW840" s="353"/>
      <c r="AX840" s="353"/>
    </row>
    <row r="841" spans="1:50" ht="117" customHeight="1" x14ac:dyDescent="0.15">
      <c r="A841" s="372">
        <v>5</v>
      </c>
      <c r="B841" s="372">
        <v>1</v>
      </c>
      <c r="C841" s="354" t="s">
        <v>615</v>
      </c>
      <c r="D841" s="340"/>
      <c r="E841" s="340"/>
      <c r="F841" s="340"/>
      <c r="G841" s="340"/>
      <c r="H841" s="340"/>
      <c r="I841" s="340"/>
      <c r="J841" s="341">
        <v>8000020280003</v>
      </c>
      <c r="K841" s="342"/>
      <c r="L841" s="342"/>
      <c r="M841" s="342"/>
      <c r="N841" s="342"/>
      <c r="O841" s="342"/>
      <c r="P841" s="355" t="s">
        <v>609</v>
      </c>
      <c r="Q841" s="343"/>
      <c r="R841" s="343"/>
      <c r="S841" s="343"/>
      <c r="T841" s="343"/>
      <c r="U841" s="343"/>
      <c r="V841" s="343"/>
      <c r="W841" s="343"/>
      <c r="X841" s="343"/>
      <c r="Y841" s="344">
        <v>4.0999999999999996</v>
      </c>
      <c r="Z841" s="345"/>
      <c r="AA841" s="345"/>
      <c r="AB841" s="346"/>
      <c r="AC841" s="347" t="s">
        <v>610</v>
      </c>
      <c r="AD841" s="347"/>
      <c r="AE841" s="347"/>
      <c r="AF841" s="347"/>
      <c r="AG841" s="347"/>
      <c r="AH841" s="365" t="s">
        <v>611</v>
      </c>
      <c r="AI841" s="366"/>
      <c r="AJ841" s="366"/>
      <c r="AK841" s="366"/>
      <c r="AL841" s="350" t="s">
        <v>611</v>
      </c>
      <c r="AM841" s="351"/>
      <c r="AN841" s="351"/>
      <c r="AO841" s="352"/>
      <c r="AP841" s="353" t="s">
        <v>611</v>
      </c>
      <c r="AQ841" s="353"/>
      <c r="AR841" s="353"/>
      <c r="AS841" s="353"/>
      <c r="AT841" s="353"/>
      <c r="AU841" s="353"/>
      <c r="AV841" s="353"/>
      <c r="AW841" s="353"/>
      <c r="AX841" s="353"/>
    </row>
    <row r="842" spans="1:50" ht="117" customHeight="1" x14ac:dyDescent="0.15">
      <c r="A842" s="372">
        <v>6</v>
      </c>
      <c r="B842" s="372">
        <v>1</v>
      </c>
      <c r="C842" s="354" t="s">
        <v>616</v>
      </c>
      <c r="D842" s="340"/>
      <c r="E842" s="340"/>
      <c r="F842" s="340"/>
      <c r="G842" s="340"/>
      <c r="H842" s="340"/>
      <c r="I842" s="340"/>
      <c r="J842" s="341">
        <v>2000020080004</v>
      </c>
      <c r="K842" s="342"/>
      <c r="L842" s="342"/>
      <c r="M842" s="342"/>
      <c r="N842" s="342"/>
      <c r="O842" s="342"/>
      <c r="P842" s="355" t="s">
        <v>609</v>
      </c>
      <c r="Q842" s="343"/>
      <c r="R842" s="343"/>
      <c r="S842" s="343"/>
      <c r="T842" s="343"/>
      <c r="U842" s="343"/>
      <c r="V842" s="343"/>
      <c r="W842" s="343"/>
      <c r="X842" s="343"/>
      <c r="Y842" s="344">
        <v>3.9</v>
      </c>
      <c r="Z842" s="345"/>
      <c r="AA842" s="345"/>
      <c r="AB842" s="346"/>
      <c r="AC842" s="347" t="s">
        <v>610</v>
      </c>
      <c r="AD842" s="347"/>
      <c r="AE842" s="347"/>
      <c r="AF842" s="347"/>
      <c r="AG842" s="347"/>
      <c r="AH842" s="365" t="s">
        <v>611</v>
      </c>
      <c r="AI842" s="366"/>
      <c r="AJ842" s="366"/>
      <c r="AK842" s="366"/>
      <c r="AL842" s="350" t="s">
        <v>611</v>
      </c>
      <c r="AM842" s="351"/>
      <c r="AN842" s="351"/>
      <c r="AO842" s="352"/>
      <c r="AP842" s="353" t="s">
        <v>611</v>
      </c>
      <c r="AQ842" s="353"/>
      <c r="AR842" s="353"/>
      <c r="AS842" s="353"/>
      <c r="AT842" s="353"/>
      <c r="AU842" s="353"/>
      <c r="AV842" s="353"/>
      <c r="AW842" s="353"/>
      <c r="AX842" s="353"/>
    </row>
    <row r="843" spans="1:50" ht="117" customHeight="1" x14ac:dyDescent="0.15">
      <c r="A843" s="372">
        <v>7</v>
      </c>
      <c r="B843" s="372">
        <v>1</v>
      </c>
      <c r="C843" s="354" t="s">
        <v>617</v>
      </c>
      <c r="D843" s="340"/>
      <c r="E843" s="340"/>
      <c r="F843" s="340"/>
      <c r="G843" s="340"/>
      <c r="H843" s="340"/>
      <c r="I843" s="340"/>
      <c r="J843" s="341">
        <v>1000020470007</v>
      </c>
      <c r="K843" s="342"/>
      <c r="L843" s="342"/>
      <c r="M843" s="342"/>
      <c r="N843" s="342"/>
      <c r="O843" s="342"/>
      <c r="P843" s="355" t="s">
        <v>609</v>
      </c>
      <c r="Q843" s="343"/>
      <c r="R843" s="343"/>
      <c r="S843" s="343"/>
      <c r="T843" s="343"/>
      <c r="U843" s="343"/>
      <c r="V843" s="343"/>
      <c r="W843" s="343"/>
      <c r="X843" s="343"/>
      <c r="Y843" s="344">
        <v>3.9</v>
      </c>
      <c r="Z843" s="345"/>
      <c r="AA843" s="345"/>
      <c r="AB843" s="346"/>
      <c r="AC843" s="347" t="s">
        <v>610</v>
      </c>
      <c r="AD843" s="347"/>
      <c r="AE843" s="347"/>
      <c r="AF843" s="347"/>
      <c r="AG843" s="347"/>
      <c r="AH843" s="365" t="s">
        <v>611</v>
      </c>
      <c r="AI843" s="366"/>
      <c r="AJ843" s="366"/>
      <c r="AK843" s="366"/>
      <c r="AL843" s="350" t="s">
        <v>611</v>
      </c>
      <c r="AM843" s="351"/>
      <c r="AN843" s="351"/>
      <c r="AO843" s="352"/>
      <c r="AP843" s="353" t="s">
        <v>611</v>
      </c>
      <c r="AQ843" s="353"/>
      <c r="AR843" s="353"/>
      <c r="AS843" s="353"/>
      <c r="AT843" s="353"/>
      <c r="AU843" s="353"/>
      <c r="AV843" s="353"/>
      <c r="AW843" s="353"/>
      <c r="AX843" s="353"/>
    </row>
    <row r="844" spans="1:50" ht="117" customHeight="1" x14ac:dyDescent="0.15">
      <c r="A844" s="372">
        <v>8</v>
      </c>
      <c r="B844" s="372">
        <v>1</v>
      </c>
      <c r="C844" s="354" t="s">
        <v>618</v>
      </c>
      <c r="D844" s="340"/>
      <c r="E844" s="340"/>
      <c r="F844" s="340"/>
      <c r="G844" s="340"/>
      <c r="H844" s="340"/>
      <c r="I844" s="340"/>
      <c r="J844" s="341">
        <v>8000020460001</v>
      </c>
      <c r="K844" s="342"/>
      <c r="L844" s="342"/>
      <c r="M844" s="342"/>
      <c r="N844" s="342"/>
      <c r="O844" s="342"/>
      <c r="P844" s="355" t="s">
        <v>609</v>
      </c>
      <c r="Q844" s="343"/>
      <c r="R844" s="343"/>
      <c r="S844" s="343"/>
      <c r="T844" s="343"/>
      <c r="U844" s="343"/>
      <c r="V844" s="343"/>
      <c r="W844" s="343"/>
      <c r="X844" s="343"/>
      <c r="Y844" s="344">
        <v>3.3</v>
      </c>
      <c r="Z844" s="345"/>
      <c r="AA844" s="345"/>
      <c r="AB844" s="346"/>
      <c r="AC844" s="347" t="s">
        <v>610</v>
      </c>
      <c r="AD844" s="347"/>
      <c r="AE844" s="347"/>
      <c r="AF844" s="347"/>
      <c r="AG844" s="347"/>
      <c r="AH844" s="365" t="s">
        <v>611</v>
      </c>
      <c r="AI844" s="366"/>
      <c r="AJ844" s="366"/>
      <c r="AK844" s="366"/>
      <c r="AL844" s="350" t="s">
        <v>611</v>
      </c>
      <c r="AM844" s="351"/>
      <c r="AN844" s="351"/>
      <c r="AO844" s="352"/>
      <c r="AP844" s="353" t="s">
        <v>611</v>
      </c>
      <c r="AQ844" s="353"/>
      <c r="AR844" s="353"/>
      <c r="AS844" s="353"/>
      <c r="AT844" s="353"/>
      <c r="AU844" s="353"/>
      <c r="AV844" s="353"/>
      <c r="AW844" s="353"/>
      <c r="AX844" s="353"/>
    </row>
    <row r="845" spans="1:50" ht="117" customHeight="1" x14ac:dyDescent="0.15">
      <c r="A845" s="372">
        <v>9</v>
      </c>
      <c r="B845" s="372">
        <v>1</v>
      </c>
      <c r="C845" s="354" t="s">
        <v>619</v>
      </c>
      <c r="D845" s="340"/>
      <c r="E845" s="340"/>
      <c r="F845" s="340"/>
      <c r="G845" s="340"/>
      <c r="H845" s="340"/>
      <c r="I845" s="340"/>
      <c r="J845" s="341">
        <v>1000020230006</v>
      </c>
      <c r="K845" s="342"/>
      <c r="L845" s="342"/>
      <c r="M845" s="342"/>
      <c r="N845" s="342"/>
      <c r="O845" s="342"/>
      <c r="P845" s="355" t="s">
        <v>609</v>
      </c>
      <c r="Q845" s="343"/>
      <c r="R845" s="343"/>
      <c r="S845" s="343"/>
      <c r="T845" s="343"/>
      <c r="U845" s="343"/>
      <c r="V845" s="343"/>
      <c r="W845" s="343"/>
      <c r="X845" s="343"/>
      <c r="Y845" s="344">
        <v>3.3</v>
      </c>
      <c r="Z845" s="345"/>
      <c r="AA845" s="345"/>
      <c r="AB845" s="346"/>
      <c r="AC845" s="347" t="s">
        <v>610</v>
      </c>
      <c r="AD845" s="347"/>
      <c r="AE845" s="347"/>
      <c r="AF845" s="347"/>
      <c r="AG845" s="347"/>
      <c r="AH845" s="365" t="s">
        <v>611</v>
      </c>
      <c r="AI845" s="366"/>
      <c r="AJ845" s="366"/>
      <c r="AK845" s="366"/>
      <c r="AL845" s="350" t="s">
        <v>611</v>
      </c>
      <c r="AM845" s="351"/>
      <c r="AN845" s="351"/>
      <c r="AO845" s="352"/>
      <c r="AP845" s="353" t="s">
        <v>611</v>
      </c>
      <c r="AQ845" s="353"/>
      <c r="AR845" s="353"/>
      <c r="AS845" s="353"/>
      <c r="AT845" s="353"/>
      <c r="AU845" s="353"/>
      <c r="AV845" s="353"/>
      <c r="AW845" s="353"/>
      <c r="AX845" s="353"/>
    </row>
    <row r="846" spans="1:50" ht="117" customHeight="1" x14ac:dyDescent="0.15">
      <c r="A846" s="372">
        <v>10</v>
      </c>
      <c r="B846" s="372">
        <v>1</v>
      </c>
      <c r="C846" s="354" t="s">
        <v>620</v>
      </c>
      <c r="D846" s="340"/>
      <c r="E846" s="340"/>
      <c r="F846" s="340"/>
      <c r="G846" s="340"/>
      <c r="H846" s="340"/>
      <c r="I846" s="340"/>
      <c r="J846" s="341">
        <v>2000020260002</v>
      </c>
      <c r="K846" s="342"/>
      <c r="L846" s="342"/>
      <c r="M846" s="342"/>
      <c r="N846" s="342"/>
      <c r="O846" s="342"/>
      <c r="P846" s="355" t="s">
        <v>609</v>
      </c>
      <c r="Q846" s="343"/>
      <c r="R846" s="343"/>
      <c r="S846" s="343"/>
      <c r="T846" s="343"/>
      <c r="U846" s="343"/>
      <c r="V846" s="343"/>
      <c r="W846" s="343"/>
      <c r="X846" s="343"/>
      <c r="Y846" s="344">
        <v>2.6</v>
      </c>
      <c r="Z846" s="345"/>
      <c r="AA846" s="345"/>
      <c r="AB846" s="346"/>
      <c r="AC846" s="347" t="s">
        <v>610</v>
      </c>
      <c r="AD846" s="347"/>
      <c r="AE846" s="347"/>
      <c r="AF846" s="347"/>
      <c r="AG846" s="347"/>
      <c r="AH846" s="365" t="s">
        <v>611</v>
      </c>
      <c r="AI846" s="366"/>
      <c r="AJ846" s="366"/>
      <c r="AK846" s="366"/>
      <c r="AL846" s="350" t="s">
        <v>611</v>
      </c>
      <c r="AM846" s="351"/>
      <c r="AN846" s="351"/>
      <c r="AO846" s="352"/>
      <c r="AP846" s="353" t="s">
        <v>611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t="s">
        <v>611</v>
      </c>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t="s">
        <v>611</v>
      </c>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t="s">
        <v>611</v>
      </c>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t="s">
        <v>611</v>
      </c>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t="s">
        <v>611</v>
      </c>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t="s">
        <v>611</v>
      </c>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t="s">
        <v>611</v>
      </c>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t="s">
        <v>611</v>
      </c>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t="s">
        <v>611</v>
      </c>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t="s">
        <v>611</v>
      </c>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t="s">
        <v>611</v>
      </c>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t="s">
        <v>611</v>
      </c>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t="s">
        <v>611</v>
      </c>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t="s">
        <v>611</v>
      </c>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t="s">
        <v>611</v>
      </c>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t="s">
        <v>611</v>
      </c>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t="s">
        <v>611</v>
      </c>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t="s">
        <v>611</v>
      </c>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t="s">
        <v>611</v>
      </c>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t="s">
        <v>611</v>
      </c>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621</v>
      </c>
      <c r="F1102" s="371"/>
      <c r="G1102" s="371"/>
      <c r="H1102" s="371"/>
      <c r="I1102" s="371"/>
      <c r="J1102" s="341" t="s">
        <v>622</v>
      </c>
      <c r="K1102" s="342"/>
      <c r="L1102" s="342"/>
      <c r="M1102" s="342"/>
      <c r="N1102" s="342"/>
      <c r="O1102" s="342"/>
      <c r="P1102" s="355" t="s">
        <v>621</v>
      </c>
      <c r="Q1102" s="343"/>
      <c r="R1102" s="343"/>
      <c r="S1102" s="343"/>
      <c r="T1102" s="343"/>
      <c r="U1102" s="343"/>
      <c r="V1102" s="343"/>
      <c r="W1102" s="343"/>
      <c r="X1102" s="343"/>
      <c r="Y1102" s="344" t="s">
        <v>603</v>
      </c>
      <c r="Z1102" s="345"/>
      <c r="AA1102" s="345"/>
      <c r="AB1102" s="346"/>
      <c r="AC1102" s="347"/>
      <c r="AD1102" s="347"/>
      <c r="AE1102" s="347"/>
      <c r="AF1102" s="347"/>
      <c r="AG1102" s="347"/>
      <c r="AH1102" s="348" t="s">
        <v>621</v>
      </c>
      <c r="AI1102" s="349"/>
      <c r="AJ1102" s="349"/>
      <c r="AK1102" s="349"/>
      <c r="AL1102" s="350" t="s">
        <v>622</v>
      </c>
      <c r="AM1102" s="351"/>
      <c r="AN1102" s="351"/>
      <c r="AO1102" s="352"/>
      <c r="AP1102" s="353" t="s">
        <v>624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t="s">
        <v>623</v>
      </c>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66">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46">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2:AO899">
    <cfRule type="expression" dxfId="1955" priority="2071">
      <formula>IF(AND(AL872&gt;=0, RIGHT(TEXT(AL872,"0.#"),1)&lt;&gt;"."),TRUE,FALSE)</formula>
    </cfRule>
    <cfRule type="expression" dxfId="1954" priority="2072">
      <formula>IF(AND(AL872&gt;=0, RIGHT(TEXT(AL872,"0.#"),1)="."),TRUE,FALSE)</formula>
    </cfRule>
    <cfRule type="expression" dxfId="1953" priority="2073">
      <formula>IF(AND(AL872&lt;0, RIGHT(TEXT(AL872,"0.#"),1)&lt;&gt;"."),TRUE,FALSE)</formula>
    </cfRule>
    <cfRule type="expression" dxfId="1952" priority="2074">
      <formula>IF(AND(AL872&lt;0, RIGHT(TEXT(AL872,"0.#"),1)="."),TRUE,FALSE)</formula>
    </cfRule>
  </conditionalFormatting>
  <conditionalFormatting sqref="AL870:AO871">
    <cfRule type="expression" dxfId="1951" priority="2065">
      <formula>IF(AND(AL870&gt;=0, RIGHT(TEXT(AL870,"0.#"),1)&lt;&gt;"."),TRUE,FALSE)</formula>
    </cfRule>
    <cfRule type="expression" dxfId="1950" priority="2066">
      <formula>IF(AND(AL870&gt;=0, RIGHT(TEXT(AL870,"0.#"),1)="."),TRUE,FALSE)</formula>
    </cfRule>
    <cfRule type="expression" dxfId="1949" priority="2067">
      <formula>IF(AND(AL870&lt;0, RIGHT(TEXT(AL870,"0.#"),1)&lt;&gt;"."),TRUE,FALSE)</formula>
    </cfRule>
    <cfRule type="expression" dxfId="1948" priority="2068">
      <formula>IF(AND(AL870&lt;0, RIGHT(TEXT(AL870,"0.#"),1)="."),TRUE,FALSE)</formula>
    </cfRule>
  </conditionalFormatting>
  <conditionalFormatting sqref="AL905:AO932">
    <cfRule type="expression" dxfId="1947" priority="2059">
      <formula>IF(AND(AL905&gt;=0, RIGHT(TEXT(AL905,"0.#"),1)&lt;&gt;"."),TRUE,FALSE)</formula>
    </cfRule>
    <cfRule type="expression" dxfId="1946" priority="2060">
      <formula>IF(AND(AL905&gt;=0, RIGHT(TEXT(AL905,"0.#"),1)="."),TRUE,FALSE)</formula>
    </cfRule>
    <cfRule type="expression" dxfId="1945" priority="2061">
      <formula>IF(AND(AL905&lt;0, RIGHT(TEXT(AL905,"0.#"),1)&lt;&gt;"."),TRUE,FALSE)</formula>
    </cfRule>
    <cfRule type="expression" dxfId="1944" priority="2062">
      <formula>IF(AND(AL905&lt;0, RIGHT(TEXT(AL905,"0.#"),1)="."),TRUE,FALSE)</formula>
    </cfRule>
  </conditionalFormatting>
  <conditionalFormatting sqref="AL903:AO904">
    <cfRule type="expression" dxfId="1943" priority="2053">
      <formula>IF(AND(AL903&gt;=0, RIGHT(TEXT(AL903,"0.#"),1)&lt;&gt;"."),TRUE,FALSE)</formula>
    </cfRule>
    <cfRule type="expression" dxfId="1942" priority="2054">
      <formula>IF(AND(AL903&gt;=0, RIGHT(TEXT(AL903,"0.#"),1)="."),TRUE,FALSE)</formula>
    </cfRule>
    <cfRule type="expression" dxfId="1941" priority="2055">
      <formula>IF(AND(AL903&lt;0, RIGHT(TEXT(AL903,"0.#"),1)&lt;&gt;"."),TRUE,FALSE)</formula>
    </cfRule>
    <cfRule type="expression" dxfId="1940" priority="2056">
      <formula>IF(AND(AL903&lt;0, RIGHT(TEXT(AL903,"0.#"),1)="."),TRUE,FALSE)</formula>
    </cfRule>
  </conditionalFormatting>
  <conditionalFormatting sqref="AL938:AO965">
    <cfRule type="expression" dxfId="1939" priority="2047">
      <formula>IF(AND(AL938&gt;=0, RIGHT(TEXT(AL938,"0.#"),1)&lt;&gt;"."),TRUE,FALSE)</formula>
    </cfRule>
    <cfRule type="expression" dxfId="1938" priority="2048">
      <formula>IF(AND(AL938&gt;=0, RIGHT(TEXT(AL938,"0.#"),1)="."),TRUE,FALSE)</formula>
    </cfRule>
    <cfRule type="expression" dxfId="1937" priority="2049">
      <formula>IF(AND(AL938&lt;0, RIGHT(TEXT(AL938,"0.#"),1)&lt;&gt;"."),TRUE,FALSE)</formula>
    </cfRule>
    <cfRule type="expression" dxfId="1936" priority="2050">
      <formula>IF(AND(AL938&lt;0, RIGHT(TEXT(AL938,"0.#"),1)="."),TRUE,FALSE)</formula>
    </cfRule>
  </conditionalFormatting>
  <conditionalFormatting sqref="AL936:AO937">
    <cfRule type="expression" dxfId="1935" priority="2041">
      <formula>IF(AND(AL936&gt;=0, RIGHT(TEXT(AL936,"0.#"),1)&lt;&gt;"."),TRUE,FALSE)</formula>
    </cfRule>
    <cfRule type="expression" dxfId="1934" priority="2042">
      <formula>IF(AND(AL936&gt;=0, RIGHT(TEXT(AL936,"0.#"),1)="."),TRUE,FALSE)</formula>
    </cfRule>
    <cfRule type="expression" dxfId="1933" priority="2043">
      <formula>IF(AND(AL936&lt;0, RIGHT(TEXT(AL936,"0.#"),1)&lt;&gt;"."),TRUE,FALSE)</formula>
    </cfRule>
    <cfRule type="expression" dxfId="1932" priority="2044">
      <formula>IF(AND(AL936&lt;0, RIGHT(TEXT(AL936,"0.#"),1)="."),TRUE,FALSE)</formula>
    </cfRule>
  </conditionalFormatting>
  <conditionalFormatting sqref="AL971:AO998">
    <cfRule type="expression" dxfId="1931" priority="2035">
      <formula>IF(AND(AL971&gt;=0, RIGHT(TEXT(AL971,"0.#"),1)&lt;&gt;"."),TRUE,FALSE)</formula>
    </cfRule>
    <cfRule type="expression" dxfId="1930" priority="2036">
      <formula>IF(AND(AL971&gt;=0, RIGHT(TEXT(AL971,"0.#"),1)="."),TRUE,FALSE)</formula>
    </cfRule>
    <cfRule type="expression" dxfId="1929" priority="2037">
      <formula>IF(AND(AL971&lt;0, RIGHT(TEXT(AL971,"0.#"),1)&lt;&gt;"."),TRUE,FALSE)</formula>
    </cfRule>
    <cfRule type="expression" dxfId="1928" priority="2038">
      <formula>IF(AND(AL971&lt;0, RIGHT(TEXT(AL971,"0.#"),1)="."),TRUE,FALSE)</formula>
    </cfRule>
  </conditionalFormatting>
  <conditionalFormatting sqref="AL969:AO970">
    <cfRule type="expression" dxfId="1927" priority="2029">
      <formula>IF(AND(AL969&gt;=0, RIGHT(TEXT(AL969,"0.#"),1)&lt;&gt;"."),TRUE,FALSE)</formula>
    </cfRule>
    <cfRule type="expression" dxfId="1926" priority="2030">
      <formula>IF(AND(AL969&gt;=0, RIGHT(TEXT(AL969,"0.#"),1)="."),TRUE,FALSE)</formula>
    </cfRule>
    <cfRule type="expression" dxfId="1925" priority="2031">
      <formula>IF(AND(AL969&lt;0, RIGHT(TEXT(AL969,"0.#"),1)&lt;&gt;"."),TRUE,FALSE)</formula>
    </cfRule>
    <cfRule type="expression" dxfId="1924" priority="2032">
      <formula>IF(AND(AL969&lt;0, RIGHT(TEXT(AL969,"0.#"),1)="."),TRUE,FALSE)</formula>
    </cfRule>
  </conditionalFormatting>
  <conditionalFormatting sqref="AL1004:AO1031">
    <cfRule type="expression" dxfId="1923" priority="2023">
      <formula>IF(AND(AL1004&gt;=0, RIGHT(TEXT(AL1004,"0.#"),1)&lt;&gt;"."),TRUE,FALSE)</formula>
    </cfRule>
    <cfRule type="expression" dxfId="1922" priority="2024">
      <formula>IF(AND(AL1004&gt;=0, RIGHT(TEXT(AL1004,"0.#"),1)="."),TRUE,FALSE)</formula>
    </cfRule>
    <cfRule type="expression" dxfId="1921" priority="2025">
      <formula>IF(AND(AL1004&lt;0, RIGHT(TEXT(AL1004,"0.#"),1)&lt;&gt;"."),TRUE,FALSE)</formula>
    </cfRule>
    <cfRule type="expression" dxfId="1920" priority="2026">
      <formula>IF(AND(AL1004&lt;0, RIGHT(TEXT(AL1004,"0.#"),1)="."),TRUE,FALSE)</formula>
    </cfRule>
  </conditionalFormatting>
  <conditionalFormatting sqref="AL1002:AO1003">
    <cfRule type="expression" dxfId="1919" priority="2017">
      <formula>IF(AND(AL1002&gt;=0, RIGHT(TEXT(AL1002,"0.#"),1)&lt;&gt;"."),TRUE,FALSE)</formula>
    </cfRule>
    <cfRule type="expression" dxfId="1918" priority="2018">
      <formula>IF(AND(AL1002&gt;=0, RIGHT(TEXT(AL1002,"0.#"),1)="."),TRUE,FALSE)</formula>
    </cfRule>
    <cfRule type="expression" dxfId="1917" priority="2019">
      <formula>IF(AND(AL1002&lt;0, RIGHT(TEXT(AL1002,"0.#"),1)&lt;&gt;"."),TRUE,FALSE)</formula>
    </cfRule>
    <cfRule type="expression" dxfId="1916" priority="2020">
      <formula>IF(AND(AL1002&lt;0, RIGHT(TEXT(AL1002,"0.#"),1)="."),TRUE,FALSE)</formula>
    </cfRule>
  </conditionalFormatting>
  <conditionalFormatting sqref="Y1002:Y1003">
    <cfRule type="expression" dxfId="1915" priority="2015">
      <formula>IF(RIGHT(TEXT(Y1002,"0.#"),1)=".",FALSE,TRUE)</formula>
    </cfRule>
    <cfRule type="expression" dxfId="1914" priority="2016">
      <formula>IF(RIGHT(TEXT(Y1002,"0.#"),1)=".",TRUE,FALSE)</formula>
    </cfRule>
  </conditionalFormatting>
  <conditionalFormatting sqref="AL1037:AO1064">
    <cfRule type="expression" dxfId="1913" priority="2011">
      <formula>IF(AND(AL1037&gt;=0, RIGHT(TEXT(AL1037,"0.#"),1)&lt;&gt;"."),TRUE,FALSE)</formula>
    </cfRule>
    <cfRule type="expression" dxfId="1912" priority="2012">
      <formula>IF(AND(AL1037&gt;=0, RIGHT(TEXT(AL1037,"0.#"),1)="."),TRUE,FALSE)</formula>
    </cfRule>
    <cfRule type="expression" dxfId="1911" priority="2013">
      <formula>IF(AND(AL1037&lt;0, RIGHT(TEXT(AL1037,"0.#"),1)&lt;&gt;"."),TRUE,FALSE)</formula>
    </cfRule>
    <cfRule type="expression" dxfId="1910" priority="2014">
      <formula>IF(AND(AL1037&lt;0, RIGHT(TEXT(AL1037,"0.#"),1)="."),TRUE,FALSE)</formula>
    </cfRule>
  </conditionalFormatting>
  <conditionalFormatting sqref="Y1037:Y1064">
    <cfRule type="expression" dxfId="1909" priority="2009">
      <formula>IF(RIGHT(TEXT(Y1037,"0.#"),1)=".",FALSE,TRUE)</formula>
    </cfRule>
    <cfRule type="expression" dxfId="1908" priority="2010">
      <formula>IF(RIGHT(TEXT(Y1037,"0.#"),1)=".",TRUE,FALSE)</formula>
    </cfRule>
  </conditionalFormatting>
  <conditionalFormatting sqref="AL1035:AO1036">
    <cfRule type="expression" dxfId="1907" priority="2005">
      <formula>IF(AND(AL1035&gt;=0, RIGHT(TEXT(AL1035,"0.#"),1)&lt;&gt;"."),TRUE,FALSE)</formula>
    </cfRule>
    <cfRule type="expression" dxfId="1906" priority="2006">
      <formula>IF(AND(AL1035&gt;=0, RIGHT(TEXT(AL1035,"0.#"),1)="."),TRUE,FALSE)</formula>
    </cfRule>
    <cfRule type="expression" dxfId="1905" priority="2007">
      <formula>IF(AND(AL1035&lt;0, RIGHT(TEXT(AL1035,"0.#"),1)&lt;&gt;"."),TRUE,FALSE)</formula>
    </cfRule>
    <cfRule type="expression" dxfId="1904" priority="2008">
      <formula>IF(AND(AL1035&lt;0, RIGHT(TEXT(AL1035,"0.#"),1)="."),TRUE,FALSE)</formula>
    </cfRule>
  </conditionalFormatting>
  <conditionalFormatting sqref="Y1035:Y1036">
    <cfRule type="expression" dxfId="1903" priority="2003">
      <formula>IF(RIGHT(TEXT(Y1035,"0.#"),1)=".",FALSE,TRUE)</formula>
    </cfRule>
    <cfRule type="expression" dxfId="1902" priority="2004">
      <formula>IF(RIGHT(TEXT(Y1035,"0.#"),1)=".",TRUE,FALSE)</formula>
    </cfRule>
  </conditionalFormatting>
  <conditionalFormatting sqref="AL1070:AO1097">
    <cfRule type="expression" dxfId="1901" priority="1999">
      <formula>IF(AND(AL1070&gt;=0, RIGHT(TEXT(AL1070,"0.#"),1)&lt;&gt;"."),TRUE,FALSE)</formula>
    </cfRule>
    <cfRule type="expression" dxfId="1900" priority="2000">
      <formula>IF(AND(AL1070&gt;=0, RIGHT(TEXT(AL1070,"0.#"),1)="."),TRUE,FALSE)</formula>
    </cfRule>
    <cfRule type="expression" dxfId="1899" priority="2001">
      <formula>IF(AND(AL1070&lt;0, RIGHT(TEXT(AL1070,"0.#"),1)&lt;&gt;"."),TRUE,FALSE)</formula>
    </cfRule>
    <cfRule type="expression" dxfId="1898" priority="2002">
      <formula>IF(AND(AL1070&lt;0, RIGHT(TEXT(AL1070,"0.#"),1)="."),TRUE,FALSE)</formula>
    </cfRule>
  </conditionalFormatting>
  <conditionalFormatting sqref="Y1070:Y1097">
    <cfRule type="expression" dxfId="1897" priority="1997">
      <formula>IF(RIGHT(TEXT(Y1070,"0.#"),1)=".",FALSE,TRUE)</formula>
    </cfRule>
    <cfRule type="expression" dxfId="1896" priority="1998">
      <formula>IF(RIGHT(TEXT(Y1070,"0.#"),1)=".",TRUE,FALSE)</formula>
    </cfRule>
  </conditionalFormatting>
  <conditionalFormatting sqref="AL1068:AO1069">
    <cfRule type="expression" dxfId="1895" priority="1993">
      <formula>IF(AND(AL1068&gt;=0, RIGHT(TEXT(AL1068,"0.#"),1)&lt;&gt;"."),TRUE,FALSE)</formula>
    </cfRule>
    <cfRule type="expression" dxfId="1894" priority="1994">
      <formula>IF(AND(AL1068&gt;=0, RIGHT(TEXT(AL1068,"0.#"),1)="."),TRUE,FALSE)</formula>
    </cfRule>
    <cfRule type="expression" dxfId="1893" priority="1995">
      <formula>IF(AND(AL1068&lt;0, RIGHT(TEXT(AL1068,"0.#"),1)&lt;&gt;"."),TRUE,FALSE)</formula>
    </cfRule>
    <cfRule type="expression" dxfId="1892" priority="1996">
      <formula>IF(AND(AL1068&lt;0, RIGHT(TEXT(AL1068,"0.#"),1)="."),TRUE,FALSE)</formula>
    </cfRule>
  </conditionalFormatting>
  <conditionalFormatting sqref="Y1068:Y1069">
    <cfRule type="expression" dxfId="1891" priority="1991">
      <formula>IF(RIGHT(TEXT(Y1068,"0.#"),1)=".",FALSE,TRUE)</formula>
    </cfRule>
    <cfRule type="expression" dxfId="1890" priority="1992">
      <formula>IF(RIGHT(TEXT(Y1068,"0.#"),1)=".",TRUE,FALSE)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2018-08-14T10:28:07Z</cp:lastPrinted>
  <dcterms:created xsi:type="dcterms:W3CDTF">2012-03-13T00:50:25Z</dcterms:created>
  <dcterms:modified xsi:type="dcterms:W3CDTF">2020-11-11T02:26:19Z</dcterms:modified>
</cp:coreProperties>
</file>