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M101" authorId="0" shapeId="0">
      <text>
        <r>
          <rPr>
            <sz val="9"/>
            <color indexed="81"/>
            <rFont val="ＭＳ Ｐゴシック"/>
            <family val="3"/>
            <charset val="128"/>
          </rPr>
          <t xml:space="preserve">情参室が実施する検討会等
http://www.mhlw.go.jp/stf/shingi/indexshingiother.html?pid=217487
</t>
        </r>
      </text>
    </comment>
    <comment ref="AQ102" authorId="0" shapeId="0">
      <text>
        <r>
          <rPr>
            <b/>
            <sz val="9"/>
            <color indexed="81"/>
            <rFont val="ＭＳ Ｐゴシック"/>
            <family val="3"/>
            <charset val="128"/>
          </rPr>
          <t>医療等分野情報連携基盤検討会
→夏までに２回程度開催（それ以降は今年度２回）
医療等分野情報連携基盤検討会WG
→概ね月１回開催
標準化会議
→今年度２回想定
ICT利活用推進本部
→今年度２回を想定
データヘルス改革推進本部
→今年度２回を想定
・保健医療福祉分野における公開鍵基盤認証局の整備と運営に関する専門家会議
→今年度１回
計23回</t>
        </r>
      </text>
    </comment>
    <comment ref="AM104" authorId="0" shapeId="0">
      <text>
        <r>
          <rPr>
            <b/>
            <sz val="9"/>
            <color indexed="81"/>
            <rFont val="ＭＳ Ｐゴシック"/>
            <family val="3"/>
            <charset val="128"/>
          </rPr>
          <t>第２０回保健医療情報標準化会議の資料より</t>
        </r>
      </text>
    </comment>
    <comment ref="AQ105" authorId="0" shapeId="0">
      <text>
        <r>
          <rPr>
            <b/>
            <sz val="9"/>
            <color indexed="81"/>
            <rFont val="ＭＳ Ｐゴシック"/>
            <family val="3"/>
            <charset val="128"/>
          </rPr>
          <t>第２０回保健医療情報標準化会議の資料より
※１つが採択途中となっている。</t>
        </r>
      </text>
    </comment>
    <comment ref="AI107" authorId="0" shapeId="0">
      <text>
        <r>
          <rPr>
            <b/>
            <sz val="9"/>
            <color indexed="81"/>
            <rFont val="ＭＳ Ｐゴシック"/>
            <family val="3"/>
            <charset val="128"/>
          </rPr>
          <t>ICTを利用した全国地域医療連携の概況（2016年度版）
P49～50
124/216*100</t>
        </r>
      </text>
    </comment>
    <comment ref="AM107" authorId="0" shapeId="0">
      <text>
        <r>
          <rPr>
            <b/>
            <sz val="9"/>
            <color indexed="81"/>
            <rFont val="MS P ゴシック"/>
            <family val="3"/>
            <charset val="128"/>
          </rPr>
          <t>地域医療情報連携ネットワークの構築状況等調査より
134/216*100</t>
        </r>
        <r>
          <rPr>
            <sz val="9"/>
            <color indexed="81"/>
            <rFont val="MS P ゴシック"/>
            <family val="3"/>
            <charset val="128"/>
          </rPr>
          <t xml:space="preserve">
</t>
        </r>
      </text>
    </comment>
    <comment ref="AM117" authorId="0" shapeId="0">
      <text>
        <r>
          <rPr>
            <b/>
            <sz val="9"/>
            <color indexed="81"/>
            <rFont val="ＭＳ Ｐゴシック"/>
            <family val="3"/>
            <charset val="128"/>
          </rPr>
          <t>H29執行計画より
謝金、委員等旅費、庁費（検討会等に関する経費）で算出。</t>
        </r>
      </text>
    </comment>
    <comment ref="AQ117" authorId="0" shapeId="0">
      <text>
        <r>
          <rPr>
            <b/>
            <sz val="9"/>
            <color indexed="81"/>
            <rFont val="ＭＳ Ｐゴシック"/>
            <family val="3"/>
            <charset val="128"/>
          </rPr>
          <t>H30予算額</t>
        </r>
      </text>
    </comment>
  </commentList>
</comments>
</file>

<file path=xl/sharedStrings.xml><?xml version="1.0" encoding="utf-8"?>
<sst xmlns="http://schemas.openxmlformats.org/spreadsheetml/2006/main" count="2986" uniqueCount="697">
  <si>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</si>
  <si>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</si>
  <si>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</si>
  <si>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</si>
  <si>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</si>
  <si>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</si>
  <si>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</si>
  <si>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</si>
  <si>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</si>
  <si>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</si>
  <si>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</si>
  <si>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</si>
  <si>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</si>
  <si>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</si>
  <si>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</si>
  <si>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</si>
  <si>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</si>
  <si>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</si>
  <si>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</si>
  <si>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</si>
  <si>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</si>
  <si>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</si>
  <si>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</si>
  <si>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</si>
  <si>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</si>
  <si>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</si>
  <si>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</si>
  <si>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</si>
  <si>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</si>
  <si>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</si>
  <si>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</si>
  <si>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</si>
  <si>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</si>
  <si>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</si>
  <si>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</si>
  <si>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</si>
  <si>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</si>
  <si>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</si>
  <si>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</si>
  <si>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</si>
  <si>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</si>
  <si>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</si>
  <si>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</si>
  <si>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</si>
  <si>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</si>
  <si>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</si>
  <si>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</si>
  <si>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</si>
  <si>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</si>
  <si>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</si>
  <si>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</si>
  <si>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</si>
  <si>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</si>
  <si>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</si>
  <si>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</si>
  <si>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</si>
  <si>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</si>
  <si>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</si>
  <si>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</si>
  <si>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</si>
  <si>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</si>
  <si>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</si>
  <si>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</si>
  <si>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</si>
  <si>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</si>
  <si>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</si>
  <si>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</si>
  <si>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</si>
  <si>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</si>
  <si>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</si>
  <si>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</si>
  <si>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</si>
  <si>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</si>
  <si>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</si>
  <si>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</si>
  <si>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</si>
  <si>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</si>
  <si>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</si>
  <si>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</si>
  <si>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</si>
  <si>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</si>
  <si>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</si>
  <si>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</si>
  <si>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</si>
  <si>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</si>
  <si>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</si>
  <si>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</si>
  <si>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</si>
  <si>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</si>
  <si>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</si>
  <si>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</si>
  <si>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</si>
  <si>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</si>
  <si>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</si>
  <si>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</si>
  <si>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</si>
  <si>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</si>
  <si>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</si>
  <si>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</si>
  <si>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</si>
  <si>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</si>
  <si>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</si>
  <si>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</si>
  <si>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</si>
  <si>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</si>
  <si>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</si>
  <si>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</si>
  <si>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</si>
  <si>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</si>
  <si>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</si>
  <si>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</si>
  <si>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</si>
  <si>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</si>
  <si>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</si>
  <si>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</si>
  <si>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</si>
  <si>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</si>
  <si>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</si>
  <si>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</si>
  <si>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</si>
  <si>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</si>
  <si>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</si>
  <si>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</si>
  <si>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</si>
  <si>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</si>
  <si>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</si>
  <si>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</si>
  <si>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</si>
  <si>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</si>
  <si>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</si>
  <si>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</si>
  <si>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</si>
  <si>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</si>
  <si>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</si>
  <si>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</si>
  <si>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</si>
  <si>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</si>
  <si>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</si>
  <si>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</si>
  <si>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</si>
  <si>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</si>
  <si>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</si>
  <si>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</si>
  <si>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</si>
  <si>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</si>
  <si>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</si>
  <si>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</si>
  <si>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</si>
  <si>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</si>
  <si>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</si>
  <si>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</si>
  <si>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</si>
  <si>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</si>
  <si>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</si>
  <si>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</si>
  <si>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</si>
  <si>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</si>
  <si>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</si>
  <si>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</si>
  <si>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</si>
  <si>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</si>
  <si>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</si>
  <si>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</si>
  <si>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</si>
  <si>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</si>
  <si>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</si>
  <si>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</si>
  <si>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</si>
  <si>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</si>
  <si>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</si>
  <si>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</si>
  <si>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</si>
  <si>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</si>
  <si>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</si>
  <si>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</si>
  <si>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</si>
  <si>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</si>
  <si>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</si>
  <si>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</si>
  <si>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</si>
  <si>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</si>
  <si>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</si>
  <si>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</si>
  <si>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</si>
  <si>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</si>
  <si>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</si>
  <si>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</si>
  <si>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</si>
  <si>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</si>
  <si>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</si>
  <si>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</si>
  <si>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</si>
  <si>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</si>
  <si>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</si>
  <si>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</si>
  <si>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</si>
  <si>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</si>
  <si>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</si>
  <si>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</si>
  <si>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</si>
  <si>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</si>
  <si>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</si>
  <si>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</si>
  <si>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</si>
  <si>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</si>
  <si>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</si>
  <si>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</si>
  <si>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</si>
  <si>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</si>
  <si>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</si>
  <si>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</si>
  <si>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</si>
  <si>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</si>
  <si>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</si>
  <si>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</si>
  <si>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</si>
  <si>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</si>
  <si>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</si>
  <si>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</si>
  <si>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</si>
  <si>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</si>
  <si>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</si>
  <si>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</si>
  <si>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</si>
  <si>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</si>
  <si>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</si>
  <si>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</si>
  <si>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</si>
  <si>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</si>
  <si>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</si>
  <si>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</si>
  <si>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</si>
  <si>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</si>
  <si>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</si>
  <si>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</si>
  <si>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</si>
  <si>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</si>
  <si>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</si>
  <si>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</si>
  <si>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</si>
  <si>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</si>
  <si>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</si>
  <si>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</si>
  <si>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</si>
  <si>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</si>
  <si>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</si>
  <si>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</si>
  <si>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</si>
  <si>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</si>
  <si>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</si>
  <si>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</si>
  <si>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</si>
  <si>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</si>
  <si>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</si>
  <si>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</si>
  <si>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</si>
  <si>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</si>
  <si>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</si>
  <si>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</si>
  <si>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</si>
  <si>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</si>
  <si>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</si>
  <si>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</si>
  <si>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</si>
  <si>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</si>
  <si>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</si>
  <si>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</si>
  <si>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</si>
  <si>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</si>
  <si>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</si>
  <si>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</si>
  <si>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</si>
  <si>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</si>
  <si>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</si>
  <si>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</si>
  <si>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</si>
  <si>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</si>
  <si>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</si>
  <si>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</si>
  <si>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</si>
  <si>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</si>
  <si>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</si>
  <si>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</si>
  <si>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</si>
  <si>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</si>
  <si>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</si>
  <si>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</si>
  <si>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</si>
  <si>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</si>
  <si>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</si>
  <si>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</si>
  <si>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</si>
  <si>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</si>
  <si>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</si>
  <si>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</si>
  <si>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</si>
  <si>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</si>
  <si>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</si>
  <si>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</si>
  <si>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</si>
  <si>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</si>
  <si>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</si>
  <si>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</si>
  <si>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</si>
  <si>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</si>
  <si>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</si>
  <si>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</si>
  <si>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</si>
  <si>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</si>
  <si>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</si>
  <si>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</si>
  <si>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</si>
  <si>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</si>
  <si>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</si>
  <si>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</si>
  <si>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</si>
  <si>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</si>
  <si>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</si>
  <si>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</si>
  <si>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</si>
  <si>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</si>
  <si>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</si>
  <si>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</si>
  <si>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</si>
  <si>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</si>
  <si>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</si>
  <si>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</si>
  <si>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</si>
  <si>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</si>
  <si>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</si>
  <si>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</si>
  <si>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</si>
  <si>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</si>
  <si>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</si>
  <si>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</si>
  <si>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</si>
  <si>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</si>
  <si>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</si>
  <si>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</si>
  <si>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</si>
  <si>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</si>
  <si>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</si>
  <si>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</si>
  <si>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</si>
  <si>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</si>
  <si>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</si>
  <si>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</si>
  <si>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</si>
  <si>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</si>
  <si>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</si>
  <si>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</si>
  <si>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</si>
  <si>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</si>
  <si>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</si>
  <si>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</si>
  <si>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</si>
  <si>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</si>
  <si>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</si>
  <si>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</si>
  <si>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</si>
  <si>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</si>
  <si>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</si>
  <si>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</si>
  <si>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</si>
  <si>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</si>
  <si>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</si>
  <si>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</si>
  <si>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</si>
  <si>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</si>
  <si>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</si>
  <si>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</si>
  <si>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</si>
  <si>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</si>
  <si>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</si>
  <si>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</si>
  <si>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</si>
  <si>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</si>
  <si>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</si>
  <si>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</si>
  <si>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</si>
  <si>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</si>
  <si>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</si>
  <si>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</si>
  <si>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</si>
  <si>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</si>
  <si>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</si>
  <si>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</si>
  <si>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</si>
  <si>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</si>
  <si>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</si>
  <si>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</si>
  <si>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</si>
  <si>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</si>
  <si>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</si>
  <si>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</si>
  <si>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</si>
  <si>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</si>
  <si>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</si>
  <si>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</si>
  <si>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</si>
  <si>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</si>
  <si>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</si>
  <si>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</si>
  <si>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</si>
  <si>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</si>
  <si>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</si>
  <si>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</si>
  <si>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</si>
  <si>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</si>
  <si>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</si>
  <si>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</si>
  <si>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</si>
  <si>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</si>
  <si>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</si>
  <si>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</si>
  <si>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</si>
  <si>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</si>
  <si>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</si>
  <si>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</si>
  <si>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</si>
  <si>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</si>
  <si>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</si>
  <si>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</si>
  <si>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</si>
  <si>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</si>
  <si>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</si>
  <si>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</si>
  <si>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</si>
  <si>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</si>
  <si>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</si>
  <si>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</si>
  <si>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</si>
  <si>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</si>
  <si>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</si>
  <si>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</si>
  <si>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</si>
  <si>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</si>
  <si>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</si>
  <si>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</si>
  <si>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</si>
  <si>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</si>
  <si>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</si>
  <si>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</si>
  <si>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</si>
  <si>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</si>
  <si>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</si>
  <si>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</si>
  <si>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</si>
  <si>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</si>
  <si>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</si>
  <si>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</si>
  <si>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</si>
  <si>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</si>
  <si>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</si>
  <si>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</si>
  <si>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</si>
  <si>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</si>
  <si>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</si>
  <si>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</si>
  <si>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</si>
  <si>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</si>
  <si>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</si>
  <si>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</si>
  <si>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</si>
  <si>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</si>
  <si>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</si>
  <si>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</si>
  <si>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</si>
  <si>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</si>
  <si>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</si>
  <si>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</si>
  <si>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</si>
  <si>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</si>
  <si>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</si>
  <si>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</si>
  <si>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</si>
  <si>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</si>
  <si>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</si>
  <si>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</si>
  <si>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</si>
  <si>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</si>
  <si>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</si>
  <si>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</si>
  <si>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</si>
  <si>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</si>
  <si>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</si>
  <si>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</si>
  <si>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</si>
  <si>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</si>
  <si>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</si>
  <si>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</si>
  <si>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</si>
  <si>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</si>
  <si>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</si>
  <si>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</si>
  <si>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</si>
  <si>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</si>
  <si>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</si>
  <si>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</si>
  <si>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</si>
  <si>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</si>
  <si>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</si>
  <si>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</si>
  <si>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</si>
  <si>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</si>
  <si>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</si>
  <si>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</si>
  <si>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</si>
  <si>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</si>
  <si>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</si>
  <si>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</si>
  <si>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</si>
  <si>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</si>
  <si>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</si>
  <si>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</si>
  <si>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</si>
  <si>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</si>
  <si>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</si>
  <si>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</si>
  <si>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</si>
  <si>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</si>
  <si>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</si>
  <si>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</si>
  <si>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</si>
  <si>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</si>
  <si>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</si>
  <si>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</si>
  <si>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</si>
  <si>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</si>
  <si>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</si>
  <si>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</si>
  <si>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</si>
  <si>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</si>
  <si>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</si>
  <si>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</si>
  <si>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</si>
  <si>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</si>
  <si>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</si>
  <si>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</si>
  <si>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</si>
  <si>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</si>
  <si>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</si>
  <si>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</si>
  <si>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</si>
  <si>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社会保障分野での情報化・情報連携の推進に関する経費</t>
    <rPh sb="0" eb="2">
      <t>シャカイ</t>
    </rPh>
    <rPh sb="2" eb="4">
      <t>ホショウ</t>
    </rPh>
    <rPh sb="4" eb="6">
      <t>ブンヤ</t>
    </rPh>
    <rPh sb="8" eb="10">
      <t>ジョウホウ</t>
    </rPh>
    <rPh sb="10" eb="11">
      <t>カ</t>
    </rPh>
    <rPh sb="12" eb="14">
      <t>ジョウホウ</t>
    </rPh>
    <rPh sb="14" eb="16">
      <t>レンケイ</t>
    </rPh>
    <rPh sb="17" eb="19">
      <t>スイシン</t>
    </rPh>
    <rPh sb="20" eb="21">
      <t>カン</t>
    </rPh>
    <rPh sb="23" eb="25">
      <t>ケイヒ</t>
    </rPh>
    <phoneticPr fontId="5"/>
  </si>
  <si>
    <t>厚生労働省</t>
  </si>
  <si>
    <t>情報化担当参事官室</t>
    <rPh sb="0" eb="3">
      <t>ジョウホウカ</t>
    </rPh>
    <rPh sb="3" eb="5">
      <t>タントウ</t>
    </rPh>
    <rPh sb="5" eb="8">
      <t>サンジカン</t>
    </rPh>
    <rPh sb="8" eb="9">
      <t>シツ</t>
    </rPh>
    <phoneticPr fontId="5"/>
  </si>
  <si>
    <t>○</t>
  </si>
  <si>
    <t>-</t>
  </si>
  <si>
    <t>-</t>
    <phoneticPr fontId="5"/>
  </si>
  <si>
    <t>-</t>
    <phoneticPr fontId="5"/>
  </si>
  <si>
    <t>-</t>
    <phoneticPr fontId="5"/>
  </si>
  <si>
    <t>-</t>
    <phoneticPr fontId="5"/>
  </si>
  <si>
    <t>-</t>
    <phoneticPr fontId="5"/>
  </si>
  <si>
    <t>　社会保障分野での情報化・情報連携を一層推進する観点から、情報連携に求められる技術要件の明確化や制度面の検討を行う。</t>
    <rPh sb="1" eb="3">
      <t>シャカイ</t>
    </rPh>
    <rPh sb="3" eb="5">
      <t>ホショウ</t>
    </rPh>
    <rPh sb="5" eb="7">
      <t>ブンヤ</t>
    </rPh>
    <rPh sb="9" eb="12">
      <t>ジョウホウカ</t>
    </rPh>
    <rPh sb="18" eb="20">
      <t>イッソウ</t>
    </rPh>
    <rPh sb="24" eb="26">
      <t>カンテン</t>
    </rPh>
    <rPh sb="29" eb="31">
      <t>ジョウホウ</t>
    </rPh>
    <rPh sb="31" eb="33">
      <t>レンケイ</t>
    </rPh>
    <rPh sb="34" eb="35">
      <t>モト</t>
    </rPh>
    <rPh sb="39" eb="41">
      <t>ギジュツ</t>
    </rPh>
    <rPh sb="41" eb="43">
      <t>ヨウケン</t>
    </rPh>
    <rPh sb="44" eb="47">
      <t>メイカクカ</t>
    </rPh>
    <rPh sb="48" eb="51">
      <t>セイドメン</t>
    </rPh>
    <rPh sb="52" eb="54">
      <t>ケントウ</t>
    </rPh>
    <rPh sb="55" eb="56">
      <t>オコナ</t>
    </rPh>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</si>
  <si>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を行う。</t>
    <rPh sb="1" eb="3">
      <t>シャカイ</t>
    </rPh>
    <rPh sb="3" eb="5">
      <t>ホショウ</t>
    </rPh>
    <rPh sb="5" eb="7">
      <t>ブンヤ</t>
    </rPh>
    <rPh sb="8" eb="10">
      <t>フクスウ</t>
    </rPh>
    <rPh sb="11" eb="13">
      <t>シュタイ</t>
    </rPh>
    <rPh sb="14" eb="16">
      <t>ジョウホウ</t>
    </rPh>
    <rPh sb="17" eb="19">
      <t>キョウユウ</t>
    </rPh>
    <rPh sb="20" eb="22">
      <t>カツヨウ</t>
    </rPh>
    <rPh sb="27" eb="29">
      <t>キバン</t>
    </rPh>
    <rPh sb="29" eb="31">
      <t>セイビ</t>
    </rPh>
    <rPh sb="32" eb="33">
      <t>スス</t>
    </rPh>
    <rPh sb="39" eb="40">
      <t>トク</t>
    </rPh>
    <rPh sb="41" eb="43">
      <t>イリョウ</t>
    </rPh>
    <rPh sb="43" eb="45">
      <t>ブンヤ</t>
    </rPh>
    <rPh sb="46" eb="49">
      <t>ジョウホウカ</t>
    </rPh>
    <rPh sb="50" eb="51">
      <t>カカ</t>
    </rPh>
    <rPh sb="52" eb="54">
      <t>キバン</t>
    </rPh>
    <rPh sb="54" eb="56">
      <t>セイビ</t>
    </rPh>
    <rPh sb="66" eb="68">
      <t>トリクミ</t>
    </rPh>
    <rPh sb="69" eb="71">
      <t>キョウカ</t>
    </rPh>
    <rPh sb="72" eb="74">
      <t>ヒツヨウ</t>
    </rPh>
    <rPh sb="86" eb="88">
      <t>イリョウ</t>
    </rPh>
    <rPh sb="88" eb="90">
      <t>キカン</t>
    </rPh>
    <rPh sb="91" eb="93">
      <t>ヤッキョク</t>
    </rPh>
    <rPh sb="93" eb="94">
      <t>トウ</t>
    </rPh>
    <rPh sb="95" eb="97">
      <t>イリョウ</t>
    </rPh>
    <rPh sb="97" eb="98">
      <t>トウ</t>
    </rPh>
    <rPh sb="98" eb="100">
      <t>ジョウホウ</t>
    </rPh>
    <rPh sb="101" eb="102">
      <t>ウ</t>
    </rPh>
    <rPh sb="103" eb="104">
      <t>ワタ</t>
    </rPh>
    <rPh sb="107" eb="108">
      <t>サイ</t>
    </rPh>
    <rPh sb="112" eb="113">
      <t>トウ</t>
    </rPh>
    <rPh sb="114" eb="117">
      <t>ヒョウジュンカ</t>
    </rPh>
    <rPh sb="124" eb="126">
      <t>キバン</t>
    </rPh>
    <rPh sb="127" eb="129">
      <t>セイビ</t>
    </rPh>
    <rPh sb="130" eb="131">
      <t>ム</t>
    </rPh>
    <rPh sb="133" eb="135">
      <t>チョウサ</t>
    </rPh>
    <rPh sb="135" eb="137">
      <t>ケンキュウ</t>
    </rPh>
    <rPh sb="138" eb="139">
      <t>オコナ</t>
    </rPh>
    <phoneticPr fontId="5"/>
  </si>
  <si>
    <t>（目）情報処理業務庁費</t>
    <rPh sb="1" eb="2">
      <t>モク</t>
    </rPh>
    <rPh sb="3" eb="5">
      <t>ジョウホウ</t>
    </rPh>
    <rPh sb="5" eb="7">
      <t>ショリ</t>
    </rPh>
    <rPh sb="7" eb="9">
      <t>ギョウム</t>
    </rPh>
    <rPh sb="9" eb="11">
      <t>チョウヒ</t>
    </rPh>
    <phoneticPr fontId="5"/>
  </si>
  <si>
    <t>（目）庁費</t>
    <rPh sb="1" eb="2">
      <t>モク</t>
    </rPh>
    <rPh sb="3" eb="5">
      <t>チョウヒ</t>
    </rPh>
    <phoneticPr fontId="5"/>
  </si>
  <si>
    <t>（目）諸謝金</t>
    <rPh sb="1" eb="2">
      <t>モク</t>
    </rPh>
    <rPh sb="3" eb="4">
      <t>ショ</t>
    </rPh>
    <rPh sb="4" eb="6">
      <t>シャキン</t>
    </rPh>
    <phoneticPr fontId="5"/>
  </si>
  <si>
    <t>（目）委員等旅費</t>
    <rPh sb="1" eb="2">
      <t>モク</t>
    </rPh>
    <rPh sb="3" eb="5">
      <t>イイン</t>
    </rPh>
    <rPh sb="5" eb="6">
      <t>トウ</t>
    </rPh>
    <rPh sb="6" eb="8">
      <t>リョヒ</t>
    </rPh>
    <phoneticPr fontId="5"/>
  </si>
  <si>
    <t>（目）職員旅費</t>
    <rPh sb="1" eb="2">
      <t>モク</t>
    </rPh>
    <rPh sb="3" eb="5">
      <t>ショクイン</t>
    </rPh>
    <rPh sb="5" eb="7">
      <t>リョヒ</t>
    </rPh>
    <phoneticPr fontId="5"/>
  </si>
  <si>
    <t>全ての二次医療圏（344医療圏）が、地域の事情に応じて医療情報連携ネットワークを活用できる基盤を整備</t>
    <rPh sb="0" eb="1">
      <t>スベ</t>
    </rPh>
    <rPh sb="3" eb="5">
      <t>ニジ</t>
    </rPh>
    <rPh sb="5" eb="8">
      <t>イリョウケン</t>
    </rPh>
    <rPh sb="12" eb="15">
      <t>イリョウケン</t>
    </rPh>
    <rPh sb="18" eb="20">
      <t>チイキ</t>
    </rPh>
    <rPh sb="21" eb="23">
      <t>ジジョウ</t>
    </rPh>
    <rPh sb="24" eb="25">
      <t>オウ</t>
    </rPh>
    <rPh sb="27" eb="29">
      <t>イリョウ</t>
    </rPh>
    <rPh sb="29" eb="31">
      <t>ジョウホウ</t>
    </rPh>
    <rPh sb="31" eb="33">
      <t>レンケイ</t>
    </rPh>
    <rPh sb="40" eb="42">
      <t>カツヨウ</t>
    </rPh>
    <rPh sb="45" eb="47">
      <t>キバン</t>
    </rPh>
    <rPh sb="48" eb="50">
      <t>セイビ</t>
    </rPh>
    <phoneticPr fontId="5"/>
  </si>
  <si>
    <t>地域医療情報連携ネットワークが整備されている二次医療圏の数</t>
    <rPh sb="0" eb="2">
      <t>チイキ</t>
    </rPh>
    <rPh sb="2" eb="4">
      <t>イリョウ</t>
    </rPh>
    <rPh sb="4" eb="6">
      <t>ジョウホウ</t>
    </rPh>
    <rPh sb="6" eb="8">
      <t>レンケイ</t>
    </rPh>
    <rPh sb="15" eb="17">
      <t>セイビ</t>
    </rPh>
    <rPh sb="22" eb="24">
      <t>ニジ</t>
    </rPh>
    <rPh sb="24" eb="27">
      <t>イリョウケン</t>
    </rPh>
    <rPh sb="28" eb="29">
      <t>カズ</t>
    </rPh>
    <phoneticPr fontId="5"/>
  </si>
  <si>
    <t>地域医療情報連携ネットワークの構築状況等調査事業</t>
    <rPh sb="0" eb="2">
      <t>チイキ</t>
    </rPh>
    <rPh sb="2" eb="4">
      <t>イリョウ</t>
    </rPh>
    <rPh sb="4" eb="6">
      <t>ジョウホウ</t>
    </rPh>
    <rPh sb="6" eb="8">
      <t>レンケイ</t>
    </rPh>
    <rPh sb="15" eb="17">
      <t>コウチク</t>
    </rPh>
    <rPh sb="17" eb="19">
      <t>ジョウキョウ</t>
    </rPh>
    <rPh sb="19" eb="20">
      <t>トウ</t>
    </rPh>
    <rPh sb="20" eb="22">
      <t>チョウサ</t>
    </rPh>
    <rPh sb="22" eb="24">
      <t>ジギョウ</t>
    </rPh>
    <phoneticPr fontId="5"/>
  </si>
  <si>
    <t>-</t>
    <phoneticPr fontId="5"/>
  </si>
  <si>
    <t>-</t>
    <phoneticPr fontId="5"/>
  </si>
  <si>
    <t>-</t>
    <phoneticPr fontId="5"/>
  </si>
  <si>
    <t>件</t>
    <rPh sb="0" eb="1">
      <t>ケン</t>
    </rPh>
    <phoneticPr fontId="5"/>
  </si>
  <si>
    <t>回</t>
    <rPh sb="0" eb="1">
      <t>カイ</t>
    </rPh>
    <phoneticPr fontId="5"/>
  </si>
  <si>
    <t>地域医療情報連携ネットワークにおける厚生労働省標準規格の採択状況</t>
    <rPh sb="0" eb="2">
      <t>チイキ</t>
    </rPh>
    <rPh sb="2" eb="4">
      <t>イリョウ</t>
    </rPh>
    <rPh sb="4" eb="6">
      <t>ジョウホウ</t>
    </rPh>
    <rPh sb="6" eb="8">
      <t>レンケイ</t>
    </rPh>
    <rPh sb="18" eb="20">
      <t>コウセイ</t>
    </rPh>
    <rPh sb="20" eb="23">
      <t>ロウドウショウ</t>
    </rPh>
    <rPh sb="23" eb="25">
      <t>ヒョウジュン</t>
    </rPh>
    <rPh sb="25" eb="27">
      <t>キカク</t>
    </rPh>
    <rPh sb="28" eb="30">
      <t>サイタク</t>
    </rPh>
    <rPh sb="30" eb="32">
      <t>ジョウキョウ</t>
    </rPh>
    <phoneticPr fontId="5"/>
  </si>
  <si>
    <t>％</t>
    <phoneticPr fontId="5"/>
  </si>
  <si>
    <t>検討会等経費／開催回数　　　　　　　　　　　　　　</t>
    <rPh sb="0" eb="3">
      <t>ケントウカイ</t>
    </rPh>
    <rPh sb="3" eb="4">
      <t>トウ</t>
    </rPh>
    <rPh sb="4" eb="6">
      <t>ケイヒ</t>
    </rPh>
    <rPh sb="7" eb="9">
      <t>カイサイ</t>
    </rPh>
    <rPh sb="9" eb="11">
      <t>カイスウ</t>
    </rPh>
    <phoneticPr fontId="5"/>
  </si>
  <si>
    <t>千円</t>
    <rPh sb="0" eb="2">
      <t>センエン</t>
    </rPh>
    <phoneticPr fontId="5"/>
  </si>
  <si>
    <t>x/y</t>
    <phoneticPr fontId="5"/>
  </si>
  <si>
    <t>安心・信頼してかかれる医療の確保と国民の健康づくりを推進すること（Ⅰ）</t>
    <rPh sb="0" eb="2">
      <t>アンシン</t>
    </rPh>
    <rPh sb="3" eb="5">
      <t>シンライ</t>
    </rPh>
    <rPh sb="11" eb="13">
      <t>イリョウ</t>
    </rPh>
    <rPh sb="14" eb="16">
      <t>カクホ</t>
    </rPh>
    <rPh sb="17" eb="19">
      <t>コクミン</t>
    </rPh>
    <rPh sb="20" eb="22">
      <t>ケンコウ</t>
    </rPh>
    <rPh sb="26" eb="28">
      <t>スイシン</t>
    </rPh>
    <phoneticPr fontId="5"/>
  </si>
  <si>
    <t>地域を越えた国民への医療サービス提供等を可能とする医療情報利活用基盤の構築を目指す。</t>
    <rPh sb="0" eb="2">
      <t>チイキ</t>
    </rPh>
    <rPh sb="3" eb="4">
      <t>コ</t>
    </rPh>
    <rPh sb="6" eb="8">
      <t>コクミン</t>
    </rPh>
    <rPh sb="10" eb="12">
      <t>イリョウ</t>
    </rPh>
    <rPh sb="16" eb="18">
      <t>テイキョウ</t>
    </rPh>
    <rPh sb="18" eb="19">
      <t>トウ</t>
    </rPh>
    <rPh sb="20" eb="22">
      <t>カノウ</t>
    </rPh>
    <rPh sb="25" eb="27">
      <t>イリョウ</t>
    </rPh>
    <rPh sb="27" eb="29">
      <t>ジョウホウ</t>
    </rPh>
    <rPh sb="29" eb="32">
      <t>リカツヨウ</t>
    </rPh>
    <rPh sb="32" eb="34">
      <t>キバン</t>
    </rPh>
    <rPh sb="35" eb="37">
      <t>コウチク</t>
    </rPh>
    <rPh sb="38" eb="40">
      <t>メザ</t>
    </rPh>
    <phoneticPr fontId="5"/>
  </si>
  <si>
    <t>-</t>
    <phoneticPr fontId="5"/>
  </si>
  <si>
    <t>-</t>
    <phoneticPr fontId="5"/>
  </si>
  <si>
    <t>-</t>
    <phoneticPr fontId="5"/>
  </si>
  <si>
    <t>-</t>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</si>
  <si>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</si>
  <si>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情報基盤に求められるデータ標準化・技術的要件の整理・技術開発や制度面の検討は、国で実施すべき事業である。</t>
    <phoneticPr fontId="5"/>
  </si>
  <si>
    <t>厚生労働分野における情報政策を推進するとともに、政府が進める世界最先端IT国家創造宣言等の一環となる事業であり、優先度が高い。</t>
    <phoneticPr fontId="5"/>
  </si>
  <si>
    <t>当省の公共調達委員会(外部委員含む)の審査を経て、一般競争入札や企画競争入札を実施している。提案書の作成に必要な期間を十分に確保するため、公示期間を長く設定する等の改善を図る。</t>
    <rPh sb="25" eb="27">
      <t>イッパン</t>
    </rPh>
    <rPh sb="27" eb="29">
      <t>キョウソウ</t>
    </rPh>
    <rPh sb="29" eb="31">
      <t>ニュウサツ</t>
    </rPh>
    <phoneticPr fontId="5"/>
  </si>
  <si>
    <t>-</t>
    <phoneticPr fontId="5"/>
  </si>
  <si>
    <t>必要経費のみ(諸謝金等)計上しており妥当である。</t>
    <phoneticPr fontId="5"/>
  </si>
  <si>
    <t>業務着手時には業務計画書の提出を求めるとともに、打合せや完了時に行う検査により業務の実施状況及び成果を把握している。</t>
    <phoneticPr fontId="5"/>
  </si>
  <si>
    <t>当該事業の中で開催される検討会等に職員も参加し、検討方針を適宜修正する等、成果物（報告書）にかかる質の担保を図っている。</t>
    <phoneticPr fontId="5"/>
  </si>
  <si>
    <t>国際標準規格を基に、日本において地域医療情報連携ネットワークが備えるべき標準規格を策定するなど効率的に実施している。</t>
    <phoneticPr fontId="5"/>
  </si>
  <si>
    <t>活動実績については、見込みにほぼ見合ったものとなっている。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</si>
  <si>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</si>
  <si>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t>
  </si>
  <si>
    <t>国民の利便性の更なる向上及び行政の効率化に資するため、特定の者の利益とならないよう留意しつつ、企画競争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phoneticPr fontId="5"/>
  </si>
  <si>
    <t>委託事業については、可能な限り企画競争から一般競争入札に移行し、さらに競争性を高めてまいりたい。引き続き、効率的な予算執行に努めるとともに実績等を踏まえ、効率化を図る。</t>
    <phoneticPr fontId="5"/>
  </si>
  <si>
    <t>△</t>
  </si>
  <si>
    <t>有</t>
  </si>
  <si>
    <t>無</t>
  </si>
  <si>
    <t>93</t>
    <phoneticPr fontId="5"/>
  </si>
  <si>
    <t>935</t>
    <phoneticPr fontId="5"/>
  </si>
  <si>
    <t>64</t>
    <phoneticPr fontId="5"/>
  </si>
  <si>
    <t>69</t>
    <phoneticPr fontId="5"/>
  </si>
  <si>
    <t>74</t>
    <phoneticPr fontId="5"/>
  </si>
  <si>
    <t>73</t>
    <phoneticPr fontId="5"/>
  </si>
  <si>
    <t>　</t>
    <phoneticPr fontId="5"/>
  </si>
  <si>
    <t>-</t>
    <phoneticPr fontId="5"/>
  </si>
  <si>
    <t>-</t>
    <phoneticPr fontId="5"/>
  </si>
  <si>
    <t>-</t>
    <phoneticPr fontId="5"/>
  </si>
  <si>
    <t>予定していた事業について、総務省において医療等分野を含めて総合的に事業を行うことにより、効率化を図ることが出来ると判断し、医療等分野における番号制度の費用対効果の分析業務事業及び地域間における相互接続に関する検証事業を取りやめることとなった。</t>
    <rPh sb="0" eb="2">
      <t>ヨテイ</t>
    </rPh>
    <rPh sb="6" eb="8">
      <t>ジギョウ</t>
    </rPh>
    <rPh sb="13" eb="16">
      <t>ソウムショウ</t>
    </rPh>
    <rPh sb="20" eb="22">
      <t>イリョウ</t>
    </rPh>
    <rPh sb="22" eb="23">
      <t>トウ</t>
    </rPh>
    <rPh sb="23" eb="25">
      <t>ブンヤ</t>
    </rPh>
    <rPh sb="26" eb="27">
      <t>フク</t>
    </rPh>
    <rPh sb="29" eb="32">
      <t>ソウゴウテキ</t>
    </rPh>
    <rPh sb="33" eb="35">
      <t>ジギョウ</t>
    </rPh>
    <rPh sb="36" eb="37">
      <t>オコナ</t>
    </rPh>
    <rPh sb="44" eb="47">
      <t>コウリツカ</t>
    </rPh>
    <rPh sb="48" eb="49">
      <t>ハカ</t>
    </rPh>
    <rPh sb="53" eb="55">
      <t>デキ</t>
    </rPh>
    <rPh sb="57" eb="59">
      <t>ハンダン</t>
    </rPh>
    <rPh sb="61" eb="63">
      <t>イリョウ</t>
    </rPh>
    <rPh sb="63" eb="64">
      <t>トウ</t>
    </rPh>
    <rPh sb="64" eb="66">
      <t>ブンヤ</t>
    </rPh>
    <rPh sb="70" eb="72">
      <t>バンゴウ</t>
    </rPh>
    <rPh sb="72" eb="74">
      <t>セイド</t>
    </rPh>
    <rPh sb="75" eb="77">
      <t>ヒヨウ</t>
    </rPh>
    <rPh sb="77" eb="80">
      <t>タイコウカ</t>
    </rPh>
    <rPh sb="81" eb="83">
      <t>ブンセキ</t>
    </rPh>
    <rPh sb="83" eb="85">
      <t>ギョウム</t>
    </rPh>
    <rPh sb="85" eb="87">
      <t>ジギョウ</t>
    </rPh>
    <rPh sb="87" eb="88">
      <t>オヨ</t>
    </rPh>
    <rPh sb="89" eb="92">
      <t>チイキカン</t>
    </rPh>
    <rPh sb="96" eb="98">
      <t>ソウゴ</t>
    </rPh>
    <rPh sb="98" eb="100">
      <t>セツゾク</t>
    </rPh>
    <rPh sb="101" eb="102">
      <t>カン</t>
    </rPh>
    <rPh sb="104" eb="106">
      <t>ケンショウ</t>
    </rPh>
    <rPh sb="106" eb="108">
      <t>ジギョウ</t>
    </rPh>
    <rPh sb="109" eb="110">
      <t>ト</t>
    </rPh>
    <phoneticPr fontId="5"/>
  </si>
  <si>
    <t>A.ジャパンネット株式会社</t>
    <phoneticPr fontId="5"/>
  </si>
  <si>
    <t>E.公益社団法人日本薬剤師会</t>
    <rPh sb="2" eb="4">
      <t>コウエキ</t>
    </rPh>
    <rPh sb="4" eb="8">
      <t>シャダンホウジン</t>
    </rPh>
    <rPh sb="8" eb="10">
      <t>ニホン</t>
    </rPh>
    <rPh sb="10" eb="13">
      <t>ヤクザイシ</t>
    </rPh>
    <rPh sb="13" eb="14">
      <t>カイ</t>
    </rPh>
    <phoneticPr fontId="5"/>
  </si>
  <si>
    <t>-</t>
    <phoneticPr fontId="5"/>
  </si>
  <si>
    <t>3,574千円/17回</t>
    <rPh sb="5" eb="7">
      <t>センエン</t>
    </rPh>
    <rPh sb="10" eb="11">
      <t>カイ</t>
    </rPh>
    <phoneticPr fontId="5"/>
  </si>
  <si>
    <t>2,682千円/13回</t>
    <rPh sb="5" eb="7">
      <t>センエン</t>
    </rPh>
    <rPh sb="10" eb="11">
      <t>カイ</t>
    </rPh>
    <phoneticPr fontId="5"/>
  </si>
  <si>
    <t>・世界最先端IT国家創造宣言・官民データ活用推進基本計画（平成29年5月改訂）
・未来投資戦略2017（平成29年6月閣議決定）</t>
    <rPh sb="1" eb="3">
      <t>セカイ</t>
    </rPh>
    <rPh sb="3" eb="6">
      <t>サイセンタン</t>
    </rPh>
    <rPh sb="8" eb="10">
      <t>コッカ</t>
    </rPh>
    <rPh sb="10" eb="12">
      <t>ソウゾウ</t>
    </rPh>
    <rPh sb="12" eb="14">
      <t>センゲン</t>
    </rPh>
    <rPh sb="15" eb="17">
      <t>カンミン</t>
    </rPh>
    <rPh sb="20" eb="22">
      <t>カツヨウ</t>
    </rPh>
    <rPh sb="22" eb="24">
      <t>スイシン</t>
    </rPh>
    <rPh sb="24" eb="26">
      <t>キホン</t>
    </rPh>
    <rPh sb="26" eb="28">
      <t>ケイカク</t>
    </rPh>
    <rPh sb="29" eb="31">
      <t>ヘイセイ</t>
    </rPh>
    <rPh sb="33" eb="34">
      <t>ネン</t>
    </rPh>
    <rPh sb="35" eb="36">
      <t>ガツ</t>
    </rPh>
    <rPh sb="36" eb="38">
      <t>カイテイ</t>
    </rPh>
    <rPh sb="41" eb="43">
      <t>ミライ</t>
    </rPh>
    <rPh sb="43" eb="45">
      <t>トウシ</t>
    </rPh>
    <rPh sb="45" eb="47">
      <t>センリャク</t>
    </rPh>
    <rPh sb="52" eb="54">
      <t>ヘイセイ</t>
    </rPh>
    <rPh sb="56" eb="57">
      <t>ネン</t>
    </rPh>
    <rPh sb="58" eb="59">
      <t>ガツ</t>
    </rPh>
    <rPh sb="59" eb="61">
      <t>カクギ</t>
    </rPh>
    <rPh sb="61" eb="63">
      <t>ケッテイ</t>
    </rPh>
    <phoneticPr fontId="5"/>
  </si>
  <si>
    <t>電子処方せんの運用における「電子処方箋標準フォーマット」改定支援一式</t>
    <phoneticPr fontId="5"/>
  </si>
  <si>
    <t>公益社団法人日本薬剤師会</t>
    <phoneticPr fontId="5"/>
  </si>
  <si>
    <t>-</t>
    <phoneticPr fontId="5"/>
  </si>
  <si>
    <t>人件費</t>
    <rPh sb="0" eb="3">
      <t>ジンケンヒ</t>
    </rPh>
    <phoneticPr fontId="5"/>
  </si>
  <si>
    <t>検討業務</t>
    <rPh sb="0" eb="2">
      <t>ケントウ</t>
    </rPh>
    <rPh sb="2" eb="4">
      <t>ギョウム</t>
    </rPh>
    <phoneticPr fontId="5"/>
  </si>
  <si>
    <t>旅費</t>
    <rPh sb="0" eb="2">
      <t>リョヒ</t>
    </rPh>
    <phoneticPr fontId="5"/>
  </si>
  <si>
    <t>会議出席旅費</t>
    <rPh sb="0" eb="2">
      <t>カイギ</t>
    </rPh>
    <rPh sb="2" eb="4">
      <t>シュッセキ</t>
    </rPh>
    <rPh sb="4" eb="6">
      <t>リョヒ</t>
    </rPh>
    <phoneticPr fontId="5"/>
  </si>
  <si>
    <t>諸謝金</t>
    <rPh sb="0" eb="1">
      <t>ショ</t>
    </rPh>
    <rPh sb="1" eb="3">
      <t>シャキン</t>
    </rPh>
    <phoneticPr fontId="5"/>
  </si>
  <si>
    <t>外部有識者委員謝金</t>
    <rPh sb="0" eb="2">
      <t>ガイブ</t>
    </rPh>
    <rPh sb="2" eb="5">
      <t>ユウシキシャ</t>
    </rPh>
    <rPh sb="5" eb="7">
      <t>イイン</t>
    </rPh>
    <rPh sb="7" eb="9">
      <t>シャキン</t>
    </rPh>
    <phoneticPr fontId="5"/>
  </si>
  <si>
    <t>消耗品費</t>
    <rPh sb="0" eb="3">
      <t>ショウモウヒン</t>
    </rPh>
    <rPh sb="3" eb="4">
      <t>ヒ</t>
    </rPh>
    <phoneticPr fontId="5"/>
  </si>
  <si>
    <t>事務消耗品費</t>
    <rPh sb="0" eb="2">
      <t>ジム</t>
    </rPh>
    <rPh sb="2" eb="5">
      <t>ショウモウヒン</t>
    </rPh>
    <rPh sb="5" eb="6">
      <t>ヒ</t>
    </rPh>
    <phoneticPr fontId="5"/>
  </si>
  <si>
    <t>会議費</t>
    <rPh sb="0" eb="3">
      <t>カイギヒ</t>
    </rPh>
    <phoneticPr fontId="5"/>
  </si>
  <si>
    <t>会議開催経費</t>
    <rPh sb="0" eb="2">
      <t>カイギ</t>
    </rPh>
    <rPh sb="2" eb="4">
      <t>カイサイ</t>
    </rPh>
    <rPh sb="4" eb="6">
      <t>ケイヒ</t>
    </rPh>
    <phoneticPr fontId="5"/>
  </si>
  <si>
    <t>医療等分野のネットワーク接続の機関認証に関する調査・研究等一式</t>
    <phoneticPr fontId="5"/>
  </si>
  <si>
    <t>-</t>
    <phoneticPr fontId="5"/>
  </si>
  <si>
    <t>ジャパンネット株式会社</t>
    <phoneticPr fontId="5"/>
  </si>
  <si>
    <t>調査研究等経費</t>
    <rPh sb="0" eb="2">
      <t>チョウサ</t>
    </rPh>
    <rPh sb="2" eb="4">
      <t>ケンキュウ</t>
    </rPh>
    <rPh sb="4" eb="5">
      <t>トウ</t>
    </rPh>
    <rPh sb="5" eb="7">
      <t>ケイヒ</t>
    </rPh>
    <phoneticPr fontId="5"/>
  </si>
  <si>
    <t>実証・検証、検討会の実施等</t>
    <rPh sb="0" eb="2">
      <t>ジッショウ</t>
    </rPh>
    <rPh sb="3" eb="5">
      <t>ケンショウ</t>
    </rPh>
    <rPh sb="6" eb="9">
      <t>ケントウカイ</t>
    </rPh>
    <rPh sb="10" eb="12">
      <t>ジッシ</t>
    </rPh>
    <rPh sb="12" eb="13">
      <t>トウ</t>
    </rPh>
    <phoneticPr fontId="5"/>
  </si>
  <si>
    <t>設計経費</t>
    <rPh sb="0" eb="2">
      <t>セッケイ</t>
    </rPh>
    <rPh sb="2" eb="4">
      <t>ケイヒ</t>
    </rPh>
    <phoneticPr fontId="5"/>
  </si>
  <si>
    <t>基本設計、詳細設計</t>
    <rPh sb="0" eb="2">
      <t>キホン</t>
    </rPh>
    <rPh sb="2" eb="4">
      <t>セッケイ</t>
    </rPh>
    <rPh sb="5" eb="7">
      <t>ショウサイ</t>
    </rPh>
    <rPh sb="7" eb="9">
      <t>セッケイ</t>
    </rPh>
    <phoneticPr fontId="5"/>
  </si>
  <si>
    <t>開発経費</t>
    <rPh sb="0" eb="2">
      <t>カイハツ</t>
    </rPh>
    <rPh sb="2" eb="4">
      <t>ケイヒ</t>
    </rPh>
    <phoneticPr fontId="5"/>
  </si>
  <si>
    <t>プログラム開発</t>
    <rPh sb="5" eb="7">
      <t>カイハツ</t>
    </rPh>
    <phoneticPr fontId="5"/>
  </si>
  <si>
    <t>テスト経費</t>
    <rPh sb="3" eb="5">
      <t>ケイヒ</t>
    </rPh>
    <phoneticPr fontId="5"/>
  </si>
  <si>
    <t>単体テスト、結合テスト</t>
    <rPh sb="0" eb="2">
      <t>タンタイ</t>
    </rPh>
    <rPh sb="6" eb="8">
      <t>ケツゴウ</t>
    </rPh>
    <phoneticPr fontId="5"/>
  </si>
  <si>
    <t>プロジェクト管理支援経費</t>
    <rPh sb="6" eb="8">
      <t>カンリ</t>
    </rPh>
    <rPh sb="8" eb="10">
      <t>シエン</t>
    </rPh>
    <rPh sb="10" eb="12">
      <t>ケイヒ</t>
    </rPh>
    <phoneticPr fontId="5"/>
  </si>
  <si>
    <t>プロジェクト管理支援</t>
    <rPh sb="6" eb="8">
      <t>カンリ</t>
    </rPh>
    <rPh sb="8" eb="10">
      <t>シエン</t>
    </rPh>
    <phoneticPr fontId="5"/>
  </si>
  <si>
    <t>ハードウェア買取経費</t>
    <rPh sb="6" eb="7">
      <t>カ</t>
    </rPh>
    <rPh sb="7" eb="8">
      <t>ト</t>
    </rPh>
    <rPh sb="8" eb="10">
      <t>ケイヒ</t>
    </rPh>
    <phoneticPr fontId="5"/>
  </si>
  <si>
    <t>クラウド利用料</t>
    <rPh sb="4" eb="7">
      <t>リヨウリョウ</t>
    </rPh>
    <phoneticPr fontId="5"/>
  </si>
  <si>
    <t>ソフトウェア買取経費</t>
    <rPh sb="6" eb="8">
      <t>カイトリ</t>
    </rPh>
    <rPh sb="8" eb="10">
      <t>ケイヒ</t>
    </rPh>
    <phoneticPr fontId="5"/>
  </si>
  <si>
    <t>セキュリティ対策</t>
    <rPh sb="6" eb="8">
      <t>タイサク</t>
    </rPh>
    <phoneticPr fontId="5"/>
  </si>
  <si>
    <t>ソフトバンク・テクノロジー株式会社</t>
    <rPh sb="13" eb="17">
      <t>カブシキガイシャ</t>
    </rPh>
    <phoneticPr fontId="5"/>
  </si>
  <si>
    <t>医療的ケア児等の情報共有システムの構築及び実証事業</t>
    <rPh sb="0" eb="3">
      <t>イリョウテキ</t>
    </rPh>
    <rPh sb="5" eb="6">
      <t>ジ</t>
    </rPh>
    <rPh sb="6" eb="7">
      <t>トウ</t>
    </rPh>
    <rPh sb="8" eb="10">
      <t>ジョウホウ</t>
    </rPh>
    <rPh sb="10" eb="12">
      <t>キョウユウ</t>
    </rPh>
    <rPh sb="17" eb="19">
      <t>コウチク</t>
    </rPh>
    <rPh sb="19" eb="20">
      <t>オヨ</t>
    </rPh>
    <rPh sb="21" eb="23">
      <t>ジッショウ</t>
    </rPh>
    <rPh sb="23" eb="25">
      <t>ジギョウ</t>
    </rPh>
    <phoneticPr fontId="5"/>
  </si>
  <si>
    <t>整備経費</t>
    <rPh sb="0" eb="2">
      <t>セイビ</t>
    </rPh>
    <rPh sb="2" eb="4">
      <t>ケイヒ</t>
    </rPh>
    <phoneticPr fontId="5"/>
  </si>
  <si>
    <t>その他経費</t>
    <rPh sb="2" eb="3">
      <t>タ</t>
    </rPh>
    <rPh sb="3" eb="5">
      <t>ケイヒ</t>
    </rPh>
    <phoneticPr fontId="5"/>
  </si>
  <si>
    <t>-</t>
    <phoneticPr fontId="5"/>
  </si>
  <si>
    <t>・保健医療福祉分野における公開鍵基盤認証局の整備と運営に関する専門家会議
・保健医療情報標準化会議
・医療等分野情報連携基盤検討会等の開催</t>
    <rPh sb="1" eb="3">
      <t>ホケン</t>
    </rPh>
    <rPh sb="3" eb="5">
      <t>イリョウ</t>
    </rPh>
    <rPh sb="5" eb="7">
      <t>フクシ</t>
    </rPh>
    <rPh sb="7" eb="9">
      <t>ブンヤ</t>
    </rPh>
    <rPh sb="13" eb="16">
      <t>コウカイカギ</t>
    </rPh>
    <rPh sb="16" eb="18">
      <t>キバン</t>
    </rPh>
    <rPh sb="18" eb="21">
      <t>ニンショウキョク</t>
    </rPh>
    <rPh sb="22" eb="24">
      <t>セイビ</t>
    </rPh>
    <rPh sb="25" eb="27">
      <t>ウンエイ</t>
    </rPh>
    <rPh sb="28" eb="29">
      <t>カン</t>
    </rPh>
    <rPh sb="31" eb="34">
      <t>センモンカ</t>
    </rPh>
    <rPh sb="34" eb="36">
      <t>カイギ</t>
    </rPh>
    <phoneticPr fontId="5"/>
  </si>
  <si>
    <t>-</t>
    <phoneticPr fontId="5"/>
  </si>
  <si>
    <t>352千円/6回</t>
    <rPh sb="3" eb="5">
      <t>センエン</t>
    </rPh>
    <rPh sb="7" eb="8">
      <t>カイ</t>
    </rPh>
    <phoneticPr fontId="5"/>
  </si>
  <si>
    <t>8,509千円/23回</t>
    <rPh sb="5" eb="7">
      <t>センエン</t>
    </rPh>
    <rPh sb="10" eb="11">
      <t>カイ</t>
    </rPh>
    <phoneticPr fontId="5"/>
  </si>
  <si>
    <t>会議費等</t>
    <rPh sb="0" eb="3">
      <t>カイギヒ</t>
    </rPh>
    <rPh sb="3" eb="4">
      <t>トウ</t>
    </rPh>
    <phoneticPr fontId="5"/>
  </si>
  <si>
    <t>人件費</t>
    <rPh sb="0" eb="3">
      <t>ジンケンヒ</t>
    </rPh>
    <phoneticPr fontId="5"/>
  </si>
  <si>
    <t>委託費</t>
    <rPh sb="0" eb="3">
      <t>イタクヒ</t>
    </rPh>
    <phoneticPr fontId="5"/>
  </si>
  <si>
    <t>株式会社エヌ・ティ・ティ・データ経営研究所</t>
    <rPh sb="0" eb="4">
      <t>カブシキガイシャ</t>
    </rPh>
    <rPh sb="16" eb="18">
      <t>ケイエイ</t>
    </rPh>
    <rPh sb="18" eb="21">
      <t>ケンキュウジョ</t>
    </rPh>
    <phoneticPr fontId="5"/>
  </si>
  <si>
    <t>三菱電機インフォメーションネットワーク株式会社</t>
    <rPh sb="0" eb="2">
      <t>ミツビシ</t>
    </rPh>
    <rPh sb="2" eb="4">
      <t>デンキ</t>
    </rPh>
    <rPh sb="19" eb="23">
      <t>カブシキガイシャ</t>
    </rPh>
    <phoneticPr fontId="5"/>
  </si>
  <si>
    <t>検討業務</t>
    <rPh sb="0" eb="2">
      <t>ケントウ</t>
    </rPh>
    <rPh sb="2" eb="4">
      <t>ギョウム</t>
    </rPh>
    <phoneticPr fontId="5"/>
  </si>
  <si>
    <t>-</t>
    <phoneticPr fontId="5"/>
  </si>
  <si>
    <t>研究協力謝金</t>
    <rPh sb="0" eb="2">
      <t>ケンキュウ</t>
    </rPh>
    <rPh sb="2" eb="4">
      <t>キョウリョク</t>
    </rPh>
    <rPh sb="4" eb="6">
      <t>シャキン</t>
    </rPh>
    <phoneticPr fontId="5"/>
  </si>
  <si>
    <t>C.一般財団法人医療情報システム開発センター</t>
    <phoneticPr fontId="5"/>
  </si>
  <si>
    <t>調査業務</t>
    <rPh sb="0" eb="2">
      <t>チョウサ</t>
    </rPh>
    <rPh sb="2" eb="4">
      <t>ギョウム</t>
    </rPh>
    <phoneticPr fontId="5"/>
  </si>
  <si>
    <t>直接経費</t>
    <rPh sb="0" eb="2">
      <t>チョクセツ</t>
    </rPh>
    <rPh sb="2" eb="4">
      <t>ケイヒ</t>
    </rPh>
    <phoneticPr fontId="5"/>
  </si>
  <si>
    <t>アンケート調査</t>
    <rPh sb="5" eb="7">
      <t>チョウサ</t>
    </rPh>
    <phoneticPr fontId="5"/>
  </si>
  <si>
    <t>D.有限責任監査法人　トーマツ</t>
    <phoneticPr fontId="5"/>
  </si>
  <si>
    <t>一般財団法人医療情報システム開発センター</t>
    <rPh sb="2" eb="4">
      <t>ザイダン</t>
    </rPh>
    <phoneticPr fontId="5"/>
  </si>
  <si>
    <t>臨床検査マスター普及に向けた調査研究業務</t>
    <rPh sb="0" eb="2">
      <t>リンショウ</t>
    </rPh>
    <rPh sb="2" eb="4">
      <t>ケンサ</t>
    </rPh>
    <rPh sb="8" eb="10">
      <t>フキュウ</t>
    </rPh>
    <rPh sb="11" eb="12">
      <t>ム</t>
    </rPh>
    <rPh sb="14" eb="16">
      <t>チョウサ</t>
    </rPh>
    <rPh sb="16" eb="18">
      <t>ケンキュウ</t>
    </rPh>
    <rPh sb="18" eb="20">
      <t>ギョウム</t>
    </rPh>
    <phoneticPr fontId="5"/>
  </si>
  <si>
    <t>有限責任監査法人　トーマツ</t>
    <phoneticPr fontId="5"/>
  </si>
  <si>
    <t>医療情報連携ネットワークの現状調査及び普及に向けた検討事業</t>
    <rPh sb="0" eb="2">
      <t>イリョウ</t>
    </rPh>
    <rPh sb="2" eb="4">
      <t>ジョウホウ</t>
    </rPh>
    <rPh sb="4" eb="6">
      <t>レンケイ</t>
    </rPh>
    <rPh sb="13" eb="15">
      <t>ゲンジョウ</t>
    </rPh>
    <rPh sb="15" eb="17">
      <t>チョウサ</t>
    </rPh>
    <rPh sb="17" eb="18">
      <t>オヨ</t>
    </rPh>
    <rPh sb="19" eb="21">
      <t>フキュウ</t>
    </rPh>
    <rPh sb="22" eb="23">
      <t>ム</t>
    </rPh>
    <rPh sb="25" eb="27">
      <t>ケントウ</t>
    </rPh>
    <rPh sb="27" eb="29">
      <t>ジギョウ</t>
    </rPh>
    <phoneticPr fontId="5"/>
  </si>
  <si>
    <t>F. ジャパンネット株式会社</t>
    <phoneticPr fontId="5"/>
  </si>
  <si>
    <t>物件費</t>
    <rPh sb="0" eb="3">
      <t>ブッケンヒ</t>
    </rPh>
    <phoneticPr fontId="5"/>
  </si>
  <si>
    <t>物件費</t>
    <rPh sb="0" eb="3">
      <t>ブッケンヒ</t>
    </rPh>
    <phoneticPr fontId="5"/>
  </si>
  <si>
    <t>共用設備利用料</t>
    <rPh sb="0" eb="2">
      <t>キョウヨウ</t>
    </rPh>
    <rPh sb="2" eb="4">
      <t>セツビ</t>
    </rPh>
    <rPh sb="4" eb="7">
      <t>リヨウリョウ</t>
    </rPh>
    <phoneticPr fontId="5"/>
  </si>
  <si>
    <t>専用設備ホスティングサービス</t>
    <rPh sb="0" eb="2">
      <t>センヨウ</t>
    </rPh>
    <rPh sb="2" eb="4">
      <t>セツビ</t>
    </rPh>
    <phoneticPr fontId="5"/>
  </si>
  <si>
    <t>保健医療福祉分野の公開鍵基盤認証局の運営業務に関する請負業務</t>
    <rPh sb="0" eb="2">
      <t>ホケン</t>
    </rPh>
    <rPh sb="2" eb="4">
      <t>イリョウ</t>
    </rPh>
    <rPh sb="4" eb="6">
      <t>フクシ</t>
    </rPh>
    <rPh sb="6" eb="8">
      <t>ブンヤ</t>
    </rPh>
    <rPh sb="9" eb="12">
      <t>コウカイカギ</t>
    </rPh>
    <rPh sb="12" eb="14">
      <t>キバン</t>
    </rPh>
    <rPh sb="14" eb="17">
      <t>ニンショウキョク</t>
    </rPh>
    <rPh sb="18" eb="20">
      <t>ウンエイ</t>
    </rPh>
    <rPh sb="20" eb="22">
      <t>ギョウム</t>
    </rPh>
    <rPh sb="23" eb="24">
      <t>カン</t>
    </rPh>
    <rPh sb="26" eb="28">
      <t>ウケオイ</t>
    </rPh>
    <rPh sb="28" eb="30">
      <t>ギョウム</t>
    </rPh>
    <phoneticPr fontId="5"/>
  </si>
  <si>
    <t>国庫債務負担行為等</t>
  </si>
  <si>
    <t>-</t>
    <phoneticPr fontId="5"/>
  </si>
  <si>
    <t>-</t>
    <phoneticPr fontId="5"/>
  </si>
  <si>
    <t>-</t>
    <phoneticPr fontId="5"/>
  </si>
  <si>
    <t>実証</t>
    <rPh sb="0" eb="2">
      <t>ジッショウ</t>
    </rPh>
    <phoneticPr fontId="5"/>
  </si>
  <si>
    <t>実証に係る旅費、謝金</t>
    <rPh sb="0" eb="2">
      <t>ジッショウ</t>
    </rPh>
    <rPh sb="3" eb="4">
      <t>カカ</t>
    </rPh>
    <rPh sb="5" eb="7">
      <t>リョヒ</t>
    </rPh>
    <rPh sb="8" eb="10">
      <t>シャキン</t>
    </rPh>
    <phoneticPr fontId="5"/>
  </si>
  <si>
    <t>B.ソフトバンク・テクノロジー株式会社</t>
    <phoneticPr fontId="5"/>
  </si>
  <si>
    <t>医療情報化の体制整備の普及を推進すること（Ⅰ－３－１）</t>
    <rPh sb="0" eb="2">
      <t>イリョウ</t>
    </rPh>
    <rPh sb="2" eb="5">
      <t>ジョウホウカ</t>
    </rPh>
    <rPh sb="6" eb="8">
      <t>タイセイ</t>
    </rPh>
    <rPh sb="8" eb="10">
      <t>セイビ</t>
    </rPh>
    <rPh sb="11" eb="13">
      <t>フキュウ</t>
    </rPh>
    <rPh sb="14" eb="16">
      <t>スイシン</t>
    </rPh>
    <phoneticPr fontId="5"/>
  </si>
  <si>
    <t>規格を策定・普及させることにより、地域医療情報連携ネットワーク間における相互運用を図ることが可能となり、システムの低廉化や情報連携が促進されるため、見合ったものとなっている。なお、本事業は平成30年度の全国保健医療情報ネットワーク運用開始に向け、進めているものである。</t>
    <rPh sb="115" eb="117">
      <t>ウンヨウ</t>
    </rPh>
    <rPh sb="117" eb="119">
      <t>カイシ</t>
    </rPh>
    <rPh sb="123" eb="124">
      <t>スス</t>
    </rPh>
    <phoneticPr fontId="5"/>
  </si>
  <si>
    <t>点検対象外</t>
    <rPh sb="0" eb="5">
      <t>テンケンタイショウガイ</t>
    </rPh>
    <phoneticPr fontId="5"/>
  </si>
  <si>
    <t>執行率が低調であることを踏まえ、事業の適切な実施時期、規模、他省庁等との役割分担による実施主体等を十分に検討、精査し、必要な予算額の確保を行った上で、計画的かつ適正に執行すること。</t>
    <rPh sb="0" eb="3">
      <t>シッコウリツ</t>
    </rPh>
    <rPh sb="4" eb="6">
      <t>テイチョウ</t>
    </rPh>
    <rPh sb="12" eb="13">
      <t>フ</t>
    </rPh>
    <rPh sb="30" eb="33">
      <t>タショウチョウ</t>
    </rPh>
    <rPh sb="33" eb="34">
      <t>トウ</t>
    </rPh>
    <rPh sb="36" eb="38">
      <t>ヤクワリ</t>
    </rPh>
    <rPh sb="38" eb="40">
      <t>ブンタン</t>
    </rPh>
    <rPh sb="43" eb="45">
      <t>ジッシ</t>
    </rPh>
    <rPh sb="45" eb="47">
      <t>シュタイ</t>
    </rPh>
    <phoneticPr fontId="5"/>
  </si>
  <si>
    <t>大臣官房参事官（情報化担当）屋敷　次郎</t>
    <rPh sb="0" eb="2">
      <t>ダイジン</t>
    </rPh>
    <rPh sb="2" eb="4">
      <t>カンボウ</t>
    </rPh>
    <rPh sb="4" eb="7">
      <t>サンジカン</t>
    </rPh>
    <rPh sb="8" eb="11">
      <t>ジョウホウカ</t>
    </rPh>
    <rPh sb="11" eb="13">
      <t>タントウ</t>
    </rPh>
    <rPh sb="14" eb="16">
      <t>ヤシキ</t>
    </rPh>
    <rPh sb="17" eb="19">
      <t>ジロウ</t>
    </rPh>
    <phoneticPr fontId="5"/>
  </si>
  <si>
    <t>平成29年度の執行状況を踏まえ、実施予定事業の見直しをしたため。</t>
    <rPh sb="0" eb="2">
      <t>ヘイセイ</t>
    </rPh>
    <rPh sb="4" eb="6">
      <t>ネンド</t>
    </rPh>
    <rPh sb="7" eb="9">
      <t>シッコウ</t>
    </rPh>
    <rPh sb="9" eb="11">
      <t>ジョウキョウ</t>
    </rPh>
    <rPh sb="12" eb="13">
      <t>フ</t>
    </rPh>
    <rPh sb="16" eb="18">
      <t>ジッシ</t>
    </rPh>
    <rPh sb="18" eb="20">
      <t>ヨテイ</t>
    </rPh>
    <rPh sb="20" eb="22">
      <t>ジギョウ</t>
    </rPh>
    <rPh sb="23" eb="25">
      <t>ミナオ</t>
    </rPh>
    <phoneticPr fontId="5"/>
  </si>
  <si>
    <t>平成29年度の執行状況を踏まえ、実施予定事業の見直しを行った。</t>
    <rPh sb="27" eb="28">
      <t>オコナ</t>
    </rPh>
    <phoneticPr fontId="5"/>
  </si>
  <si>
    <t>検討会の開催に係る委員旅費、謝金、会場借料等経費等</t>
    <rPh sb="0" eb="3">
      <t>ケントウカイ</t>
    </rPh>
    <rPh sb="4" eb="6">
      <t>カイサイ</t>
    </rPh>
    <rPh sb="7" eb="8">
      <t>カカワ</t>
    </rPh>
    <rPh sb="9" eb="11">
      <t>イイン</t>
    </rPh>
    <rPh sb="11" eb="13">
      <t>リョヒ</t>
    </rPh>
    <rPh sb="14" eb="16">
      <t>シャキン</t>
    </rPh>
    <rPh sb="17" eb="19">
      <t>カイジョウ</t>
    </rPh>
    <rPh sb="19" eb="22">
      <t>シャクリョウナド</t>
    </rPh>
    <rPh sb="22" eb="24">
      <t>ケイヒ</t>
    </rPh>
    <rPh sb="24" eb="25">
      <t>トウ</t>
    </rPh>
    <phoneticPr fontId="5"/>
  </si>
  <si>
    <t>厚生労働省標準規格として採択した件数（累計）</t>
    <rPh sb="0" eb="2">
      <t>コウセイ</t>
    </rPh>
    <rPh sb="2" eb="5">
      <t>ロウドウショウ</t>
    </rPh>
    <rPh sb="12" eb="14">
      <t>サイタク</t>
    </rPh>
    <rPh sb="16" eb="18">
      <t>ケンスウ</t>
    </rPh>
    <rPh sb="19" eb="21">
      <t>ルイケイ</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</si>
  <si>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</si>
  <si>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縮減</t>
  </si>
  <si>
    <t>総務省</t>
  </si>
  <si>
    <t>医療・介護・健康データ利活用基盤高度化事業</t>
    <phoneticPr fontId="5"/>
  </si>
  <si>
    <t>ICTを活用し、医療・介護・健康データを利活用するための基盤を構築・高度化することにより、医療等サービスの飛躍的な向上・効率化、社会保障費の適正化等の財政健全化等につなげる。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</si>
</sst>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40822</xdr:colOff>
      <xdr:row>741</xdr:row>
      <xdr:rowOff>13603</xdr:rowOff>
    </xdr:from>
    <xdr:to>
      <xdr:col>33</xdr:col>
      <xdr:colOff>109245</xdr:colOff>
      <xdr:row>742</xdr:row>
      <xdr:rowOff>179310</xdr:rowOff>
    </xdr:to>
    <xdr:sp macro="" textlink="">
      <xdr:nvSpPr>
        <xdr:cNvPr id="2" name="テキスト ボックス 1"/>
        <xdr:cNvSpPr txBox="1"/>
      </xdr:nvSpPr>
      <xdr:spPr>
        <a:xfrm>
          <a:off x="4735286" y="46767746"/>
          <a:ext cx="2109495" cy="5194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93</a:t>
          </a:r>
          <a:r>
            <a:rPr kumimoji="1" lang="ja-JP" altLang="en-US" sz="1100">
              <a:latin typeface="+mn-ea"/>
              <a:ea typeface="+mn-ea"/>
            </a:rPr>
            <a:t>百万円</a:t>
          </a:r>
        </a:p>
      </xdr:txBody>
    </xdr:sp>
    <xdr:clientData/>
  </xdr:twoCellAnchor>
  <xdr:twoCellAnchor>
    <xdr:from>
      <xdr:col>26</xdr:col>
      <xdr:colOff>136078</xdr:colOff>
      <xdr:row>742</xdr:row>
      <xdr:rowOff>231330</xdr:rowOff>
    </xdr:from>
    <xdr:to>
      <xdr:col>30</xdr:col>
      <xdr:colOff>78553</xdr:colOff>
      <xdr:row>743</xdr:row>
      <xdr:rowOff>213633</xdr:rowOff>
    </xdr:to>
    <xdr:sp macro="" textlink="">
      <xdr:nvSpPr>
        <xdr:cNvPr id="3" name="テキスト ボックス 2"/>
        <xdr:cNvSpPr txBox="1"/>
      </xdr:nvSpPr>
      <xdr:spPr>
        <a:xfrm>
          <a:off x="5442864" y="47339259"/>
          <a:ext cx="758903" cy="336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15</xdr:col>
      <xdr:colOff>13631</xdr:colOff>
      <xdr:row>747</xdr:row>
      <xdr:rowOff>340168</xdr:rowOff>
    </xdr:from>
    <xdr:to>
      <xdr:col>41</xdr:col>
      <xdr:colOff>203186</xdr:colOff>
      <xdr:row>747</xdr:row>
      <xdr:rowOff>342549</xdr:rowOff>
    </xdr:to>
    <xdr:cxnSp macro="">
      <xdr:nvCxnSpPr>
        <xdr:cNvPr id="4" name="カギ線コネクタ 3"/>
        <xdr:cNvCxnSpPr/>
      </xdr:nvCxnSpPr>
      <xdr:spPr>
        <a:xfrm rot="5400000" flipH="1" flipV="1">
          <a:off x="5822218" y="46470045"/>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136076</xdr:colOff>
      <xdr:row>748</xdr:row>
      <xdr:rowOff>81653</xdr:rowOff>
    </xdr:from>
    <xdr:to>
      <xdr:col>20</xdr:col>
      <xdr:colOff>163286</xdr:colOff>
      <xdr:row>748</xdr:row>
      <xdr:rowOff>312964</xdr:rowOff>
    </xdr:to>
    <xdr:sp macro="" textlink="">
      <xdr:nvSpPr>
        <xdr:cNvPr id="7" name="テキスト ボックス 6"/>
        <xdr:cNvSpPr txBox="1"/>
      </xdr:nvSpPr>
      <xdr:spPr>
        <a:xfrm>
          <a:off x="1973040" y="49666082"/>
          <a:ext cx="2272389" cy="2313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54430</xdr:colOff>
      <xdr:row>749</xdr:row>
      <xdr:rowOff>40821</xdr:rowOff>
    </xdr:from>
    <xdr:to>
      <xdr:col>21</xdr:col>
      <xdr:colOff>177155</xdr:colOff>
      <xdr:row>751</xdr:row>
      <xdr:rowOff>2802</xdr:rowOff>
    </xdr:to>
    <xdr:sp macro="" textlink="">
      <xdr:nvSpPr>
        <xdr:cNvPr id="8" name="テキスト ボックス 7"/>
        <xdr:cNvSpPr txBox="1"/>
      </xdr:nvSpPr>
      <xdr:spPr>
        <a:xfrm>
          <a:off x="1687287" y="49625250"/>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．ジャパンネット株式会社</a:t>
          </a:r>
          <a:endParaRPr kumimoji="1" lang="en-US" altLang="ja-JP" sz="1100">
            <a:latin typeface="+mn-ea"/>
            <a:ea typeface="+mn-ea"/>
          </a:endParaRPr>
        </a:p>
        <a:p>
          <a:pPr algn="ctr"/>
          <a:r>
            <a:rPr kumimoji="1" lang="en-US" altLang="ja-JP" sz="1100">
              <a:latin typeface="+mn-ea"/>
              <a:ea typeface="+mn-ea"/>
            </a:rPr>
            <a:t>30</a:t>
          </a:r>
          <a:r>
            <a:rPr kumimoji="1" lang="ja-JP" altLang="en-US" sz="1100">
              <a:latin typeface="+mn-ea"/>
              <a:ea typeface="+mn-ea"/>
            </a:rPr>
            <a:t>百万円</a:t>
          </a:r>
        </a:p>
      </xdr:txBody>
    </xdr:sp>
    <xdr:clientData/>
  </xdr:twoCellAnchor>
  <xdr:twoCellAnchor>
    <xdr:from>
      <xdr:col>7</xdr:col>
      <xdr:colOff>136071</xdr:colOff>
      <xdr:row>751</xdr:row>
      <xdr:rowOff>163287</xdr:rowOff>
    </xdr:from>
    <xdr:to>
      <xdr:col>22</xdr:col>
      <xdr:colOff>56883</xdr:colOff>
      <xdr:row>754</xdr:row>
      <xdr:rowOff>124000</xdr:rowOff>
    </xdr:to>
    <xdr:sp macro="" textlink="">
      <xdr:nvSpPr>
        <xdr:cNvPr id="9" name="大かっこ 8"/>
        <xdr:cNvSpPr/>
      </xdr:nvSpPr>
      <xdr:spPr>
        <a:xfrm>
          <a:off x="1564821" y="50455287"/>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全国保健医療情報ネットワークの構築に向けて、ネットワークに接続する機関の認定基準や認証方法、認証局等の具体化やセキュリティポリシーについて、調査・検討を実施する。</a:t>
          </a:r>
          <a:r>
            <a:rPr kumimoji="1" lang="ja-JP" altLang="en-US" sz="1100"/>
            <a:t>　</a:t>
          </a:r>
          <a:endParaRPr kumimoji="1" lang="en-US" altLang="ja-JP" sz="1100"/>
        </a:p>
      </xdr:txBody>
    </xdr:sp>
    <xdr:clientData/>
  </xdr:twoCellAnchor>
  <xdr:twoCellAnchor>
    <xdr:from>
      <xdr:col>36</xdr:col>
      <xdr:colOff>27212</xdr:colOff>
      <xdr:row>748</xdr:row>
      <xdr:rowOff>81646</xdr:rowOff>
    </xdr:from>
    <xdr:to>
      <xdr:col>47</xdr:col>
      <xdr:colOff>190498</xdr:colOff>
      <xdr:row>748</xdr:row>
      <xdr:rowOff>312963</xdr:rowOff>
    </xdr:to>
    <xdr:sp macro="" textlink="">
      <xdr:nvSpPr>
        <xdr:cNvPr id="10" name="テキスト ボックス 9"/>
        <xdr:cNvSpPr txBox="1"/>
      </xdr:nvSpPr>
      <xdr:spPr>
        <a:xfrm>
          <a:off x="7375069" y="49666075"/>
          <a:ext cx="2408465"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54429</xdr:colOff>
      <xdr:row>749</xdr:row>
      <xdr:rowOff>40821</xdr:rowOff>
    </xdr:from>
    <xdr:to>
      <xdr:col>49</xdr:col>
      <xdr:colOff>17265</xdr:colOff>
      <xdr:row>751</xdr:row>
      <xdr:rowOff>34662</xdr:rowOff>
    </xdr:to>
    <xdr:sp macro="" textlink="">
      <xdr:nvSpPr>
        <xdr:cNvPr id="11" name="テキスト ボックス 10"/>
        <xdr:cNvSpPr txBox="1"/>
      </xdr:nvSpPr>
      <xdr:spPr>
        <a:xfrm>
          <a:off x="7198179" y="49625250"/>
          <a:ext cx="2820336" cy="7014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．ソフトバンク・テクノロジー株式会社</a:t>
          </a:r>
          <a:endParaRPr kumimoji="1" lang="en-US" altLang="ja-JP" sz="1100">
            <a:latin typeface="+mn-ea"/>
            <a:ea typeface="+mn-ea"/>
          </a:endParaRPr>
        </a:p>
        <a:p>
          <a:pPr algn="ctr"/>
          <a:r>
            <a:rPr kumimoji="1" lang="en-US" altLang="ja-JP" sz="1100">
              <a:latin typeface="+mn-ea"/>
              <a:ea typeface="+mn-ea"/>
            </a:rPr>
            <a:t>23</a:t>
          </a:r>
          <a:r>
            <a:rPr kumimoji="1" lang="ja-JP" altLang="en-US" sz="1100">
              <a:latin typeface="+mn-ea"/>
              <a:ea typeface="+mn-ea"/>
            </a:rPr>
            <a:t>百万円</a:t>
          </a:r>
        </a:p>
      </xdr:txBody>
    </xdr:sp>
    <xdr:clientData/>
  </xdr:twoCellAnchor>
  <xdr:twoCellAnchor>
    <xdr:from>
      <xdr:col>34</xdr:col>
      <xdr:colOff>149688</xdr:colOff>
      <xdr:row>751</xdr:row>
      <xdr:rowOff>122474</xdr:rowOff>
    </xdr:from>
    <xdr:to>
      <xdr:col>49</xdr:col>
      <xdr:colOff>70500</xdr:colOff>
      <xdr:row>754</xdr:row>
      <xdr:rowOff>83187</xdr:rowOff>
    </xdr:to>
    <xdr:sp macro="" textlink="">
      <xdr:nvSpPr>
        <xdr:cNvPr id="12" name="大かっこ 11"/>
        <xdr:cNvSpPr/>
      </xdr:nvSpPr>
      <xdr:spPr>
        <a:xfrm>
          <a:off x="7089331" y="50414474"/>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全国規模での普及・展開を見据えた上で医療的ケア児等の情報共有システムを構築し、情報の共有が適切になされるかについて、実証事業を行う</a:t>
          </a:r>
          <a:r>
            <a:rPr kumimoji="1" lang="ja-JP" altLang="en-US" sz="1100"/>
            <a:t>　</a:t>
          </a:r>
          <a:endParaRPr kumimoji="1" lang="en-US" altLang="ja-JP" sz="1100"/>
        </a:p>
      </xdr:txBody>
    </xdr:sp>
    <xdr:clientData/>
  </xdr:twoCellAnchor>
  <xdr:twoCellAnchor>
    <xdr:from>
      <xdr:col>15</xdr:col>
      <xdr:colOff>13639</xdr:colOff>
      <xdr:row>756</xdr:row>
      <xdr:rowOff>326545</xdr:rowOff>
    </xdr:from>
    <xdr:to>
      <xdr:col>41</xdr:col>
      <xdr:colOff>203194</xdr:colOff>
      <xdr:row>756</xdr:row>
      <xdr:rowOff>328926</xdr:rowOff>
    </xdr:to>
    <xdr:cxnSp macro="">
      <xdr:nvCxnSpPr>
        <xdr:cNvPr id="13" name="カギ線コネクタ 12"/>
        <xdr:cNvCxnSpPr/>
      </xdr:nvCxnSpPr>
      <xdr:spPr>
        <a:xfrm rot="5400000" flipH="1" flipV="1">
          <a:off x="5822226" y="49640494"/>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95248</xdr:colOff>
      <xdr:row>756</xdr:row>
      <xdr:rowOff>476252</xdr:rowOff>
    </xdr:from>
    <xdr:to>
      <xdr:col>20</xdr:col>
      <xdr:colOff>163219</xdr:colOff>
      <xdr:row>757</xdr:row>
      <xdr:rowOff>54429</xdr:rowOff>
    </xdr:to>
    <xdr:sp macro="" textlink="">
      <xdr:nvSpPr>
        <xdr:cNvPr id="14" name="テキスト ボックス 13"/>
        <xdr:cNvSpPr txBox="1"/>
      </xdr:nvSpPr>
      <xdr:spPr>
        <a:xfrm>
          <a:off x="1932212" y="52890966"/>
          <a:ext cx="2313150" cy="24492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68036</xdr:colOff>
      <xdr:row>757</xdr:row>
      <xdr:rowOff>122462</xdr:rowOff>
    </xdr:from>
    <xdr:to>
      <xdr:col>22</xdr:col>
      <xdr:colOff>176893</xdr:colOff>
      <xdr:row>758</xdr:row>
      <xdr:rowOff>203199</xdr:rowOff>
    </xdr:to>
    <xdr:sp macro="" textlink="">
      <xdr:nvSpPr>
        <xdr:cNvPr id="15" name="テキスト ボックス 14"/>
        <xdr:cNvSpPr txBox="1"/>
      </xdr:nvSpPr>
      <xdr:spPr>
        <a:xfrm>
          <a:off x="1490436" y="51087562"/>
          <a:ext cx="3156857" cy="7538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a:t>
          </a:r>
          <a:r>
            <a:rPr kumimoji="1" lang="ja-JP" altLang="ja-JP" sz="1100">
              <a:solidFill>
                <a:schemeClr val="dk1"/>
              </a:solidFill>
              <a:effectLst/>
              <a:latin typeface="+mn-lt"/>
              <a:ea typeface="+mn-ea"/>
              <a:cs typeface="+mn-cs"/>
            </a:rPr>
            <a:t>一般財団法人医療情報システム</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開発センター</a:t>
          </a:r>
          <a:endParaRPr kumimoji="1" lang="en-US" altLang="ja-JP" sz="1100">
            <a:solidFill>
              <a:schemeClr val="dk1"/>
            </a:solidFill>
            <a:effectLst/>
            <a:latin typeface="+mn-lt"/>
            <a:ea typeface="+mn-ea"/>
            <a:cs typeface="+mn-cs"/>
          </a:endParaRPr>
        </a:p>
        <a:p>
          <a:pPr algn="ctr"/>
          <a:r>
            <a:rPr kumimoji="1" lang="en-US" altLang="ja-JP" sz="1100">
              <a:latin typeface="+mn-ea"/>
              <a:ea typeface="+mn-ea"/>
            </a:rPr>
            <a:t>13</a:t>
          </a:r>
          <a:r>
            <a:rPr kumimoji="1" lang="ja-JP" altLang="en-US" sz="1100">
              <a:latin typeface="+mn-ea"/>
              <a:ea typeface="+mn-ea"/>
            </a:rPr>
            <a:t>百万円</a:t>
          </a:r>
        </a:p>
      </xdr:txBody>
    </xdr:sp>
    <xdr:clientData/>
  </xdr:twoCellAnchor>
  <xdr:twoCellAnchor>
    <xdr:from>
      <xdr:col>36</xdr:col>
      <xdr:colOff>54427</xdr:colOff>
      <xdr:row>756</xdr:row>
      <xdr:rowOff>435431</xdr:rowOff>
    </xdr:from>
    <xdr:to>
      <xdr:col>47</xdr:col>
      <xdr:colOff>167310</xdr:colOff>
      <xdr:row>757</xdr:row>
      <xdr:rowOff>0</xdr:rowOff>
    </xdr:to>
    <xdr:sp macro="" textlink="">
      <xdr:nvSpPr>
        <xdr:cNvPr id="16" name="テキスト ボックス 15"/>
        <xdr:cNvSpPr txBox="1"/>
      </xdr:nvSpPr>
      <xdr:spPr>
        <a:xfrm>
          <a:off x="7402284" y="52850145"/>
          <a:ext cx="2358062" cy="23131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54422</xdr:colOff>
      <xdr:row>757</xdr:row>
      <xdr:rowOff>81642</xdr:rowOff>
    </xdr:from>
    <xdr:to>
      <xdr:col>48</xdr:col>
      <xdr:colOff>177147</xdr:colOff>
      <xdr:row>758</xdr:row>
      <xdr:rowOff>84444</xdr:rowOff>
    </xdr:to>
    <xdr:sp macro="" textlink="">
      <xdr:nvSpPr>
        <xdr:cNvPr id="17" name="テキスト ボックス 16"/>
        <xdr:cNvSpPr txBox="1"/>
      </xdr:nvSpPr>
      <xdr:spPr>
        <a:xfrm>
          <a:off x="7198172" y="52809321"/>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a:t>
          </a:r>
          <a:r>
            <a:rPr kumimoji="1" lang="ja-JP" altLang="ja-JP" sz="1100">
              <a:solidFill>
                <a:schemeClr val="dk1"/>
              </a:solidFill>
              <a:effectLst/>
              <a:latin typeface="+mn-lt"/>
              <a:ea typeface="+mn-ea"/>
              <a:cs typeface="+mn-cs"/>
            </a:rPr>
            <a:t>有限責任監査法人　トーマツ</a:t>
          </a:r>
          <a:endParaRPr lang="ja-JP" altLang="ja-JP">
            <a:effectLst/>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28</xdr:col>
      <xdr:colOff>95250</xdr:colOff>
      <xdr:row>743</xdr:row>
      <xdr:rowOff>272144</xdr:rowOff>
    </xdr:from>
    <xdr:to>
      <xdr:col>28</xdr:col>
      <xdr:colOff>95250</xdr:colOff>
      <xdr:row>763</xdr:row>
      <xdr:rowOff>13607</xdr:rowOff>
    </xdr:to>
    <xdr:cxnSp macro="">
      <xdr:nvCxnSpPr>
        <xdr:cNvPr id="18" name="直線矢印コネクタ 17"/>
        <xdr:cNvCxnSpPr/>
      </xdr:nvCxnSpPr>
      <xdr:spPr>
        <a:xfrm>
          <a:off x="5810250" y="48087644"/>
          <a:ext cx="0" cy="776967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136073</xdr:colOff>
      <xdr:row>765</xdr:row>
      <xdr:rowOff>258527</xdr:rowOff>
    </xdr:from>
    <xdr:to>
      <xdr:col>21</xdr:col>
      <xdr:colOff>54691</xdr:colOff>
      <xdr:row>767</xdr:row>
      <xdr:rowOff>302150</xdr:rowOff>
    </xdr:to>
    <xdr:sp macro="" textlink="">
      <xdr:nvSpPr>
        <xdr:cNvPr id="20" name="テキスト ボックス 19"/>
        <xdr:cNvSpPr txBox="1"/>
      </xdr:nvSpPr>
      <xdr:spPr>
        <a:xfrm>
          <a:off x="1564823" y="56728170"/>
          <a:ext cx="2776118" cy="6695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a:t>
          </a:r>
          <a:r>
            <a:rPr kumimoji="1" lang="ja-JP" altLang="en-US" sz="1100">
              <a:solidFill>
                <a:schemeClr val="dk1"/>
              </a:solidFill>
              <a:effectLst/>
              <a:latin typeface="+mn-ea"/>
              <a:ea typeface="+mn-ea"/>
              <a:cs typeface="+mn-cs"/>
            </a:rPr>
            <a:t>公益社団法人日本薬剤師会</a:t>
          </a:r>
          <a:endParaRPr kumimoji="1" lang="en-US" altLang="ja-JP" sz="1100">
            <a:solidFill>
              <a:schemeClr val="dk1"/>
            </a:solidFill>
            <a:effectLst/>
            <a:latin typeface="+mn-ea"/>
            <a:ea typeface="+mn-ea"/>
            <a:cs typeface="+mn-cs"/>
          </a:endParaRPr>
        </a:p>
        <a:p>
          <a:pPr algn="ct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7</xdr:col>
      <xdr:colOff>176889</xdr:colOff>
      <xdr:row>764</xdr:row>
      <xdr:rowOff>149675</xdr:rowOff>
    </xdr:from>
    <xdr:to>
      <xdr:col>19</xdr:col>
      <xdr:colOff>180906</xdr:colOff>
      <xdr:row>765</xdr:row>
      <xdr:rowOff>81640</xdr:rowOff>
    </xdr:to>
    <xdr:sp macro="" textlink="">
      <xdr:nvSpPr>
        <xdr:cNvPr id="21" name="テキスト ボックス 20"/>
        <xdr:cNvSpPr txBox="1"/>
      </xdr:nvSpPr>
      <xdr:spPr>
        <a:xfrm>
          <a:off x="1605639" y="56306354"/>
          <a:ext cx="2453303" cy="2449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122464</xdr:colOff>
      <xdr:row>758</xdr:row>
      <xdr:rowOff>272143</xdr:rowOff>
    </xdr:from>
    <xdr:to>
      <xdr:col>49</xdr:col>
      <xdr:colOff>43276</xdr:colOff>
      <xdr:row>761</xdr:row>
      <xdr:rowOff>408214</xdr:rowOff>
    </xdr:to>
    <xdr:sp macro="" textlink="">
      <xdr:nvSpPr>
        <xdr:cNvPr id="22" name="大かっこ 21"/>
        <xdr:cNvSpPr/>
      </xdr:nvSpPr>
      <xdr:spPr>
        <a:xfrm>
          <a:off x="7062107" y="54020357"/>
          <a:ext cx="2982419" cy="1401536"/>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各地の医療情報連携ネットワークの現状を把握し、検討を行うため、医療情報連携ネットワークの運営主体を対象に、全国的に医療情報連携ネットワークの現状に関するアンケートを行う。</a:t>
          </a:r>
          <a:r>
            <a:rPr kumimoji="1" lang="ja-JP" altLang="en-US" sz="1100"/>
            <a:t>　</a:t>
          </a:r>
          <a:endParaRPr kumimoji="1" lang="en-US" altLang="ja-JP" sz="1100"/>
        </a:p>
      </xdr:txBody>
    </xdr:sp>
    <xdr:clientData/>
  </xdr:twoCellAnchor>
  <xdr:twoCellAnchor>
    <xdr:from>
      <xdr:col>7</xdr:col>
      <xdr:colOff>138792</xdr:colOff>
      <xdr:row>758</xdr:row>
      <xdr:rowOff>288471</xdr:rowOff>
    </xdr:from>
    <xdr:to>
      <xdr:col>22</xdr:col>
      <xdr:colOff>59604</xdr:colOff>
      <xdr:row>761</xdr:row>
      <xdr:rowOff>45077</xdr:rowOff>
    </xdr:to>
    <xdr:sp macro="" textlink="">
      <xdr:nvSpPr>
        <xdr:cNvPr id="23" name="大かっこ 22"/>
        <xdr:cNvSpPr/>
      </xdr:nvSpPr>
      <xdr:spPr>
        <a:xfrm>
          <a:off x="1567542" y="53682900"/>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厚生労働省標準規格である「臨床検査マスター」について、昨年度の事業成果を有効に活用しながら、実運用に耐えうる最終仕様として新版・臨床検査マスターを整備する。</a:t>
          </a:r>
          <a:endParaRPr lang="ja-JP" altLang="ja-JP">
            <a:effectLst/>
          </a:endParaRPr>
        </a:p>
        <a:p>
          <a:pPr algn="l">
            <a:lnSpc>
              <a:spcPts val="1200"/>
            </a:lnSpc>
          </a:pPr>
          <a:r>
            <a:rPr kumimoji="1" lang="ja-JP" altLang="en-US" sz="1100"/>
            <a:t>　</a:t>
          </a:r>
          <a:endParaRPr kumimoji="1" lang="en-US" altLang="ja-JP" sz="1100"/>
        </a:p>
      </xdr:txBody>
    </xdr:sp>
    <xdr:clientData/>
  </xdr:twoCellAnchor>
  <xdr:twoCellAnchor>
    <xdr:from>
      <xdr:col>7</xdr:col>
      <xdr:colOff>40822</xdr:colOff>
      <xdr:row>768</xdr:row>
      <xdr:rowOff>149680</xdr:rowOff>
    </xdr:from>
    <xdr:to>
      <xdr:col>21</xdr:col>
      <xdr:colOff>165741</xdr:colOff>
      <xdr:row>771</xdr:row>
      <xdr:rowOff>54429</xdr:rowOff>
    </xdr:to>
    <xdr:sp macro="" textlink="">
      <xdr:nvSpPr>
        <xdr:cNvPr id="24" name="大かっこ 23"/>
        <xdr:cNvSpPr/>
      </xdr:nvSpPr>
      <xdr:spPr>
        <a:xfrm>
          <a:off x="1469572" y="57558216"/>
          <a:ext cx="2982419" cy="843642"/>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latin typeface="+mn-ea"/>
              <a:ea typeface="+mn-ea"/>
            </a:rPr>
            <a:t>【</a:t>
          </a:r>
          <a:r>
            <a:rPr kumimoji="1" lang="ja-JP" altLang="en-US" sz="1100">
              <a:latin typeface="+mn-ea"/>
              <a:ea typeface="+mn-ea"/>
            </a:rPr>
            <a:t>事業概要</a:t>
          </a:r>
          <a:r>
            <a:rPr kumimoji="1" lang="en-US" altLang="ja-JP" sz="1100">
              <a:latin typeface="+mn-ea"/>
              <a:ea typeface="+mn-ea"/>
            </a:rPr>
            <a:t>】</a:t>
          </a:r>
        </a:p>
        <a:p>
          <a:pPr algn="l">
            <a:lnSpc>
              <a:spcPts val="1200"/>
            </a:lnSpc>
          </a:pPr>
          <a:r>
            <a:rPr kumimoji="1" lang="ja-JP" altLang="en-US" sz="1100">
              <a:solidFill>
                <a:schemeClr val="tx1"/>
              </a:solidFill>
              <a:effectLst/>
              <a:latin typeface="+mn-ea"/>
              <a:ea typeface="+mn-ea"/>
              <a:cs typeface="+mn-cs"/>
            </a:rPr>
            <a:t>　</a:t>
          </a:r>
          <a:r>
            <a:rPr kumimoji="1" lang="ja-JP" altLang="en-US" sz="1100">
              <a:latin typeface="+mn-ea"/>
              <a:ea typeface="+mn-ea"/>
            </a:rPr>
            <a:t>電子処方せんの実運用にあたり、</a:t>
          </a:r>
          <a:r>
            <a:rPr kumimoji="1" lang="en-US" altLang="ja-JP" sz="1100">
              <a:latin typeface="+mn-ea"/>
              <a:ea typeface="+mn-ea"/>
            </a:rPr>
            <a:t>CDA</a:t>
          </a:r>
          <a:r>
            <a:rPr kumimoji="1" lang="ja-JP" altLang="en-US" sz="1100">
              <a:latin typeface="+mn-ea"/>
              <a:ea typeface="+mn-ea"/>
            </a:rPr>
            <a:t>技術仕様における必要な事項について修正を行う。</a:t>
          </a:r>
          <a:endParaRPr kumimoji="1" lang="en-US" altLang="ja-JP" sz="1100">
            <a:latin typeface="+mn-ea"/>
            <a:ea typeface="+mn-ea"/>
          </a:endParaRPr>
        </a:p>
      </xdr:txBody>
    </xdr:sp>
    <xdr:clientData/>
  </xdr:twoCellAnchor>
  <xdr:twoCellAnchor>
    <xdr:from>
      <xdr:col>15</xdr:col>
      <xdr:colOff>13639</xdr:colOff>
      <xdr:row>764</xdr:row>
      <xdr:rowOff>13541</xdr:rowOff>
    </xdr:from>
    <xdr:to>
      <xdr:col>41</xdr:col>
      <xdr:colOff>203194</xdr:colOff>
      <xdr:row>764</xdr:row>
      <xdr:rowOff>15922</xdr:rowOff>
    </xdr:to>
    <xdr:cxnSp macro="">
      <xdr:nvCxnSpPr>
        <xdr:cNvPr id="25" name="カギ線コネクタ 24"/>
        <xdr:cNvCxnSpPr/>
      </xdr:nvCxnSpPr>
      <xdr:spPr>
        <a:xfrm rot="5400000" flipH="1" flipV="1">
          <a:off x="5822226" y="53423240"/>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40821</xdr:colOff>
      <xdr:row>764</xdr:row>
      <xdr:rowOff>136072</xdr:rowOff>
    </xdr:from>
    <xdr:to>
      <xdr:col>48</xdr:col>
      <xdr:colOff>44838</xdr:colOff>
      <xdr:row>765</xdr:row>
      <xdr:rowOff>68037</xdr:rowOff>
    </xdr:to>
    <xdr:sp macro="" textlink="">
      <xdr:nvSpPr>
        <xdr:cNvPr id="26" name="テキスト ボックス 25"/>
        <xdr:cNvSpPr txBox="1"/>
      </xdr:nvSpPr>
      <xdr:spPr>
        <a:xfrm>
          <a:off x="7388678" y="56292751"/>
          <a:ext cx="2453303" cy="2449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68039</xdr:colOff>
      <xdr:row>765</xdr:row>
      <xdr:rowOff>258543</xdr:rowOff>
    </xdr:from>
    <xdr:to>
      <xdr:col>48</xdr:col>
      <xdr:colOff>190764</xdr:colOff>
      <xdr:row>767</xdr:row>
      <xdr:rowOff>302166</xdr:rowOff>
    </xdr:to>
    <xdr:sp macro="" textlink="">
      <xdr:nvSpPr>
        <xdr:cNvPr id="27" name="テキスト ボックス 26"/>
        <xdr:cNvSpPr txBox="1"/>
      </xdr:nvSpPr>
      <xdr:spPr>
        <a:xfrm>
          <a:off x="7211789" y="56728186"/>
          <a:ext cx="2776118" cy="6695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a:t>
          </a:r>
          <a:r>
            <a:rPr kumimoji="1" lang="ja-JP" altLang="ja-JP" sz="1100">
              <a:solidFill>
                <a:schemeClr val="dk1"/>
              </a:solidFill>
              <a:effectLst/>
              <a:latin typeface="+mn-lt"/>
              <a:ea typeface="+mn-ea"/>
              <a:cs typeface="+mn-cs"/>
            </a:rPr>
            <a:t>ジャパンネット株式会社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ea"/>
              <a:ea typeface="+mn-ea"/>
              <a:cs typeface="+mn-cs"/>
            </a:rPr>
            <a:t>4</a:t>
          </a:r>
          <a:r>
            <a:rPr kumimoji="1" lang="ja-JP" altLang="en-US" sz="1100">
              <a:latin typeface="+mn-ea"/>
              <a:ea typeface="+mn-ea"/>
            </a:rPr>
            <a:t>百万円</a:t>
          </a:r>
        </a:p>
      </xdr:txBody>
    </xdr:sp>
    <xdr:clientData/>
  </xdr:twoCellAnchor>
  <xdr:twoCellAnchor>
    <xdr:from>
      <xdr:col>34</xdr:col>
      <xdr:colOff>138793</xdr:colOff>
      <xdr:row>768</xdr:row>
      <xdr:rowOff>206830</xdr:rowOff>
    </xdr:from>
    <xdr:to>
      <xdr:col>49</xdr:col>
      <xdr:colOff>59605</xdr:colOff>
      <xdr:row>772</xdr:row>
      <xdr:rowOff>272143</xdr:rowOff>
    </xdr:to>
    <xdr:sp macro="" textlink="">
      <xdr:nvSpPr>
        <xdr:cNvPr id="28" name="大かっこ 27"/>
        <xdr:cNvSpPr/>
      </xdr:nvSpPr>
      <xdr:spPr>
        <a:xfrm>
          <a:off x="7078436" y="57615366"/>
          <a:ext cx="2982419" cy="13171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latin typeface="+mn-ea"/>
              <a:ea typeface="+mn-ea"/>
            </a:rPr>
            <a:t>【</a:t>
          </a:r>
          <a:r>
            <a:rPr kumimoji="1" lang="ja-JP" altLang="en-US" sz="1100">
              <a:latin typeface="+mn-ea"/>
              <a:ea typeface="+mn-ea"/>
            </a:rPr>
            <a:t>事業概要</a:t>
          </a:r>
          <a:r>
            <a:rPr kumimoji="1" lang="en-US" altLang="ja-JP" sz="1100">
              <a:latin typeface="+mn-ea"/>
              <a:ea typeface="+mn-ea"/>
            </a:rPr>
            <a:t>】</a:t>
          </a:r>
        </a:p>
        <a:p>
          <a:pPr algn="l">
            <a:lnSpc>
              <a:spcPts val="1200"/>
            </a:lnSpc>
          </a:pPr>
          <a:r>
            <a:rPr kumimoji="1" lang="ja-JP" altLang="en-US" sz="1100">
              <a:solidFill>
                <a:schemeClr val="tx1"/>
              </a:solidFill>
              <a:effectLst/>
              <a:latin typeface="+mn-ea"/>
              <a:ea typeface="+mn-ea"/>
              <a:cs typeface="+mn-cs"/>
            </a:rPr>
            <a:t>　共通のポリシを持つ複数の</a:t>
          </a:r>
          <a:r>
            <a:rPr kumimoji="1" lang="en-US" altLang="ja-JP" sz="1100">
              <a:solidFill>
                <a:schemeClr val="tx1"/>
              </a:solidFill>
              <a:effectLst/>
              <a:latin typeface="+mn-ea"/>
              <a:ea typeface="+mn-ea"/>
              <a:cs typeface="+mn-cs"/>
            </a:rPr>
            <a:t>PKI</a:t>
          </a:r>
          <a:r>
            <a:rPr kumimoji="1" lang="ja-JP" altLang="en-US" sz="1100">
              <a:solidFill>
                <a:schemeClr val="tx1"/>
              </a:solidFill>
              <a:effectLst/>
              <a:latin typeface="+mn-ea"/>
              <a:ea typeface="+mn-ea"/>
              <a:cs typeface="+mn-cs"/>
            </a:rPr>
            <a:t>認証局に対して、厚生労働省自ら設置する認証局が上位のルート認証局となる階層的体系を構築し、厚生労働省ルート認証局からポリシを準拠した認証局に対して証明書の発行を行う。</a:t>
          </a:r>
          <a:endParaRPr kumimoji="1" lang="en-US" altLang="ja-JP" sz="1100">
            <a:latin typeface="+mn-ea"/>
            <a:ea typeface="+mn-ea"/>
          </a:endParaRPr>
        </a:p>
      </xdr:txBody>
    </xdr:sp>
    <xdr:clientData/>
  </xdr:twoCellAnchor>
  <xdr:twoCellAnchor>
    <xdr:from>
      <xdr:col>41</xdr:col>
      <xdr:colOff>0</xdr:colOff>
      <xdr:row>741</xdr:row>
      <xdr:rowOff>0</xdr:rowOff>
    </xdr:from>
    <xdr:to>
      <xdr:col>48</xdr:col>
      <xdr:colOff>96023</xdr:colOff>
      <xdr:row>742</xdr:row>
      <xdr:rowOff>167521</xdr:rowOff>
    </xdr:to>
    <xdr:sp macro="" textlink="">
      <xdr:nvSpPr>
        <xdr:cNvPr id="29" name="テキスト ボックス 28"/>
        <xdr:cNvSpPr txBox="1"/>
      </xdr:nvSpPr>
      <xdr:spPr>
        <a:xfrm>
          <a:off x="8331200" y="44958000"/>
          <a:ext cx="1518423" cy="5231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40</xdr:col>
      <xdr:colOff>25400</xdr:colOff>
      <xdr:row>743</xdr:row>
      <xdr:rowOff>0</xdr:rowOff>
    </xdr:from>
    <xdr:to>
      <xdr:col>49</xdr:col>
      <xdr:colOff>156669</xdr:colOff>
      <xdr:row>746</xdr:row>
      <xdr:rowOff>101600</xdr:rowOff>
    </xdr:to>
    <xdr:sp macro="" textlink="">
      <xdr:nvSpPr>
        <xdr:cNvPr id="30" name="大かっこ 29"/>
        <xdr:cNvSpPr/>
      </xdr:nvSpPr>
      <xdr:spPr>
        <a:xfrm>
          <a:off x="8153400" y="45669200"/>
          <a:ext cx="1960069" cy="116840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t>・</a:t>
          </a:r>
          <a:r>
            <a:rPr lang="ja-JP" altLang="en-US" sz="1100" b="0" i="0" u="none" strike="noStrike" baseline="0" smtClean="0">
              <a:solidFill>
                <a:schemeClr val="tx1"/>
              </a:solidFill>
              <a:latin typeface="+mn-lt"/>
              <a:ea typeface="+mn-ea"/>
              <a:cs typeface="+mn-cs"/>
            </a:rPr>
            <a:t>検討会の開催に係る委員出席謝金</a:t>
          </a:r>
        </a:p>
        <a:p>
          <a:r>
            <a:rPr lang="ja-JP" altLang="en-US" sz="1100" b="0" i="0" u="none" strike="noStrike" baseline="0" smtClean="0">
              <a:solidFill>
                <a:schemeClr val="tx1"/>
              </a:solidFill>
              <a:latin typeface="+mn-lt"/>
              <a:ea typeface="+mn-ea"/>
              <a:cs typeface="+mn-cs"/>
            </a:rPr>
            <a:t>・自治体との意見交換会に係る職員旅費等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86</v>
      </c>
      <c r="AT2" s="218"/>
      <c r="AU2" s="218"/>
      <c r="AV2" s="52" t="str">
        <f>IF(AW2="", "", "-")</f>
        <v/>
      </c>
      <c r="AW2" s="395"/>
      <c r="AX2" s="395"/>
    </row>
    <row r="3" spans="1:50" ht="21" customHeight="1" thickBot="1">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692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7" t="s">
        <v>186</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546</v>
      </c>
      <c r="AF5" s="717"/>
      <c r="AG5" s="717"/>
      <c r="AH5" s="717"/>
      <c r="AI5" s="717"/>
      <c r="AJ5" s="717"/>
      <c r="AK5" s="717"/>
      <c r="AL5" s="717"/>
      <c r="AM5" s="717"/>
      <c r="AN5" s="717"/>
      <c r="AO5" s="717"/>
      <c r="AP5" s="718"/>
      <c r="AQ5" s="719" t="s">
        <v>687</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549</v>
      </c>
      <c r="H7" s="833"/>
      <c r="I7" s="833"/>
      <c r="J7" s="833"/>
      <c r="K7" s="833"/>
      <c r="L7" s="833"/>
      <c r="M7" s="833"/>
      <c r="N7" s="833"/>
      <c r="O7" s="833"/>
      <c r="P7" s="833"/>
      <c r="Q7" s="833"/>
      <c r="R7" s="833"/>
      <c r="S7" s="833"/>
      <c r="T7" s="833"/>
      <c r="U7" s="833"/>
      <c r="V7" s="833"/>
      <c r="W7" s="833"/>
      <c r="X7" s="834"/>
      <c r="Y7" s="393" t="s">
        <v>542</v>
      </c>
      <c r="Z7" s="294"/>
      <c r="AA7" s="294"/>
      <c r="AB7" s="294"/>
      <c r="AC7" s="294"/>
      <c r="AD7" s="394"/>
      <c r="AE7" s="381" t="s">
        <v>613</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9" t="s">
        <v>389</v>
      </c>
      <c r="B8" s="830"/>
      <c r="C8" s="830"/>
      <c r="D8" s="830"/>
      <c r="E8" s="830"/>
      <c r="F8" s="831"/>
      <c r="G8" s="221" t="str">
        <f>入力規則等!A26</f>
        <v>ＩＴ戦略</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299</v>
      </c>
      <c r="Q13" s="98"/>
      <c r="R13" s="98"/>
      <c r="S13" s="98"/>
      <c r="T13" s="98"/>
      <c r="U13" s="98"/>
      <c r="V13" s="99"/>
      <c r="W13" s="97">
        <v>298</v>
      </c>
      <c r="X13" s="98"/>
      <c r="Y13" s="98"/>
      <c r="Z13" s="98"/>
      <c r="AA13" s="98"/>
      <c r="AB13" s="98"/>
      <c r="AC13" s="99"/>
      <c r="AD13" s="97">
        <v>228</v>
      </c>
      <c r="AE13" s="98"/>
      <c r="AF13" s="98"/>
      <c r="AG13" s="98"/>
      <c r="AH13" s="98"/>
      <c r="AI13" s="98"/>
      <c r="AJ13" s="99"/>
      <c r="AK13" s="97">
        <v>228</v>
      </c>
      <c r="AL13" s="98"/>
      <c r="AM13" s="98"/>
      <c r="AN13" s="98"/>
      <c r="AO13" s="98"/>
      <c r="AP13" s="98"/>
      <c r="AQ13" s="99"/>
      <c r="AR13" s="94">
        <v>169</v>
      </c>
      <c r="AS13" s="95"/>
      <c r="AT13" s="95"/>
      <c r="AU13" s="95"/>
      <c r="AV13" s="95"/>
      <c r="AW13" s="95"/>
      <c r="AX13" s="392"/>
    </row>
    <row r="14" spans="1:50" ht="21" customHeight="1">
      <c r="A14" s="139"/>
      <c r="B14" s="140"/>
      <c r="C14" s="140"/>
      <c r="D14" s="140"/>
      <c r="E14" s="140"/>
      <c r="F14" s="141"/>
      <c r="G14" s="744"/>
      <c r="H14" s="745"/>
      <c r="I14" s="574" t="s">
        <v>8</v>
      </c>
      <c r="J14" s="629"/>
      <c r="K14" s="629"/>
      <c r="L14" s="629"/>
      <c r="M14" s="629"/>
      <c r="N14" s="629"/>
      <c r="O14" s="630"/>
      <c r="P14" s="97" t="s">
        <v>550</v>
      </c>
      <c r="Q14" s="98"/>
      <c r="R14" s="98"/>
      <c r="S14" s="98"/>
      <c r="T14" s="98"/>
      <c r="U14" s="98"/>
      <c r="V14" s="99"/>
      <c r="W14" s="97" t="s">
        <v>552</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4" t="s">
        <v>51</v>
      </c>
      <c r="J15" s="575"/>
      <c r="K15" s="575"/>
      <c r="L15" s="575"/>
      <c r="M15" s="575"/>
      <c r="N15" s="575"/>
      <c r="O15" s="576"/>
      <c r="P15" s="97" t="s">
        <v>551</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4" t="s">
        <v>52</v>
      </c>
      <c r="J16" s="575"/>
      <c r="K16" s="575"/>
      <c r="L16" s="575"/>
      <c r="M16" s="575"/>
      <c r="N16" s="575"/>
      <c r="O16" s="576"/>
      <c r="P16" s="97" t="s">
        <v>550</v>
      </c>
      <c r="Q16" s="98"/>
      <c r="R16" s="98"/>
      <c r="S16" s="98"/>
      <c r="T16" s="98"/>
      <c r="U16" s="98"/>
      <c r="V16" s="99"/>
      <c r="W16" s="97" t="s">
        <v>550</v>
      </c>
      <c r="X16" s="98"/>
      <c r="Y16" s="98"/>
      <c r="Z16" s="98"/>
      <c r="AA16" s="98"/>
      <c r="AB16" s="98"/>
      <c r="AC16" s="99"/>
      <c r="AD16" s="97" t="s">
        <v>553</v>
      </c>
      <c r="AE16" s="98"/>
      <c r="AF16" s="98"/>
      <c r="AG16" s="98"/>
      <c r="AH16" s="98"/>
      <c r="AI16" s="98"/>
      <c r="AJ16" s="99"/>
      <c r="AK16" s="97" t="s">
        <v>550</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4"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299</v>
      </c>
      <c r="Q18" s="104"/>
      <c r="R18" s="104"/>
      <c r="S18" s="104"/>
      <c r="T18" s="104"/>
      <c r="U18" s="104"/>
      <c r="V18" s="105"/>
      <c r="W18" s="103">
        <f>SUM(W13:AC17)</f>
        <v>298</v>
      </c>
      <c r="X18" s="104"/>
      <c r="Y18" s="104"/>
      <c r="Z18" s="104"/>
      <c r="AA18" s="104"/>
      <c r="AB18" s="104"/>
      <c r="AC18" s="105"/>
      <c r="AD18" s="103">
        <f>SUM(AD13:AJ17)</f>
        <v>228</v>
      </c>
      <c r="AE18" s="104"/>
      <c r="AF18" s="104"/>
      <c r="AG18" s="104"/>
      <c r="AH18" s="104"/>
      <c r="AI18" s="104"/>
      <c r="AJ18" s="105"/>
      <c r="AK18" s="103">
        <f>SUM(AK13:AQ17)</f>
        <v>228</v>
      </c>
      <c r="AL18" s="104"/>
      <c r="AM18" s="104"/>
      <c r="AN18" s="104"/>
      <c r="AO18" s="104"/>
      <c r="AP18" s="104"/>
      <c r="AQ18" s="105"/>
      <c r="AR18" s="103">
        <f>SUM(AR13:AX17)</f>
        <v>169</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102</v>
      </c>
      <c r="Q19" s="98"/>
      <c r="R19" s="98"/>
      <c r="S19" s="98"/>
      <c r="T19" s="98"/>
      <c r="U19" s="98"/>
      <c r="V19" s="99"/>
      <c r="W19" s="97">
        <v>263</v>
      </c>
      <c r="X19" s="98"/>
      <c r="Y19" s="98"/>
      <c r="Z19" s="98"/>
      <c r="AA19" s="98"/>
      <c r="AB19" s="98"/>
      <c r="AC19" s="99"/>
      <c r="AD19" s="97">
        <v>93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0.34113712374581939</v>
      </c>
      <c r="Q20" s="539"/>
      <c r="R20" s="539"/>
      <c r="S20" s="539"/>
      <c r="T20" s="539"/>
      <c r="U20" s="539"/>
      <c r="V20" s="539"/>
      <c r="W20" s="539">
        <f t="shared" ref="W20" si="0">IF(W18=0, "-", SUM(W19)/W18)</f>
        <v>0.8825503355704698</v>
      </c>
      <c r="X20" s="539"/>
      <c r="Y20" s="539"/>
      <c r="Z20" s="539"/>
      <c r="AA20" s="539"/>
      <c r="AB20" s="539"/>
      <c r="AC20" s="539"/>
      <c r="AD20" s="539">
        <f t="shared" ref="AD20" si="1">IF(AD18=0, "-", SUM(AD19)/AD18)</f>
        <v>0.40789473684210525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492</v>
      </c>
      <c r="H21" s="930"/>
      <c r="I21" s="930"/>
      <c r="J21" s="930"/>
      <c r="K21" s="930"/>
      <c r="L21" s="930"/>
      <c r="M21" s="930"/>
      <c r="N21" s="930"/>
      <c r="O21" s="930"/>
      <c r="P21" s="539">
        <f>IF(P19=0, "-", SUM(P19)/SUM(P13,P14))</f>
        <v>0.34113712374581939</v>
      </c>
      <c r="Q21" s="539"/>
      <c r="R21" s="539"/>
      <c r="S21" s="539"/>
      <c r="T21" s="539"/>
      <c r="U21" s="539"/>
      <c r="V21" s="539"/>
      <c r="W21" s="539">
        <f t="shared" ref="W21" si="2">IF(W19=0, "-", SUM(W19)/SUM(W13,W14))</f>
        <v>0.8825503355704698</v>
      </c>
      <c r="X21" s="539"/>
      <c r="Y21" s="539"/>
      <c r="Z21" s="539"/>
      <c r="AA21" s="539"/>
      <c r="AB21" s="539"/>
      <c r="AC21" s="539"/>
      <c r="AD21" s="539">
        <f t="shared" ref="AD21" si="3">IF(AD19=0, "-", SUM(AD19)/SUM(AD13,AD14))</f>
        <v>0.40789473684210525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556</v>
      </c>
      <c r="H23" s="184"/>
      <c r="I23" s="184"/>
      <c r="J23" s="184"/>
      <c r="K23" s="184"/>
      <c r="L23" s="184"/>
      <c r="M23" s="184"/>
      <c r="N23" s="184"/>
      <c r="O23" s="185"/>
      <c r="P23" s="94">
        <v>210</v>
      </c>
      <c r="Q23" s="95"/>
      <c r="R23" s="95"/>
      <c r="S23" s="95"/>
      <c r="T23" s="95"/>
      <c r="U23" s="95"/>
      <c r="V23" s="96"/>
      <c r="W23" s="94">
        <v>140</v>
      </c>
      <c r="X23" s="95"/>
      <c r="Y23" s="95"/>
      <c r="Z23" s="95"/>
      <c r="AA23" s="95"/>
      <c r="AB23" s="95"/>
      <c r="AC23" s="96"/>
      <c r="AD23" s="206" t="s">
        <v>688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557</v>
      </c>
      <c r="H24" s="187"/>
      <c r="I24" s="187"/>
      <c r="J24" s="187"/>
      <c r="K24" s="187"/>
      <c r="L24" s="187"/>
      <c r="M24" s="187"/>
      <c r="N24" s="187"/>
      <c r="O24" s="188"/>
      <c r="P24" s="97">
        <v>10</v>
      </c>
      <c r="Q24" s="98"/>
      <c r="R24" s="98"/>
      <c r="S24" s="98"/>
      <c r="T24" s="98"/>
      <c r="U24" s="98"/>
      <c r="V24" s="99"/>
      <c r="W24" s="97">
        <v>16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558</v>
      </c>
      <c r="H25" s="187"/>
      <c r="I25" s="187"/>
      <c r="J25" s="187"/>
      <c r="K25" s="187"/>
      <c r="L25" s="187"/>
      <c r="M25" s="187"/>
      <c r="N25" s="187"/>
      <c r="O25" s="188"/>
      <c r="P25" s="97">
        <v>5</v>
      </c>
      <c r="Q25" s="98"/>
      <c r="R25" s="98"/>
      <c r="S25" s="98"/>
      <c r="T25" s="98"/>
      <c r="U25" s="98"/>
      <c r="V25" s="99"/>
      <c r="W25" s="97">
        <v>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559</v>
      </c>
      <c r="H26" s="187"/>
      <c r="I26" s="187"/>
      <c r="J26" s="187"/>
      <c r="K26" s="187"/>
      <c r="L26" s="187"/>
      <c r="M26" s="187"/>
      <c r="N26" s="187"/>
      <c r="O26" s="188"/>
      <c r="P26" s="97">
        <v>2</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560</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470</v>
      </c>
      <c r="H29" s="193"/>
      <c r="I29" s="193"/>
      <c r="J29" s="193"/>
      <c r="K29" s="193"/>
      <c r="L29" s="193"/>
      <c r="M29" s="193"/>
      <c r="N29" s="193"/>
      <c r="O29" s="194"/>
      <c r="P29" s="225">
        <f>AK13</f>
        <v>228</v>
      </c>
      <c r="Q29" s="226"/>
      <c r="R29" s="226"/>
      <c r="S29" s="226"/>
      <c r="T29" s="226"/>
      <c r="U29" s="226"/>
      <c r="V29" s="227"/>
      <c r="W29" s="225">
        <f>AR13</f>
        <v>169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486</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v>32</v>
      </c>
      <c r="AV31" s="269"/>
      <c r="AW31" s="377" t="s">
        <v>300</v>
      </c>
      <c r="AX31" s="378"/>
    </row>
    <row r="32" spans="1:50" ht="23.25" customHeight="1">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567</v>
      </c>
      <c r="AC32" s="551"/>
      <c r="AD32" s="551"/>
      <c r="AE32" s="362" t="s">
        <v>605</v>
      </c>
      <c r="AF32" s="363"/>
      <c r="AG32" s="363"/>
      <c r="AH32" s="363"/>
      <c r="AI32" s="362" t="s">
        <v>610</v>
      </c>
      <c r="AJ32" s="363"/>
      <c r="AK32" s="363"/>
      <c r="AL32" s="363"/>
      <c r="AM32" s="362" t="s">
        <v>564</v>
      </c>
      <c r="AN32" s="363"/>
      <c r="AO32" s="363"/>
      <c r="AP32" s="363"/>
      <c r="AQ32" s="100" t="s">
        <v>564</v>
      </c>
      <c r="AR32" s="101"/>
      <c r="AS32" s="101"/>
      <c r="AT32" s="102"/>
      <c r="AU32" s="363" t="s">
        <v>610</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t="s">
        <v>564</v>
      </c>
      <c r="AF33" s="363"/>
      <c r="AG33" s="363"/>
      <c r="AH33" s="363"/>
      <c r="AI33" s="362" t="s">
        <v>564</v>
      </c>
      <c r="AJ33" s="363"/>
      <c r="AK33" s="363"/>
      <c r="AL33" s="363"/>
      <c r="AM33" s="362" t="s">
        <v>549</v>
      </c>
      <c r="AN33" s="363"/>
      <c r="AO33" s="363"/>
      <c r="AP33" s="363"/>
      <c r="AQ33" s="100" t="s">
        <v>564</v>
      </c>
      <c r="AR33" s="101"/>
      <c r="AS33" s="101"/>
      <c r="AT33" s="102"/>
      <c r="AU33" s="363">
        <v>344</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t="s">
        <v>565</v>
      </c>
      <c r="AN34" s="363"/>
      <c r="AO34" s="363"/>
      <c r="AP34" s="363"/>
      <c r="AQ34" s="100" t="s">
        <v>565</v>
      </c>
      <c r="AR34" s="101"/>
      <c r="AS34" s="101"/>
      <c r="AT34" s="102"/>
      <c r="AU34" s="363" t="s">
        <v>565</v>
      </c>
      <c r="AV34" s="363"/>
      <c r="AW34" s="363"/>
      <c r="AX34" s="365"/>
    </row>
    <row r="35" spans="1:50" ht="23.25" customHeight="1">
      <c r="A35" s="900" t="s">
        <v>522</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486</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486</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486</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486</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357</v>
      </c>
      <c r="AF65" s="367"/>
      <c r="AG65" s="367"/>
      <c r="AH65" s="368"/>
      <c r="AI65" s="366" t="s">
        <v>363</v>
      </c>
      <c r="AJ65" s="367"/>
      <c r="AK65" s="367"/>
      <c r="AL65" s="368"/>
      <c r="AM65" s="373" t="s">
        <v>467</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485</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512</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512</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513</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493</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511</v>
      </c>
      <c r="X70" s="947"/>
      <c r="Y70" s="952" t="s">
        <v>12</v>
      </c>
      <c r="Z70" s="952"/>
      <c r="AA70" s="953"/>
      <c r="AB70" s="954" t="s">
        <v>512</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512</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513</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525</v>
      </c>
      <c r="B78" s="915"/>
      <c r="C78" s="915"/>
      <c r="D78" s="915"/>
      <c r="E78" s="912" t="s">
        <v>460</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467</v>
      </c>
      <c r="AN100" s="827"/>
      <c r="AO100" s="827"/>
      <c r="AP100" s="828"/>
      <c r="AQ100" s="931" t="s">
        <v>489</v>
      </c>
      <c r="AR100" s="932"/>
      <c r="AS100" s="932"/>
      <c r="AT100" s="933"/>
      <c r="AU100" s="931" t="s">
        <v>535</v>
      </c>
      <c r="AV100" s="932"/>
      <c r="AW100" s="932"/>
      <c r="AX100" s="934"/>
    </row>
    <row r="101" spans="1:60" ht="33.75" customHeight="1">
      <c r="A101" s="491"/>
      <c r="B101" s="492"/>
      <c r="C101" s="492"/>
      <c r="D101" s="492"/>
      <c r="E101" s="492"/>
      <c r="F101" s="493"/>
      <c r="G101" s="158" t="s">
        <v>649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17</v>
      </c>
      <c r="AF101" s="363"/>
      <c r="AG101" s="363"/>
      <c r="AH101" s="364"/>
      <c r="AI101" s="362">
        <v>13</v>
      </c>
      <c r="AJ101" s="363"/>
      <c r="AK101" s="363"/>
      <c r="AL101" s="364"/>
      <c r="AM101" s="362">
        <v>6</v>
      </c>
      <c r="AN101" s="363"/>
      <c r="AO101" s="363"/>
      <c r="AP101" s="364"/>
      <c r="AQ101" s="362" t="s">
        <v>605</v>
      </c>
      <c r="AR101" s="363"/>
      <c r="AS101" s="363"/>
      <c r="AT101" s="364"/>
      <c r="AU101" s="362"/>
      <c r="AV101" s="363"/>
      <c r="AW101" s="363"/>
      <c r="AX101" s="364"/>
    </row>
    <row r="102" spans="1:60" ht="44.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17</v>
      </c>
      <c r="AF102" s="356"/>
      <c r="AG102" s="356"/>
      <c r="AH102" s="356"/>
      <c r="AI102" s="356">
        <v>16</v>
      </c>
      <c r="AJ102" s="356"/>
      <c r="AK102" s="356"/>
      <c r="AL102" s="356"/>
      <c r="AM102" s="356">
        <v>16</v>
      </c>
      <c r="AN102" s="356"/>
      <c r="AO102" s="356"/>
      <c r="AP102" s="356"/>
      <c r="AQ102" s="817">
        <v>23</v>
      </c>
      <c r="AR102" s="818"/>
      <c r="AS102" s="818"/>
      <c r="AT102" s="819"/>
      <c r="AU102" s="817">
        <v>23</v>
      </c>
      <c r="AV102" s="818"/>
      <c r="AW102" s="818"/>
      <c r="AX102" s="819"/>
    </row>
    <row r="103" spans="1:60" ht="31.5" customHeight="1">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customHeight="1">
      <c r="A104" s="491"/>
      <c r="B104" s="492"/>
      <c r="C104" s="492"/>
      <c r="D104" s="492"/>
      <c r="E104" s="492"/>
      <c r="F104" s="493"/>
      <c r="G104" s="158" t="s">
        <v>691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2">
        <v>16</v>
      </c>
      <c r="AF104" s="363"/>
      <c r="AG104" s="363"/>
      <c r="AH104" s="364"/>
      <c r="AI104" s="362">
        <v>16</v>
      </c>
      <c r="AJ104" s="363"/>
      <c r="AK104" s="363"/>
      <c r="AL104" s="364"/>
      <c r="AM104" s="362">
        <v>16</v>
      </c>
      <c r="AN104" s="363"/>
      <c r="AO104" s="363"/>
      <c r="AP104" s="364"/>
      <c r="AQ104" s="362" t="s">
        <v>648</v>
      </c>
      <c r="AR104" s="363"/>
      <c r="AS104" s="363"/>
      <c r="AT104" s="364"/>
      <c r="AU104" s="362"/>
      <c r="AV104" s="363"/>
      <c r="AW104" s="363"/>
      <c r="AX104" s="364"/>
    </row>
    <row r="105" spans="1:60" ht="23.25"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567</v>
      </c>
      <c r="AC105" s="405"/>
      <c r="AD105" s="406"/>
      <c r="AE105" s="356" t="s">
        <v>606</v>
      </c>
      <c r="AF105" s="356"/>
      <c r="AG105" s="356"/>
      <c r="AH105" s="356"/>
      <c r="AI105" s="356" t="s">
        <v>605</v>
      </c>
      <c r="AJ105" s="356"/>
      <c r="AK105" s="356"/>
      <c r="AL105" s="356"/>
      <c r="AM105" s="356">
        <v>17</v>
      </c>
      <c r="AN105" s="356"/>
      <c r="AO105" s="356"/>
      <c r="AP105" s="356"/>
      <c r="AQ105" s="362">
        <v>17</v>
      </c>
      <c r="AR105" s="363"/>
      <c r="AS105" s="363"/>
      <c r="AT105" s="364"/>
      <c r="AU105" s="817">
        <v>18</v>
      </c>
      <c r="AV105" s="818"/>
      <c r="AW105" s="818"/>
      <c r="AX105" s="819"/>
    </row>
    <row r="106" spans="1:60" ht="31.5" customHeight="1">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customHeight="1">
      <c r="A107" s="491"/>
      <c r="B107" s="492"/>
      <c r="C107" s="492"/>
      <c r="D107" s="492"/>
      <c r="E107" s="492"/>
      <c r="F107" s="493"/>
      <c r="G107" s="158" t="s">
        <v>569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570</v>
      </c>
      <c r="AC107" s="472"/>
      <c r="AD107" s="473"/>
      <c r="AE107" s="356">
        <v>42</v>
      </c>
      <c r="AF107" s="356"/>
      <c r="AG107" s="356"/>
      <c r="AH107" s="356"/>
      <c r="AI107" s="356">
        <v>57</v>
      </c>
      <c r="AJ107" s="356"/>
      <c r="AK107" s="356"/>
      <c r="AL107" s="356"/>
      <c r="AM107" s="356">
        <v>62</v>
      </c>
      <c r="AN107" s="356"/>
      <c r="AO107" s="356"/>
      <c r="AP107" s="356"/>
      <c r="AQ107" s="362" t="s">
        <v>650</v>
      </c>
      <c r="AR107" s="363"/>
      <c r="AS107" s="363"/>
      <c r="AT107" s="364"/>
      <c r="AU107" s="362"/>
      <c r="AV107" s="363"/>
      <c r="AW107" s="363"/>
      <c r="AX107" s="364"/>
    </row>
    <row r="108" spans="1:60" ht="23.25"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570</v>
      </c>
      <c r="AC108" s="405"/>
      <c r="AD108" s="406"/>
      <c r="AE108" s="356" t="s">
        <v>610</v>
      </c>
      <c r="AF108" s="356"/>
      <c r="AG108" s="356"/>
      <c r="AH108" s="356"/>
      <c r="AI108" s="356">
        <v>70</v>
      </c>
      <c r="AJ108" s="356"/>
      <c r="AK108" s="356"/>
      <c r="AL108" s="356"/>
      <c r="AM108" s="356">
        <v>70</v>
      </c>
      <c r="AN108" s="356"/>
      <c r="AO108" s="356"/>
      <c r="AP108" s="356"/>
      <c r="AQ108" s="362">
        <v>70</v>
      </c>
      <c r="AR108" s="363"/>
      <c r="AS108" s="363"/>
      <c r="AT108" s="364"/>
      <c r="AU108" s="817">
        <v>70</v>
      </c>
      <c r="AV108" s="818"/>
      <c r="AW108" s="818"/>
      <c r="AX108" s="819"/>
    </row>
    <row r="109" spans="1:60" ht="31.5" hidden="1" customHeight="1">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210</v>
      </c>
      <c r="AF116" s="356"/>
      <c r="AG116" s="356"/>
      <c r="AH116" s="356"/>
      <c r="AI116" s="356">
        <v>206</v>
      </c>
      <c r="AJ116" s="356"/>
      <c r="AK116" s="356"/>
      <c r="AL116" s="356"/>
      <c r="AM116" s="356">
        <v>59</v>
      </c>
      <c r="AN116" s="356"/>
      <c r="AO116" s="356"/>
      <c r="AP116" s="356"/>
      <c r="AQ116" s="362">
        <v>370</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611</v>
      </c>
      <c r="AF117" s="304"/>
      <c r="AG117" s="304"/>
      <c r="AH117" s="304"/>
      <c r="AI117" s="304" t="s">
        <v>612</v>
      </c>
      <c r="AJ117" s="304"/>
      <c r="AK117" s="304"/>
      <c r="AL117" s="304"/>
      <c r="AM117" s="304" t="s">
        <v>651</v>
      </c>
      <c r="AN117" s="304"/>
      <c r="AO117" s="304"/>
      <c r="AP117" s="304"/>
      <c r="AQ117" s="304" t="s">
        <v>652</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683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604</v>
      </c>
      <c r="AR133" s="269"/>
      <c r="AS133" s="134" t="s">
        <v>356</v>
      </c>
      <c r="AT133" s="169"/>
      <c r="AU133" s="133" t="s">
        <v>604</v>
      </c>
      <c r="AV133" s="133"/>
      <c r="AW133" s="134" t="s">
        <v>300</v>
      </c>
      <c r="AX133" s="135"/>
    </row>
    <row r="134" spans="1:50" ht="39.75" customHeight="1">
      <c r="A134" s="997"/>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604</v>
      </c>
      <c r="AC134" s="219"/>
      <c r="AD134" s="219"/>
      <c r="AE134" s="264" t="s">
        <v>605</v>
      </c>
      <c r="AF134" s="101"/>
      <c r="AG134" s="101"/>
      <c r="AH134" s="101"/>
      <c r="AI134" s="264" t="s">
        <v>604</v>
      </c>
      <c r="AJ134" s="101"/>
      <c r="AK134" s="101"/>
      <c r="AL134" s="101"/>
      <c r="AM134" s="264" t="s">
        <v>604</v>
      </c>
      <c r="AN134" s="101"/>
      <c r="AO134" s="101"/>
      <c r="AP134" s="101"/>
      <c r="AQ134" s="264" t="s">
        <v>605</v>
      </c>
      <c r="AR134" s="101"/>
      <c r="AS134" s="101"/>
      <c r="AT134" s="101"/>
      <c r="AU134" s="264" t="s">
        <v>604</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604</v>
      </c>
      <c r="AC135" s="130"/>
      <c r="AD135" s="130"/>
      <c r="AE135" s="264" t="s">
        <v>604</v>
      </c>
      <c r="AF135" s="101"/>
      <c r="AG135" s="101"/>
      <c r="AH135" s="101"/>
      <c r="AI135" s="264" t="s">
        <v>604</v>
      </c>
      <c r="AJ135" s="101"/>
      <c r="AK135" s="101"/>
      <c r="AL135" s="101"/>
      <c r="AM135" s="264" t="s">
        <v>606</v>
      </c>
      <c r="AN135" s="101"/>
      <c r="AO135" s="101"/>
      <c r="AP135" s="101"/>
      <c r="AQ135" s="264" t="s">
        <v>604</v>
      </c>
      <c r="AR135" s="101"/>
      <c r="AS135" s="101"/>
      <c r="AT135" s="101"/>
      <c r="AU135" s="264" t="s">
        <v>605</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7"/>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997"/>
      <c r="B154" s="250"/>
      <c r="C154" s="249"/>
      <c r="D154" s="250"/>
      <c r="E154" s="249"/>
      <c r="F154" s="312"/>
      <c r="G154" s="228" t="s">
        <v>604</v>
      </c>
      <c r="H154" s="158"/>
      <c r="I154" s="158"/>
      <c r="J154" s="158"/>
      <c r="K154" s="158"/>
      <c r="L154" s="158"/>
      <c r="M154" s="158"/>
      <c r="N154" s="158"/>
      <c r="O154" s="158"/>
      <c r="P154" s="229"/>
      <c r="Q154" s="157" t="s">
        <v>605</v>
      </c>
      <c r="R154" s="158"/>
      <c r="S154" s="158"/>
      <c r="T154" s="158"/>
      <c r="U154" s="158"/>
      <c r="V154" s="158"/>
      <c r="W154" s="158"/>
      <c r="X154" s="158"/>
      <c r="Y154" s="158"/>
      <c r="Z154" s="158"/>
      <c r="AA154" s="926"/>
      <c r="AB154" s="253"/>
      <c r="AC154" s="254"/>
      <c r="AD154" s="254"/>
      <c r="AE154" s="259" t="s">
        <v>604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548</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550</v>
      </c>
      <c r="AF432" s="133"/>
      <c r="AG432" s="134" t="s">
        <v>356</v>
      </c>
      <c r="AH432" s="169"/>
      <c r="AI432" s="179"/>
      <c r="AJ432" s="179"/>
      <c r="AK432" s="179"/>
      <c r="AL432" s="174"/>
      <c r="AM432" s="179"/>
      <c r="AN432" s="179"/>
      <c r="AO432" s="179"/>
      <c r="AP432" s="174"/>
      <c r="AQ432" s="215" t="s">
        <v>550</v>
      </c>
      <c r="AR432" s="133"/>
      <c r="AS432" s="134" t="s">
        <v>356</v>
      </c>
      <c r="AT432" s="169"/>
      <c r="AU432" s="133" t="s">
        <v>553</v>
      </c>
      <c r="AV432" s="133"/>
      <c r="AW432" s="134" t="s">
        <v>300</v>
      </c>
      <c r="AX432" s="135"/>
    </row>
    <row r="433" spans="1:50" ht="23.25" customHeight="1">
      <c r="A433" s="997"/>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577</v>
      </c>
      <c r="AF433" s="101"/>
      <c r="AG433" s="101"/>
      <c r="AH433" s="101"/>
      <c r="AI433" s="100" t="s">
        <v>577</v>
      </c>
      <c r="AJ433" s="101"/>
      <c r="AK433" s="101"/>
      <c r="AL433" s="101"/>
      <c r="AM433" s="100" t="s">
        <v>550</v>
      </c>
      <c r="AN433" s="101"/>
      <c r="AO433" s="101"/>
      <c r="AP433" s="102"/>
      <c r="AQ433" s="100" t="s">
        <v>550</v>
      </c>
      <c r="AR433" s="101"/>
      <c r="AS433" s="101"/>
      <c r="AT433" s="102"/>
      <c r="AU433" s="101" t="s">
        <v>549</v>
      </c>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577</v>
      </c>
      <c r="AF434" s="101"/>
      <c r="AG434" s="101"/>
      <c r="AH434" s="102"/>
      <c r="AI434" s="100" t="s">
        <v>577</v>
      </c>
      <c r="AJ434" s="101"/>
      <c r="AK434" s="101"/>
      <c r="AL434" s="101"/>
      <c r="AM434" s="100" t="s">
        <v>577</v>
      </c>
      <c r="AN434" s="101"/>
      <c r="AO434" s="101"/>
      <c r="AP434" s="102"/>
      <c r="AQ434" s="100" t="s">
        <v>550</v>
      </c>
      <c r="AR434" s="101"/>
      <c r="AS434" s="101"/>
      <c r="AT434" s="102"/>
      <c r="AU434" s="101" t="s">
        <v>550</v>
      </c>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578</v>
      </c>
      <c r="AJ435" s="101"/>
      <c r="AK435" s="101"/>
      <c r="AL435" s="101"/>
      <c r="AM435" s="100" t="s">
        <v>550</v>
      </c>
      <c r="AN435" s="101"/>
      <c r="AO435" s="101"/>
      <c r="AP435" s="102"/>
      <c r="AQ435" s="100" t="s">
        <v>551</v>
      </c>
      <c r="AR435" s="101"/>
      <c r="AS435" s="101"/>
      <c r="AT435" s="102"/>
      <c r="AU435" s="101" t="s">
        <v>550</v>
      </c>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550</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c r="A458" s="997"/>
      <c r="B458" s="250"/>
      <c r="C458" s="249"/>
      <c r="D458" s="250"/>
      <c r="E458" s="163"/>
      <c r="F458" s="164"/>
      <c r="G458" s="228" t="s">
        <v>550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550</v>
      </c>
      <c r="AC458" s="130"/>
      <c r="AD458" s="130"/>
      <c r="AE458" s="100" t="s">
        <v>550</v>
      </c>
      <c r="AF458" s="101"/>
      <c r="AG458" s="101"/>
      <c r="AH458" s="101"/>
      <c r="AI458" s="100" t="s">
        <v>550</v>
      </c>
      <c r="AJ458" s="101"/>
      <c r="AK458" s="101"/>
      <c r="AL458" s="101"/>
      <c r="AM458" s="100" t="s">
        <v>550</v>
      </c>
      <c r="AN458" s="101"/>
      <c r="AO458" s="101"/>
      <c r="AP458" s="102"/>
      <c r="AQ458" s="100" t="s">
        <v>549</v>
      </c>
      <c r="AR458" s="101"/>
      <c r="AS458" s="101"/>
      <c r="AT458" s="102"/>
      <c r="AU458" s="101" t="s">
        <v>549</v>
      </c>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551</v>
      </c>
      <c r="AF459" s="101"/>
      <c r="AG459" s="101"/>
      <c r="AH459" s="102"/>
      <c r="AI459" s="100" t="s">
        <v>550</v>
      </c>
      <c r="AJ459" s="101"/>
      <c r="AK459" s="101"/>
      <c r="AL459" s="101"/>
      <c r="AM459" s="100" t="s">
        <v>550</v>
      </c>
      <c r="AN459" s="101"/>
      <c r="AO459" s="101"/>
      <c r="AP459" s="102"/>
      <c r="AQ459" s="100" t="s">
        <v>550</v>
      </c>
      <c r="AR459" s="101"/>
      <c r="AS459" s="101"/>
      <c r="AT459" s="102"/>
      <c r="AU459" s="101" t="s">
        <v>550</v>
      </c>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550</v>
      </c>
      <c r="AF460" s="101"/>
      <c r="AG460" s="101"/>
      <c r="AH460" s="102"/>
      <c r="AI460" s="100" t="s">
        <v>549</v>
      </c>
      <c r="AJ460" s="101"/>
      <c r="AK460" s="101"/>
      <c r="AL460" s="101"/>
      <c r="AM460" s="100" t="s">
        <v>550</v>
      </c>
      <c r="AN460" s="101"/>
      <c r="AO460" s="101"/>
      <c r="AP460" s="102"/>
      <c r="AQ460" s="100" t="s">
        <v>550</v>
      </c>
      <c r="AR460" s="101"/>
      <c r="AS460" s="101"/>
      <c r="AT460" s="102"/>
      <c r="AU460" s="101" t="s">
        <v>577</v>
      </c>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1.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547</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31.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547</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547</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75" customHeight="1">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547</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547</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92.25" customHeight="1">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547</v>
      </c>
      <c r="AE715" s="668"/>
      <c r="AF715" s="777"/>
      <c r="AG715" s="526" t="s">
        <v>684</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547</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547</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69.7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547</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547</v>
      </c>
      <c r="AE719" s="668"/>
      <c r="AF719" s="668"/>
      <c r="AG719" s="157" t="s">
        <v>696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t="s">
        <v>694</v>
      </c>
      <c r="D721" s="921"/>
      <c r="E721" s="921"/>
      <c r="F721" s="922"/>
      <c r="G721" s="940" t="s">
        <v>479</v>
      </c>
      <c r="H721" s="941"/>
      <c r="I721" s="83" t="str">
        <f>IF(OR(G721="　", G721=""), "", "-")</f>
        <v/>
      </c>
      <c r="J721" s="919">
        <v>85</v>
      </c>
      <c r="K721" s="919"/>
      <c r="L721" s="83" t="str">
        <f>IF(M721="","","-")</f>
        <v/>
      </c>
      <c r="M721" s="84"/>
      <c r="N721" s="916" t="s">
        <v>695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c r="A731" s="618" t="s">
        <v>256</v>
      </c>
      <c r="B731" s="619"/>
      <c r="C731" s="619"/>
      <c r="D731" s="619"/>
      <c r="E731" s="620"/>
      <c r="F731" s="680" t="s">
        <v>686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c r="A733" s="749" t="s">
        <v>693</v>
      </c>
      <c r="B733" s="750"/>
      <c r="C733" s="750"/>
      <c r="D733" s="750"/>
      <c r="E733" s="751"/>
      <c r="F733" s="766" t="s">
        <v>689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430</v>
      </c>
      <c r="B737" s="117"/>
      <c r="C737" s="117"/>
      <c r="D737" s="118"/>
      <c r="E737" s="111"/>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477</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537</v>
      </c>
      <c r="B739" s="123"/>
      <c r="C739" s="123"/>
      <c r="D739" s="124"/>
      <c r="E739" s="125" t="s">
        <v>545</v>
      </c>
      <c r="F739" s="126"/>
      <c r="G739" s="126"/>
      <c r="H739" s="91" t="str">
        <f>IF(E739="", "", "(")</f>
        <v>(</v>
      </c>
      <c r="I739" s="106" t="s">
        <v>603</v>
      </c>
      <c r="J739" s="106"/>
      <c r="K739" s="91" t="str">
        <f>IF(OR(I739="　", I739=""), "", "-")</f>
        <v/>
      </c>
      <c r="L739" s="107">
        <v>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528</v>
      </c>
      <c r="B779" s="761"/>
      <c r="C779" s="761"/>
      <c r="D779" s="761"/>
      <c r="E779" s="761"/>
      <c r="F779" s="762"/>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654</v>
      </c>
      <c r="H781" s="450"/>
      <c r="I781" s="450"/>
      <c r="J781" s="450"/>
      <c r="K781" s="451"/>
      <c r="L781" s="452" t="s">
        <v>658</v>
      </c>
      <c r="M781" s="453"/>
      <c r="N781" s="453"/>
      <c r="O781" s="453"/>
      <c r="P781" s="453"/>
      <c r="Q781" s="453"/>
      <c r="R781" s="453"/>
      <c r="S781" s="453"/>
      <c r="T781" s="453"/>
      <c r="U781" s="453"/>
      <c r="V781" s="453"/>
      <c r="W781" s="453"/>
      <c r="X781" s="454"/>
      <c r="Y781" s="455">
        <v>15.1</v>
      </c>
      <c r="Z781" s="456"/>
      <c r="AA781" s="456"/>
      <c r="AB781" s="580"/>
      <c r="AC781" s="449" t="s">
        <v>630</v>
      </c>
      <c r="AD781" s="450"/>
      <c r="AE781" s="450"/>
      <c r="AF781" s="450"/>
      <c r="AG781" s="451"/>
      <c r="AH781" s="452" t="s">
        <v>631</v>
      </c>
      <c r="AI781" s="453"/>
      <c r="AJ781" s="453"/>
      <c r="AK781" s="453"/>
      <c r="AL781" s="453"/>
      <c r="AM781" s="453"/>
      <c r="AN781" s="453"/>
      <c r="AO781" s="453"/>
      <c r="AP781" s="453"/>
      <c r="AQ781" s="453"/>
      <c r="AR781" s="453"/>
      <c r="AS781" s="453"/>
      <c r="AT781" s="454"/>
      <c r="AU781" s="455">
        <v>4.0999999999999996</v>
      </c>
      <c r="AV781" s="456"/>
      <c r="AW781" s="456"/>
      <c r="AX781" s="457"/>
    </row>
    <row r="782" spans="1:50" ht="24.75" customHeight="1">
      <c r="A782" s="556"/>
      <c r="B782" s="763"/>
      <c r="C782" s="763"/>
      <c r="D782" s="763"/>
      <c r="E782" s="763"/>
      <c r="F782" s="764"/>
      <c r="G782" s="346" t="s">
        <v>655</v>
      </c>
      <c r="H782" s="347"/>
      <c r="I782" s="347"/>
      <c r="J782" s="347"/>
      <c r="K782" s="348"/>
      <c r="L782" s="399" t="s">
        <v>656</v>
      </c>
      <c r="M782" s="400"/>
      <c r="N782" s="400"/>
      <c r="O782" s="400"/>
      <c r="P782" s="400"/>
      <c r="Q782" s="400"/>
      <c r="R782" s="400"/>
      <c r="S782" s="400"/>
      <c r="T782" s="400"/>
      <c r="U782" s="400"/>
      <c r="V782" s="400"/>
      <c r="W782" s="400"/>
      <c r="X782" s="401"/>
      <c r="Y782" s="396">
        <v>13.5</v>
      </c>
      <c r="Z782" s="397"/>
      <c r="AA782" s="397"/>
      <c r="AB782" s="403"/>
      <c r="AC782" s="346" t="s">
        <v>632</v>
      </c>
      <c r="AD782" s="347"/>
      <c r="AE782" s="347"/>
      <c r="AF782" s="347"/>
      <c r="AG782" s="348"/>
      <c r="AH782" s="399" t="s">
        <v>633</v>
      </c>
      <c r="AI782" s="400"/>
      <c r="AJ782" s="400"/>
      <c r="AK782" s="400"/>
      <c r="AL782" s="400"/>
      <c r="AM782" s="400"/>
      <c r="AN782" s="400"/>
      <c r="AO782" s="400"/>
      <c r="AP782" s="400"/>
      <c r="AQ782" s="400"/>
      <c r="AR782" s="400"/>
      <c r="AS782" s="400"/>
      <c r="AT782" s="401"/>
      <c r="AU782" s="396">
        <v>3</v>
      </c>
      <c r="AV782" s="397"/>
      <c r="AW782" s="397"/>
      <c r="AX782" s="398"/>
    </row>
    <row r="783" spans="1:50" ht="24.75" customHeight="1">
      <c r="A783" s="556"/>
      <c r="B783" s="763"/>
      <c r="C783" s="763"/>
      <c r="D783" s="763"/>
      <c r="E783" s="763"/>
      <c r="F783" s="764"/>
      <c r="G783" s="346" t="s">
        <v>655</v>
      </c>
      <c r="H783" s="347"/>
      <c r="I783" s="347"/>
      <c r="J783" s="347"/>
      <c r="K783" s="348"/>
      <c r="L783" s="399" t="s">
        <v>657</v>
      </c>
      <c r="M783" s="400"/>
      <c r="N783" s="400"/>
      <c r="O783" s="400"/>
      <c r="P783" s="400"/>
      <c r="Q783" s="400"/>
      <c r="R783" s="400"/>
      <c r="S783" s="400"/>
      <c r="T783" s="400"/>
      <c r="U783" s="400"/>
      <c r="V783" s="400"/>
      <c r="W783" s="400"/>
      <c r="X783" s="401"/>
      <c r="Y783" s="396">
        <v>1.1000000000000001</v>
      </c>
      <c r="Z783" s="397"/>
      <c r="AA783" s="397"/>
      <c r="AB783" s="403"/>
      <c r="AC783" s="346" t="s">
        <v>634</v>
      </c>
      <c r="AD783" s="347"/>
      <c r="AE783" s="347"/>
      <c r="AF783" s="347"/>
      <c r="AG783" s="348"/>
      <c r="AH783" s="399" t="s">
        <v>635</v>
      </c>
      <c r="AI783" s="400"/>
      <c r="AJ783" s="400"/>
      <c r="AK783" s="400"/>
      <c r="AL783" s="400"/>
      <c r="AM783" s="400"/>
      <c r="AN783" s="400"/>
      <c r="AO783" s="400"/>
      <c r="AP783" s="400"/>
      <c r="AQ783" s="400"/>
      <c r="AR783" s="400"/>
      <c r="AS783" s="400"/>
      <c r="AT783" s="401"/>
      <c r="AU783" s="396">
        <v>2</v>
      </c>
      <c r="AV783" s="397"/>
      <c r="AW783" s="397"/>
      <c r="AX783" s="398"/>
    </row>
    <row r="784" spans="1:50" ht="24.75"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636</v>
      </c>
      <c r="AD784" s="347"/>
      <c r="AE784" s="347"/>
      <c r="AF784" s="347"/>
      <c r="AG784" s="348"/>
      <c r="AH784" s="399" t="s">
        <v>637</v>
      </c>
      <c r="AI784" s="400"/>
      <c r="AJ784" s="400"/>
      <c r="AK784" s="400"/>
      <c r="AL784" s="400"/>
      <c r="AM784" s="400"/>
      <c r="AN784" s="400"/>
      <c r="AO784" s="400"/>
      <c r="AP784" s="400"/>
      <c r="AQ784" s="400"/>
      <c r="AR784" s="400"/>
      <c r="AS784" s="400"/>
      <c r="AT784" s="401"/>
      <c r="AU784" s="396">
        <v>1</v>
      </c>
      <c r="AV784" s="397"/>
      <c r="AW784" s="397"/>
      <c r="AX784" s="398"/>
    </row>
    <row r="785" spans="1:50" ht="24.75"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638</v>
      </c>
      <c r="AD785" s="347"/>
      <c r="AE785" s="347"/>
      <c r="AF785" s="347"/>
      <c r="AG785" s="348"/>
      <c r="AH785" s="399" t="s">
        <v>639</v>
      </c>
      <c r="AI785" s="400"/>
      <c r="AJ785" s="400"/>
      <c r="AK785" s="400"/>
      <c r="AL785" s="400"/>
      <c r="AM785" s="400"/>
      <c r="AN785" s="400"/>
      <c r="AO785" s="400"/>
      <c r="AP785" s="400"/>
      <c r="AQ785" s="400"/>
      <c r="AR785" s="400"/>
      <c r="AS785" s="400"/>
      <c r="AT785" s="401"/>
      <c r="AU785" s="396">
        <v>2.7</v>
      </c>
      <c r="AV785" s="397"/>
      <c r="AW785" s="397"/>
      <c r="AX785" s="398"/>
    </row>
    <row r="786" spans="1:50" ht="24.75"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640</v>
      </c>
      <c r="AD786" s="347"/>
      <c r="AE786" s="347"/>
      <c r="AF786" s="347"/>
      <c r="AG786" s="348"/>
      <c r="AH786" s="399" t="s">
        <v>641</v>
      </c>
      <c r="AI786" s="400"/>
      <c r="AJ786" s="400"/>
      <c r="AK786" s="400"/>
      <c r="AL786" s="400"/>
      <c r="AM786" s="400"/>
      <c r="AN786" s="400"/>
      <c r="AO786" s="400"/>
      <c r="AP786" s="400"/>
      <c r="AQ786" s="400"/>
      <c r="AR786" s="400"/>
      <c r="AS786" s="400"/>
      <c r="AT786" s="401"/>
      <c r="AU786" s="396">
        <v>0.6</v>
      </c>
      <c r="AV786" s="397"/>
      <c r="AW786" s="397"/>
      <c r="AX786" s="398"/>
    </row>
    <row r="787" spans="1:50" ht="24.75"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642</v>
      </c>
      <c r="AD787" s="347"/>
      <c r="AE787" s="347"/>
      <c r="AF787" s="347"/>
      <c r="AG787" s="348"/>
      <c r="AH787" s="399" t="s">
        <v>643</v>
      </c>
      <c r="AI787" s="400"/>
      <c r="AJ787" s="400"/>
      <c r="AK787" s="400"/>
      <c r="AL787" s="400"/>
      <c r="AM787" s="400"/>
      <c r="AN787" s="400"/>
      <c r="AO787" s="400"/>
      <c r="AP787" s="400"/>
      <c r="AQ787" s="400"/>
      <c r="AR787" s="400"/>
      <c r="AS787" s="400"/>
      <c r="AT787" s="401"/>
      <c r="AU787" s="396">
        <v>5.0999999999999996</v>
      </c>
      <c r="AV787" s="397"/>
      <c r="AW787" s="397"/>
      <c r="AX787" s="398"/>
    </row>
    <row r="788" spans="1:50" ht="24.75"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646</v>
      </c>
      <c r="AD788" s="347"/>
      <c r="AE788" s="347"/>
      <c r="AF788" s="347"/>
      <c r="AG788" s="348"/>
      <c r="AH788" s="399" t="s">
        <v>647</v>
      </c>
      <c r="AI788" s="400"/>
      <c r="AJ788" s="400"/>
      <c r="AK788" s="400"/>
      <c r="AL788" s="400"/>
      <c r="AM788" s="400"/>
      <c r="AN788" s="400"/>
      <c r="AO788" s="400"/>
      <c r="AP788" s="400"/>
      <c r="AQ788" s="400"/>
      <c r="AR788" s="400"/>
      <c r="AS788" s="400"/>
      <c r="AT788" s="401"/>
      <c r="AU788" s="396">
        <v>1.5</v>
      </c>
      <c r="AV788" s="397"/>
      <c r="AW788" s="397"/>
      <c r="AX788" s="398"/>
    </row>
    <row r="789" spans="1:50" ht="24.75"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t="s">
        <v>680</v>
      </c>
      <c r="AD789" s="347"/>
      <c r="AE789" s="347"/>
      <c r="AF789" s="347"/>
      <c r="AG789" s="348"/>
      <c r="AH789" s="399" t="s">
        <v>681</v>
      </c>
      <c r="AI789" s="400"/>
      <c r="AJ789" s="400"/>
      <c r="AK789" s="400"/>
      <c r="AL789" s="400"/>
      <c r="AM789" s="400"/>
      <c r="AN789" s="400"/>
      <c r="AO789" s="400"/>
      <c r="AP789" s="400"/>
      <c r="AQ789" s="400"/>
      <c r="AR789" s="400"/>
      <c r="AS789" s="400"/>
      <c r="AT789" s="401"/>
      <c r="AU789" s="396">
        <v>1.5</v>
      </c>
      <c r="AV789" s="397"/>
      <c r="AW789" s="397"/>
      <c r="AX789" s="403"/>
    </row>
    <row r="790" spans="1:50" ht="24.75"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t="s">
        <v>653</v>
      </c>
      <c r="AD790" s="347"/>
      <c r="AE790" s="347"/>
      <c r="AF790" s="347"/>
      <c r="AG790" s="348"/>
      <c r="AH790" s="399" t="s">
        <v>690</v>
      </c>
      <c r="AI790" s="400"/>
      <c r="AJ790" s="400"/>
      <c r="AK790" s="400"/>
      <c r="AL790" s="400"/>
      <c r="AM790" s="400"/>
      <c r="AN790" s="400"/>
      <c r="AO790" s="400"/>
      <c r="AP790" s="400"/>
      <c r="AQ790" s="400"/>
      <c r="AR790" s="400"/>
      <c r="AS790" s="400"/>
      <c r="AT790" s="401"/>
      <c r="AU790" s="396">
        <v>1.5</v>
      </c>
      <c r="AV790" s="397"/>
      <c r="AW790" s="397"/>
      <c r="AX790" s="403"/>
    </row>
    <row r="791" spans="1:50" ht="24.75" customHeight="1" thickBo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29.700000000000003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23</v>
      </c>
      <c r="AV791" s="413"/>
      <c r="AW791" s="413"/>
      <c r="AX791" s="415"/>
    </row>
    <row r="792" spans="1:50" ht="24.75" customHeight="1">
      <c r="A792" s="556"/>
      <c r="B792" s="763"/>
      <c r="C792" s="763"/>
      <c r="D792" s="763"/>
      <c r="E792" s="763"/>
      <c r="F792" s="764"/>
      <c r="G792" s="440" t="s">
        <v>661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665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63"/>
      <c r="C794" s="763"/>
      <c r="D794" s="763"/>
      <c r="E794" s="763"/>
      <c r="F794" s="764"/>
      <c r="G794" s="449" t="s">
        <v>617</v>
      </c>
      <c r="H794" s="450"/>
      <c r="I794" s="450"/>
      <c r="J794" s="450"/>
      <c r="K794" s="451"/>
      <c r="L794" s="452" t="s">
        <v>618</v>
      </c>
      <c r="M794" s="453"/>
      <c r="N794" s="453"/>
      <c r="O794" s="453"/>
      <c r="P794" s="453"/>
      <c r="Q794" s="453"/>
      <c r="R794" s="453"/>
      <c r="S794" s="453"/>
      <c r="T794" s="453"/>
      <c r="U794" s="453"/>
      <c r="V794" s="453"/>
      <c r="W794" s="453"/>
      <c r="X794" s="454"/>
      <c r="Y794" s="455">
        <v>6.3</v>
      </c>
      <c r="Z794" s="456"/>
      <c r="AA794" s="456"/>
      <c r="AB794" s="580"/>
      <c r="AC794" s="449" t="s">
        <v>617</v>
      </c>
      <c r="AD794" s="450"/>
      <c r="AE794" s="450"/>
      <c r="AF794" s="450"/>
      <c r="AG794" s="451"/>
      <c r="AH794" s="452" t="s">
        <v>662</v>
      </c>
      <c r="AI794" s="453"/>
      <c r="AJ794" s="453"/>
      <c r="AK794" s="453"/>
      <c r="AL794" s="453"/>
      <c r="AM794" s="453"/>
      <c r="AN794" s="453"/>
      <c r="AO794" s="453"/>
      <c r="AP794" s="453"/>
      <c r="AQ794" s="453"/>
      <c r="AR794" s="453"/>
      <c r="AS794" s="453"/>
      <c r="AT794" s="454"/>
      <c r="AU794" s="455">
        <v>10.199999999999999</v>
      </c>
      <c r="AV794" s="456"/>
      <c r="AW794" s="456"/>
      <c r="AX794" s="457"/>
    </row>
    <row r="795" spans="1:50" ht="24.75" customHeight="1">
      <c r="A795" s="556"/>
      <c r="B795" s="763"/>
      <c r="C795" s="763"/>
      <c r="D795" s="763"/>
      <c r="E795" s="763"/>
      <c r="F795" s="764"/>
      <c r="G795" s="346" t="s">
        <v>621</v>
      </c>
      <c r="H795" s="347"/>
      <c r="I795" s="347"/>
      <c r="J795" s="347"/>
      <c r="K795" s="348"/>
      <c r="L795" s="399" t="s">
        <v>660</v>
      </c>
      <c r="M795" s="400"/>
      <c r="N795" s="400"/>
      <c r="O795" s="400"/>
      <c r="P795" s="400"/>
      <c r="Q795" s="400"/>
      <c r="R795" s="400"/>
      <c r="S795" s="400"/>
      <c r="T795" s="400"/>
      <c r="U795" s="400"/>
      <c r="V795" s="400"/>
      <c r="W795" s="400"/>
      <c r="X795" s="401"/>
      <c r="Y795" s="396">
        <v>1.5</v>
      </c>
      <c r="Z795" s="397"/>
      <c r="AA795" s="397"/>
      <c r="AB795" s="403"/>
      <c r="AC795" s="346" t="s">
        <v>663</v>
      </c>
      <c r="AD795" s="347"/>
      <c r="AE795" s="347"/>
      <c r="AF795" s="347"/>
      <c r="AG795" s="348"/>
      <c r="AH795" s="399" t="s">
        <v>664</v>
      </c>
      <c r="AI795" s="400"/>
      <c r="AJ795" s="400"/>
      <c r="AK795" s="400"/>
      <c r="AL795" s="400"/>
      <c r="AM795" s="400"/>
      <c r="AN795" s="400"/>
      <c r="AO795" s="400"/>
      <c r="AP795" s="400"/>
      <c r="AQ795" s="400"/>
      <c r="AR795" s="400"/>
      <c r="AS795" s="400"/>
      <c r="AT795" s="401"/>
      <c r="AU795" s="396">
        <v>1.7</v>
      </c>
      <c r="AV795" s="397"/>
      <c r="AW795" s="397"/>
      <c r="AX795" s="398"/>
    </row>
    <row r="796" spans="1:50" ht="24.75" customHeight="1">
      <c r="A796" s="556"/>
      <c r="B796" s="763"/>
      <c r="C796" s="763"/>
      <c r="D796" s="763"/>
      <c r="E796" s="763"/>
      <c r="F796" s="764"/>
      <c r="G796" s="346" t="s">
        <v>619</v>
      </c>
      <c r="H796" s="347"/>
      <c r="I796" s="347"/>
      <c r="J796" s="347"/>
      <c r="K796" s="348"/>
      <c r="L796" s="399" t="s">
        <v>620</v>
      </c>
      <c r="M796" s="400"/>
      <c r="N796" s="400"/>
      <c r="O796" s="400"/>
      <c r="P796" s="400"/>
      <c r="Q796" s="400"/>
      <c r="R796" s="400"/>
      <c r="S796" s="400"/>
      <c r="T796" s="400"/>
      <c r="U796" s="400"/>
      <c r="V796" s="400"/>
      <c r="W796" s="400"/>
      <c r="X796" s="401"/>
      <c r="Y796" s="396">
        <v>0.6</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6"/>
      <c r="B797" s="763"/>
      <c r="C797" s="763"/>
      <c r="D797" s="763"/>
      <c r="E797" s="763"/>
      <c r="F797" s="764"/>
      <c r="G797" s="346" t="s">
        <v>655</v>
      </c>
      <c r="H797" s="347"/>
      <c r="I797" s="347"/>
      <c r="J797" s="347"/>
      <c r="K797" s="348"/>
      <c r="L797" s="399"/>
      <c r="M797" s="400"/>
      <c r="N797" s="400"/>
      <c r="O797" s="400"/>
      <c r="P797" s="400"/>
      <c r="Q797" s="400"/>
      <c r="R797" s="400"/>
      <c r="S797" s="400"/>
      <c r="T797" s="400"/>
      <c r="U797" s="400"/>
      <c r="V797" s="400"/>
      <c r="W797" s="400"/>
      <c r="X797" s="401"/>
      <c r="Y797" s="396">
        <v>1.9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6"/>
      <c r="B798" s="763"/>
      <c r="C798" s="763"/>
      <c r="D798" s="763"/>
      <c r="E798" s="763"/>
      <c r="F798" s="764"/>
      <c r="G798" s="346" t="s">
        <v>653</v>
      </c>
      <c r="H798" s="347"/>
      <c r="I798" s="347"/>
      <c r="J798" s="347"/>
      <c r="K798" s="348"/>
      <c r="L798" s="399" t="s">
        <v>626</v>
      </c>
      <c r="M798" s="400"/>
      <c r="N798" s="400"/>
      <c r="O798" s="400"/>
      <c r="P798" s="400"/>
      <c r="Q798" s="400"/>
      <c r="R798" s="400"/>
      <c r="S798" s="400"/>
      <c r="T798" s="400"/>
      <c r="U798" s="400"/>
      <c r="V798" s="400"/>
      <c r="W798" s="400"/>
      <c r="X798" s="401"/>
      <c r="Y798" s="396">
        <v>0.5</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6"/>
      <c r="B799" s="763"/>
      <c r="C799" s="763"/>
      <c r="D799" s="763"/>
      <c r="E799" s="763"/>
      <c r="F799" s="764"/>
      <c r="G799" s="346" t="s">
        <v>196</v>
      </c>
      <c r="H799" s="347"/>
      <c r="I799" s="347"/>
      <c r="J799" s="347"/>
      <c r="K799" s="348"/>
      <c r="L799" s="399"/>
      <c r="M799" s="400"/>
      <c r="N799" s="400"/>
      <c r="O799" s="400"/>
      <c r="P799" s="400"/>
      <c r="Q799" s="400"/>
      <c r="R799" s="400"/>
      <c r="S799" s="400"/>
      <c r="T799" s="400"/>
      <c r="U799" s="400"/>
      <c r="V799" s="400"/>
      <c r="W799" s="400"/>
      <c r="X799" s="401"/>
      <c r="Y799" s="396">
        <v>2.2000000000000002</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11.899999999999999</v>
      </c>
      <c r="AV804" s="413"/>
      <c r="AW804" s="413"/>
      <c r="AX804" s="415"/>
    </row>
    <row r="805" spans="1:50" ht="24.75" customHeight="1">
      <c r="A805" s="556"/>
      <c r="B805" s="763"/>
      <c r="C805" s="763"/>
      <c r="D805" s="763"/>
      <c r="E805" s="763"/>
      <c r="F805" s="764"/>
      <c r="G805" s="440" t="s">
        <v>609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670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63"/>
      <c r="C807" s="763"/>
      <c r="D807" s="763"/>
      <c r="E807" s="763"/>
      <c r="F807" s="764"/>
      <c r="G807" s="449" t="s">
        <v>617</v>
      </c>
      <c r="H807" s="450"/>
      <c r="I807" s="450"/>
      <c r="J807" s="450"/>
      <c r="K807" s="451"/>
      <c r="L807" s="452" t="s">
        <v>618</v>
      </c>
      <c r="M807" s="453"/>
      <c r="N807" s="453"/>
      <c r="O807" s="453"/>
      <c r="P807" s="453"/>
      <c r="Q807" s="453"/>
      <c r="R807" s="453"/>
      <c r="S807" s="453"/>
      <c r="T807" s="453"/>
      <c r="U807" s="453"/>
      <c r="V807" s="453"/>
      <c r="W807" s="453"/>
      <c r="X807" s="454"/>
      <c r="Y807" s="455">
        <v>2.9</v>
      </c>
      <c r="Z807" s="456"/>
      <c r="AA807" s="456"/>
      <c r="AB807" s="580"/>
      <c r="AC807" s="449" t="s">
        <v>671</v>
      </c>
      <c r="AD807" s="450"/>
      <c r="AE807" s="450"/>
      <c r="AF807" s="450"/>
      <c r="AG807" s="451"/>
      <c r="AH807" s="452" t="s">
        <v>673</v>
      </c>
      <c r="AI807" s="453"/>
      <c r="AJ807" s="453"/>
      <c r="AK807" s="453"/>
      <c r="AL807" s="453"/>
      <c r="AM807" s="453"/>
      <c r="AN807" s="453"/>
      <c r="AO807" s="453"/>
      <c r="AP807" s="453"/>
      <c r="AQ807" s="453"/>
      <c r="AR807" s="453"/>
      <c r="AS807" s="453"/>
      <c r="AT807" s="454"/>
      <c r="AU807" s="455">
        <v>1</v>
      </c>
      <c r="AV807" s="456"/>
      <c r="AW807" s="456"/>
      <c r="AX807" s="457"/>
    </row>
    <row r="808" spans="1:50" ht="24.75" customHeight="1">
      <c r="A808" s="556"/>
      <c r="B808" s="763"/>
      <c r="C808" s="763"/>
      <c r="D808" s="763"/>
      <c r="E808" s="763"/>
      <c r="F808" s="764"/>
      <c r="G808" s="346" t="s">
        <v>619</v>
      </c>
      <c r="H808" s="347"/>
      <c r="I808" s="347"/>
      <c r="J808" s="347"/>
      <c r="K808" s="348"/>
      <c r="L808" s="399" t="s">
        <v>620</v>
      </c>
      <c r="M808" s="400"/>
      <c r="N808" s="400"/>
      <c r="O808" s="400"/>
      <c r="P808" s="400"/>
      <c r="Q808" s="400"/>
      <c r="R808" s="400"/>
      <c r="S808" s="400"/>
      <c r="T808" s="400"/>
      <c r="U808" s="400"/>
      <c r="V808" s="400"/>
      <c r="W808" s="400"/>
      <c r="X808" s="401"/>
      <c r="Y808" s="396">
        <v>1.1000000000000001</v>
      </c>
      <c r="Z808" s="397"/>
      <c r="AA808" s="397"/>
      <c r="AB808" s="403"/>
      <c r="AC808" s="346" t="s">
        <v>672</v>
      </c>
      <c r="AD808" s="347"/>
      <c r="AE808" s="347"/>
      <c r="AF808" s="347"/>
      <c r="AG808" s="348"/>
      <c r="AH808" s="399" t="s">
        <v>674</v>
      </c>
      <c r="AI808" s="400"/>
      <c r="AJ808" s="400"/>
      <c r="AK808" s="400"/>
      <c r="AL808" s="400"/>
      <c r="AM808" s="400"/>
      <c r="AN808" s="400"/>
      <c r="AO808" s="400"/>
      <c r="AP808" s="400"/>
      <c r="AQ808" s="400"/>
      <c r="AR808" s="400"/>
      <c r="AS808" s="400"/>
      <c r="AT808" s="401"/>
      <c r="AU808" s="396">
        <v>3</v>
      </c>
      <c r="AV808" s="397"/>
      <c r="AW808" s="397"/>
      <c r="AX808" s="398"/>
    </row>
    <row r="809" spans="1:50" ht="24.75" customHeight="1">
      <c r="A809" s="556"/>
      <c r="B809" s="763"/>
      <c r="C809" s="763"/>
      <c r="D809" s="763"/>
      <c r="E809" s="763"/>
      <c r="F809" s="764"/>
      <c r="G809" s="346" t="s">
        <v>621</v>
      </c>
      <c r="H809" s="347"/>
      <c r="I809" s="347"/>
      <c r="J809" s="347"/>
      <c r="K809" s="348"/>
      <c r="L809" s="399" t="s">
        <v>622</v>
      </c>
      <c r="M809" s="400"/>
      <c r="N809" s="400"/>
      <c r="O809" s="400"/>
      <c r="P809" s="400"/>
      <c r="Q809" s="400"/>
      <c r="R809" s="400"/>
      <c r="S809" s="400"/>
      <c r="T809" s="400"/>
      <c r="U809" s="400"/>
      <c r="V809" s="400"/>
      <c r="W809" s="400"/>
      <c r="X809" s="401"/>
      <c r="Y809" s="396">
        <v>0.6</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c r="A810" s="556"/>
      <c r="B810" s="763"/>
      <c r="C810" s="763"/>
      <c r="D810" s="763"/>
      <c r="E810" s="763"/>
      <c r="F810" s="764"/>
      <c r="G810" s="346" t="s">
        <v>623</v>
      </c>
      <c r="H810" s="347"/>
      <c r="I810" s="347"/>
      <c r="J810" s="347"/>
      <c r="K810" s="348"/>
      <c r="L810" s="399" t="s">
        <v>624</v>
      </c>
      <c r="M810" s="400"/>
      <c r="N810" s="400"/>
      <c r="O810" s="400"/>
      <c r="P810" s="400"/>
      <c r="Q810" s="400"/>
      <c r="R810" s="400"/>
      <c r="S810" s="400"/>
      <c r="T810" s="400"/>
      <c r="U810" s="400"/>
      <c r="V810" s="400"/>
      <c r="W810" s="400"/>
      <c r="X810" s="401"/>
      <c r="Y810" s="396">
        <v>0.3</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c r="A811" s="556"/>
      <c r="B811" s="763"/>
      <c r="C811" s="763"/>
      <c r="D811" s="763"/>
      <c r="E811" s="763"/>
      <c r="F811" s="764"/>
      <c r="G811" s="346" t="s">
        <v>625</v>
      </c>
      <c r="H811" s="347"/>
      <c r="I811" s="347"/>
      <c r="J811" s="347"/>
      <c r="K811" s="348"/>
      <c r="L811" s="399" t="s">
        <v>626</v>
      </c>
      <c r="M811" s="400"/>
      <c r="N811" s="400"/>
      <c r="O811" s="400"/>
      <c r="P811" s="400"/>
      <c r="Q811" s="400"/>
      <c r="R811" s="400"/>
      <c r="S811" s="400"/>
      <c r="T811" s="400"/>
      <c r="U811" s="400"/>
      <c r="V811" s="400"/>
      <c r="W811" s="400"/>
      <c r="X811" s="401"/>
      <c r="Y811" s="396">
        <v>0.1</v>
      </c>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4.9999999999999991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v>
      </c>
      <c r="AV817" s="413"/>
      <c r="AW817" s="413"/>
      <c r="AX817" s="415"/>
    </row>
    <row r="818" spans="1:50" ht="24.75" hidden="1" customHeight="1">
      <c r="A818" s="556"/>
      <c r="B818" s="763"/>
      <c r="C818" s="763"/>
      <c r="D818" s="763"/>
      <c r="E818" s="763"/>
      <c r="F818" s="764"/>
      <c r="G818" s="440"/>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48" customHeight="1">
      <c r="A837" s="402">
        <v>1</v>
      </c>
      <c r="B837" s="402">
        <v>1</v>
      </c>
      <c r="C837" s="424" t="s">
        <v>629</v>
      </c>
      <c r="D837" s="416"/>
      <c r="E837" s="416"/>
      <c r="F837" s="416"/>
      <c r="G837" s="416"/>
      <c r="H837" s="416"/>
      <c r="I837" s="416"/>
      <c r="J837" s="417">
        <v>7010001003845</v>
      </c>
      <c r="K837" s="418"/>
      <c r="L837" s="418"/>
      <c r="M837" s="418"/>
      <c r="N837" s="418"/>
      <c r="O837" s="418"/>
      <c r="P837" s="425" t="s">
        <v>627</v>
      </c>
      <c r="Q837" s="315"/>
      <c r="R837" s="315"/>
      <c r="S837" s="315"/>
      <c r="T837" s="315"/>
      <c r="U837" s="315"/>
      <c r="V837" s="315"/>
      <c r="W837" s="315"/>
      <c r="X837" s="315"/>
      <c r="Y837" s="316">
        <v>30</v>
      </c>
      <c r="Z837" s="317"/>
      <c r="AA837" s="317"/>
      <c r="AB837" s="318"/>
      <c r="AC837" s="326" t="s">
        <v>514</v>
      </c>
      <c r="AD837" s="426"/>
      <c r="AE837" s="426"/>
      <c r="AF837" s="426"/>
      <c r="AG837" s="426"/>
      <c r="AH837" s="419">
        <v>1</v>
      </c>
      <c r="AI837" s="420"/>
      <c r="AJ837" s="420"/>
      <c r="AK837" s="420"/>
      <c r="AL837" s="323">
        <v>94</v>
      </c>
      <c r="AM837" s="324"/>
      <c r="AN837" s="324"/>
      <c r="AO837" s="325"/>
      <c r="AP837" s="319" t="s">
        <v>628</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45" customHeight="1">
      <c r="A870" s="402">
        <v>1</v>
      </c>
      <c r="B870" s="402">
        <v>1</v>
      </c>
      <c r="C870" s="424" t="s">
        <v>644</v>
      </c>
      <c r="D870" s="416"/>
      <c r="E870" s="416"/>
      <c r="F870" s="416"/>
      <c r="G870" s="416"/>
      <c r="H870" s="416"/>
      <c r="I870" s="416"/>
      <c r="J870" s="417">
        <v>7011101033773</v>
      </c>
      <c r="K870" s="418"/>
      <c r="L870" s="418"/>
      <c r="M870" s="418"/>
      <c r="N870" s="418"/>
      <c r="O870" s="418"/>
      <c r="P870" s="425" t="s">
        <v>645</v>
      </c>
      <c r="Q870" s="315"/>
      <c r="R870" s="315"/>
      <c r="S870" s="315"/>
      <c r="T870" s="315"/>
      <c r="U870" s="315"/>
      <c r="V870" s="315"/>
      <c r="W870" s="315"/>
      <c r="X870" s="315"/>
      <c r="Y870" s="316">
        <v>20</v>
      </c>
      <c r="Z870" s="317"/>
      <c r="AA870" s="317"/>
      <c r="AB870" s="318"/>
      <c r="AC870" s="326" t="s">
        <v>515</v>
      </c>
      <c r="AD870" s="426"/>
      <c r="AE870" s="426"/>
      <c r="AF870" s="426"/>
      <c r="AG870" s="426"/>
      <c r="AH870" s="419">
        <v>2</v>
      </c>
      <c r="AI870" s="420"/>
      <c r="AJ870" s="420"/>
      <c r="AK870" s="420"/>
      <c r="AL870" s="323">
        <v>50</v>
      </c>
      <c r="AM870" s="324"/>
      <c r="AN870" s="324"/>
      <c r="AO870" s="325"/>
      <c r="AP870" s="319" t="s">
        <v>679</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c r="A903" s="402">
        <v>1</v>
      </c>
      <c r="B903" s="402">
        <v>1</v>
      </c>
      <c r="C903" s="424" t="s">
        <v>666</v>
      </c>
      <c r="D903" s="416"/>
      <c r="E903" s="416"/>
      <c r="F903" s="416"/>
      <c r="G903" s="416"/>
      <c r="H903" s="416"/>
      <c r="I903" s="416"/>
      <c r="J903" s="417">
        <v>9011105004983</v>
      </c>
      <c r="K903" s="418"/>
      <c r="L903" s="418"/>
      <c r="M903" s="418"/>
      <c r="N903" s="418"/>
      <c r="O903" s="418"/>
      <c r="P903" s="425" t="s">
        <v>667</v>
      </c>
      <c r="Q903" s="315"/>
      <c r="R903" s="315"/>
      <c r="S903" s="315"/>
      <c r="T903" s="315"/>
      <c r="U903" s="315"/>
      <c r="V903" s="315"/>
      <c r="W903" s="315"/>
      <c r="X903" s="315"/>
      <c r="Y903" s="316">
        <v>13</v>
      </c>
      <c r="Z903" s="317"/>
      <c r="AA903" s="317"/>
      <c r="AB903" s="318"/>
      <c r="AC903" s="326" t="s">
        <v>515</v>
      </c>
      <c r="AD903" s="426"/>
      <c r="AE903" s="426"/>
      <c r="AF903" s="426"/>
      <c r="AG903" s="426"/>
      <c r="AH903" s="419">
        <v>1</v>
      </c>
      <c r="AI903" s="420"/>
      <c r="AJ903" s="420"/>
      <c r="AK903" s="420"/>
      <c r="AL903" s="323">
        <v>84.3</v>
      </c>
      <c r="AM903" s="324"/>
      <c r="AN903" s="324"/>
      <c r="AO903" s="325"/>
      <c r="AP903" s="319" t="s">
        <v>678</v>
      </c>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56.25" customHeight="1">
      <c r="A936" s="402">
        <v>1</v>
      </c>
      <c r="B936" s="402">
        <v>1</v>
      </c>
      <c r="C936" s="424" t="s">
        <v>668</v>
      </c>
      <c r="D936" s="416"/>
      <c r="E936" s="416"/>
      <c r="F936" s="416"/>
      <c r="G936" s="416"/>
      <c r="H936" s="416"/>
      <c r="I936" s="416"/>
      <c r="J936" s="417">
        <v>5010405001703</v>
      </c>
      <c r="K936" s="418"/>
      <c r="L936" s="418"/>
      <c r="M936" s="418"/>
      <c r="N936" s="418"/>
      <c r="O936" s="418"/>
      <c r="P936" s="425" t="s">
        <v>669</v>
      </c>
      <c r="Q936" s="315"/>
      <c r="R936" s="315"/>
      <c r="S936" s="315"/>
      <c r="T936" s="315"/>
      <c r="U936" s="315"/>
      <c r="V936" s="315"/>
      <c r="W936" s="315"/>
      <c r="X936" s="315"/>
      <c r="Y936" s="316">
        <v>12</v>
      </c>
      <c r="Z936" s="317"/>
      <c r="AA936" s="317"/>
      <c r="AB936" s="318"/>
      <c r="AC936" s="326" t="s">
        <v>515</v>
      </c>
      <c r="AD936" s="426"/>
      <c r="AE936" s="426"/>
      <c r="AF936" s="426"/>
      <c r="AG936" s="426"/>
      <c r="AH936" s="419">
        <v>2</v>
      </c>
      <c r="AI936" s="420"/>
      <c r="AJ936" s="420"/>
      <c r="AK936" s="420"/>
      <c r="AL936" s="323">
        <v>70.3</v>
      </c>
      <c r="AM936" s="324"/>
      <c r="AN936" s="324"/>
      <c r="AO936" s="325"/>
      <c r="AP936" s="319" t="s">
        <v>678</v>
      </c>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48" customHeight="1">
      <c r="A969" s="402">
        <v>1</v>
      </c>
      <c r="B969" s="402">
        <v>1</v>
      </c>
      <c r="C969" s="424" t="s">
        <v>615</v>
      </c>
      <c r="D969" s="416"/>
      <c r="E969" s="416"/>
      <c r="F969" s="416"/>
      <c r="G969" s="416"/>
      <c r="H969" s="416"/>
      <c r="I969" s="416"/>
      <c r="J969" s="417">
        <v>3011105005376</v>
      </c>
      <c r="K969" s="418"/>
      <c r="L969" s="418"/>
      <c r="M969" s="418"/>
      <c r="N969" s="418"/>
      <c r="O969" s="418"/>
      <c r="P969" s="425" t="s">
        <v>614</v>
      </c>
      <c r="Q969" s="315"/>
      <c r="R969" s="315"/>
      <c r="S969" s="315"/>
      <c r="T969" s="315"/>
      <c r="U969" s="315"/>
      <c r="V969" s="315"/>
      <c r="W969" s="315"/>
      <c r="X969" s="315"/>
      <c r="Y969" s="316">
        <v>5</v>
      </c>
      <c r="Z969" s="317"/>
      <c r="AA969" s="317"/>
      <c r="AB969" s="318"/>
      <c r="AC969" s="326" t="s">
        <v>519</v>
      </c>
      <c r="AD969" s="426"/>
      <c r="AE969" s="426"/>
      <c r="AF969" s="426"/>
      <c r="AG969" s="426"/>
      <c r="AH969" s="419">
        <v>1</v>
      </c>
      <c r="AI969" s="420"/>
      <c r="AJ969" s="420"/>
      <c r="AK969" s="420"/>
      <c r="AL969" s="323" t="s">
        <v>659</v>
      </c>
      <c r="AM969" s="324"/>
      <c r="AN969" s="324"/>
      <c r="AO969" s="325"/>
      <c r="AP969" s="319" t="s">
        <v>616</v>
      </c>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54.75" customHeight="1">
      <c r="A1002" s="402">
        <v>1</v>
      </c>
      <c r="B1002" s="402">
        <v>1</v>
      </c>
      <c r="C1002" s="424" t="s">
        <v>629</v>
      </c>
      <c r="D1002" s="416"/>
      <c r="E1002" s="416"/>
      <c r="F1002" s="416"/>
      <c r="G1002" s="416"/>
      <c r="H1002" s="416"/>
      <c r="I1002" s="416"/>
      <c r="J1002" s="417">
        <v>7010001003845</v>
      </c>
      <c r="K1002" s="418"/>
      <c r="L1002" s="418"/>
      <c r="M1002" s="418"/>
      <c r="N1002" s="418"/>
      <c r="O1002" s="418"/>
      <c r="P1002" s="425" t="s">
        <v>675</v>
      </c>
      <c r="Q1002" s="315"/>
      <c r="R1002" s="315"/>
      <c r="S1002" s="315"/>
      <c r="T1002" s="315"/>
      <c r="U1002" s="315"/>
      <c r="V1002" s="315"/>
      <c r="W1002" s="315"/>
      <c r="X1002" s="315"/>
      <c r="Y1002" s="316">
        <v>4</v>
      </c>
      <c r="Z1002" s="317"/>
      <c r="AA1002" s="317"/>
      <c r="AB1002" s="318"/>
      <c r="AC1002" s="326" t="s">
        <v>676</v>
      </c>
      <c r="AD1002" s="426"/>
      <c r="AE1002" s="426"/>
      <c r="AF1002" s="426"/>
      <c r="AG1002" s="426"/>
      <c r="AH1002" s="419">
        <v>1</v>
      </c>
      <c r="AI1002" s="420"/>
      <c r="AJ1002" s="420"/>
      <c r="AK1002" s="420"/>
      <c r="AL1002" s="323">
        <v>85.3</v>
      </c>
      <c r="AM1002" s="324"/>
      <c r="AN1002" s="324"/>
      <c r="AO1002" s="325"/>
      <c r="AP1002" s="319" t="s">
        <v>677</v>
      </c>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c r="A1035" s="402">
        <v>1</v>
      </c>
      <c r="B1035" s="402">
        <v>1</v>
      </c>
      <c r="C1035" s="424"/>
      <c r="D1035" s="416"/>
      <c r="E1035" s="416"/>
      <c r="F1035" s="416"/>
      <c r="G1035" s="416"/>
      <c r="H1035" s="416"/>
      <c r="I1035" s="416"/>
      <c r="J1035" s="417"/>
      <c r="K1035" s="418"/>
      <c r="L1035" s="418"/>
      <c r="M1035" s="418"/>
      <c r="N1035" s="418"/>
      <c r="O1035" s="418"/>
      <c r="P1035" s="425"/>
      <c r="Q1035" s="315"/>
      <c r="R1035" s="315"/>
      <c r="S1035" s="315"/>
      <c r="T1035" s="315"/>
      <c r="U1035" s="315"/>
      <c r="V1035" s="315"/>
      <c r="W1035" s="315"/>
      <c r="X1035" s="315"/>
      <c r="Y1035" s="316"/>
      <c r="Z1035" s="317"/>
      <c r="AA1035" s="317"/>
      <c r="AB1035" s="318"/>
      <c r="AC1035" s="326"/>
      <c r="AD1035" s="426"/>
      <c r="AE1035" s="426"/>
      <c r="AF1035" s="426"/>
      <c r="AG1035" s="426"/>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4"/>
      <c r="E1101" s="275" t="s">
        <v>396</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c r="A1102" s="402">
        <v>1</v>
      </c>
      <c r="B1102" s="402">
        <v>1</v>
      </c>
      <c r="C1102" s="896"/>
      <c r="D1102" s="896"/>
      <c r="E1102" s="259" t="s">
        <v>678</v>
      </c>
      <c r="F1102" s="895"/>
      <c r="G1102" s="895"/>
      <c r="H1102" s="895"/>
      <c r="I1102" s="895"/>
      <c r="J1102" s="417" t="s">
        <v>678</v>
      </c>
      <c r="K1102" s="418"/>
      <c r="L1102" s="418"/>
      <c r="M1102" s="418"/>
      <c r="N1102" s="418"/>
      <c r="O1102" s="418"/>
      <c r="P1102" s="425" t="s">
        <v>678</v>
      </c>
      <c r="Q1102" s="315"/>
      <c r="R1102" s="315"/>
      <c r="S1102" s="315"/>
      <c r="T1102" s="315"/>
      <c r="U1102" s="315"/>
      <c r="V1102" s="315"/>
      <c r="W1102" s="315"/>
      <c r="X1102" s="315"/>
      <c r="Y1102" s="316" t="s">
        <v>678</v>
      </c>
      <c r="Z1102" s="317"/>
      <c r="AA1102" s="317"/>
      <c r="AB1102" s="318"/>
      <c r="AC1102" s="320"/>
      <c r="AD1102" s="320"/>
      <c r="AE1102" s="320"/>
      <c r="AF1102" s="320"/>
      <c r="AG1102" s="320"/>
      <c r="AH1102" s="321" t="s">
        <v>678</v>
      </c>
      <c r="AI1102" s="322"/>
      <c r="AJ1102" s="322"/>
      <c r="AK1102" s="322"/>
      <c r="AL1102" s="323" t="s">
        <v>678</v>
      </c>
      <c r="AM1102" s="324"/>
      <c r="AN1102" s="324"/>
      <c r="AO1102" s="325"/>
      <c r="AP1102" s="319" t="s">
        <v>678</v>
      </c>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055">
      <formula>IF(RIGHT(TEXT(P14,"0.#"),1)=".",FALSE,TRUE)</formula>
    </cfRule>
    <cfRule type="expression" dxfId="2838" priority="14056">
      <formula>IF(RIGHT(TEXT(P14,"0.#"),1)=".",TRUE,FALSE)</formula>
    </cfRule>
  </conditionalFormatting>
  <conditionalFormatting sqref="AE32">
    <cfRule type="expression" dxfId="2837" priority="14045">
      <formula>IF(RIGHT(TEXT(AE32,"0.#"),1)=".",FALSE,TRUE)</formula>
    </cfRule>
    <cfRule type="expression" dxfId="2836" priority="14046">
      <formula>IF(RIGHT(TEXT(AE32,"0.#"),1)=".",TRUE,FALSE)</formula>
    </cfRule>
  </conditionalFormatting>
  <conditionalFormatting sqref="P18:AX18">
    <cfRule type="expression" dxfId="2835" priority="13931">
      <formula>IF(RIGHT(TEXT(P18,"0.#"),1)=".",FALSE,TRUE)</formula>
    </cfRule>
    <cfRule type="expression" dxfId="2834" priority="13932">
      <formula>IF(RIGHT(TEXT(P18,"0.#"),1)=".",TRUE,FALSE)</formula>
    </cfRule>
  </conditionalFormatting>
  <conditionalFormatting sqref="Y782">
    <cfRule type="expression" dxfId="2833" priority="13927">
      <formula>IF(RIGHT(TEXT(Y782,"0.#"),1)=".",FALSE,TRUE)</formula>
    </cfRule>
    <cfRule type="expression" dxfId="2832" priority="13928">
      <formula>IF(RIGHT(TEXT(Y782,"0.#"),1)=".",TRUE,FALSE)</formula>
    </cfRule>
  </conditionalFormatting>
  <conditionalFormatting sqref="Y791">
    <cfRule type="expression" dxfId="2831" priority="13923">
      <formula>IF(RIGHT(TEXT(Y791,"0.#"),1)=".",FALSE,TRUE)</formula>
    </cfRule>
    <cfRule type="expression" dxfId="2830" priority="13924">
      <formula>IF(RIGHT(TEXT(Y791,"0.#"),1)=".",TRUE,FALSE)</formula>
    </cfRule>
  </conditionalFormatting>
  <conditionalFormatting sqref="Y823:Y829 Y809:Y816 Y807 Y800:Y803">
    <cfRule type="expression" dxfId="2829" priority="13705">
      <formula>IF(RIGHT(TEXT(Y800,"0.#"),1)=".",FALSE,TRUE)</formula>
    </cfRule>
    <cfRule type="expression" dxfId="2828" priority="13706">
      <formula>IF(RIGHT(TEXT(Y800,"0.#"),1)=".",TRUE,FALSE)</formula>
    </cfRule>
  </conditionalFormatting>
  <conditionalFormatting sqref="P16:AQ17 P15:AX15 P13:AX13">
    <cfRule type="expression" dxfId="2827" priority="13753">
      <formula>IF(RIGHT(TEXT(P13,"0.#"),1)=".",FALSE,TRUE)</formula>
    </cfRule>
    <cfRule type="expression" dxfId="2826" priority="13754">
      <formula>IF(RIGHT(TEXT(P13,"0.#"),1)=".",TRUE,FALSE)</formula>
    </cfRule>
  </conditionalFormatting>
  <conditionalFormatting sqref="P19:AJ19">
    <cfRule type="expression" dxfId="2825" priority="13751">
      <formula>IF(RIGHT(TEXT(P19,"0.#"),1)=".",FALSE,TRUE)</formula>
    </cfRule>
    <cfRule type="expression" dxfId="2824" priority="13752">
      <formula>IF(RIGHT(TEXT(P19,"0.#"),1)=".",TRUE,FALSE)</formula>
    </cfRule>
  </conditionalFormatting>
  <conditionalFormatting sqref="AE101 AQ101">
    <cfRule type="expression" dxfId="2823" priority="13743">
      <formula>IF(RIGHT(TEXT(AE101,"0.#"),1)=".",FALSE,TRUE)</formula>
    </cfRule>
    <cfRule type="expression" dxfId="2822" priority="13744">
      <formula>IF(RIGHT(TEXT(AE101,"0.#"),1)=".",TRUE,FALSE)</formula>
    </cfRule>
  </conditionalFormatting>
  <conditionalFormatting sqref="Y783:Y790 Y781">
    <cfRule type="expression" dxfId="2821" priority="13729">
      <formula>IF(RIGHT(TEXT(Y781,"0.#"),1)=".",FALSE,TRUE)</formula>
    </cfRule>
    <cfRule type="expression" dxfId="2820" priority="13730">
      <formula>IF(RIGHT(TEXT(Y781,"0.#"),1)=".",TRUE,FALSE)</formula>
    </cfRule>
  </conditionalFormatting>
  <conditionalFormatting sqref="AU791">
    <cfRule type="expression" dxfId="2819" priority="13725">
      <formula>IF(RIGHT(TEXT(AU791,"0.#"),1)=".",FALSE,TRUE)</formula>
    </cfRule>
    <cfRule type="expression" dxfId="2818" priority="13726">
      <formula>IF(RIGHT(TEXT(AU791,"0.#"),1)=".",TRUE,FALSE)</formula>
    </cfRule>
  </conditionalFormatting>
  <conditionalFormatting sqref="Y808">
    <cfRule type="expression" dxfId="2817" priority="13709">
      <formula>IF(RIGHT(TEXT(Y808,"0.#"),1)=".",FALSE,TRUE)</formula>
    </cfRule>
    <cfRule type="expression" dxfId="2816" priority="13710">
      <formula>IF(RIGHT(TEXT(Y808,"0.#"),1)=".",TRUE,FALSE)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cfRule type="expression" dxfId="2813" priority="13703">
      <formula>IF(RIGHT(TEXT(AU808,"0.#"),1)=".",FALSE,TRUE)</formula>
    </cfRule>
    <cfRule type="expression" dxfId="2812" priority="13704">
      <formula>IF(RIGHT(TEXT(AU808,"0.#"),1)=".",TRUE,FALSE)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cfRule type="expression" dxfId="2809" priority="13699">
      <formula>IF(RIGHT(TEXT(AU796,"0.#"),1)=".",FALSE,TRUE)</formula>
    </cfRule>
    <cfRule type="expression" dxfId="2808" priority="13700">
      <formula>IF(RIGHT(TEXT(AU796,"0.#"),1)=".",TRUE,FALSE)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E117 AM117">
    <cfRule type="expression" dxfId="2631" priority="13201">
      <formula>IF(RIGHT(TEXT(AE117,"0.#"),1)=".",FALSE,TRUE)</formula>
    </cfRule>
    <cfRule type="expression" dxfId="2630" priority="13202">
      <formula>IF(RIGHT(TEXT(AE117,"0.#"),1)=".",TRUE,FALSE)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7:AO838">
    <cfRule type="expression" dxfId="2425" priority="2863">
      <formula>IF(AND(AL837&gt;=0, RIGHT(TEXT(AL837,"0.#"),1)&lt;&gt;"."),TRUE,FALSE)</formula>
    </cfRule>
    <cfRule type="expression" dxfId="2424" priority="2864">
      <formula>IF(AND(AL837&gt;=0, RIGHT(TEXT(AL837,"0.#"),1)="."),TRUE,FALSE)</formula>
    </cfRule>
    <cfRule type="expression" dxfId="2423" priority="2865">
      <formula>IF(AND(AL837&lt;0, RIGHT(TEXT(AL837,"0.#"),1)&lt;&gt;"."),TRUE,FALSE)</formula>
    </cfRule>
    <cfRule type="expression" dxfId="2422" priority="2866">
      <formula>IF(AND(AL837&lt;0, RIGHT(TEXT(AL837,"0.#"),1)="."),TRUE,FALSE)</formula>
    </cfRule>
  </conditionalFormatting>
  <conditionalFormatting sqref="Y837:Y838">
    <cfRule type="expression" dxfId="2421" priority="2861">
      <formula>IF(RIGHT(TEXT(Y837,"0.#"),1)=".",FALSE,TRUE)</formula>
    </cfRule>
    <cfRule type="expression" dxfId="2420" priority="2862">
      <formula>IF(RIGHT(TEXT(Y837,"0.#"),1)=".",TRUE,FALSE)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99">
    <cfRule type="expression" dxfId="2103" priority="2121">
      <formula>IF(RIGHT(TEXT(Y872,"0.#"),1)=".",FALSE,TRUE)</formula>
    </cfRule>
    <cfRule type="expression" dxfId="2102" priority="2122">
      <formula>IF(RIGHT(TEXT(Y872,"0.#"),1)=".",TRUE,FALSE)</formula>
    </cfRule>
  </conditionalFormatting>
  <conditionalFormatting sqref="Y871">
    <cfRule type="expression" dxfId="2101" priority="2115">
      <formula>IF(RIGHT(TEXT(Y871,"0.#"),1)=".",FALSE,TRUE)</formula>
    </cfRule>
    <cfRule type="expression" dxfId="2100" priority="2116">
      <formula>IF(RIGHT(TEXT(Y871,"0.#"),1)=".",TRUE,FALSE)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4">
    <cfRule type="expression" dxfId="2097" priority="2103">
      <formula>IF(RIGHT(TEXT(Y904,"0.#"),1)=".",FALSE,TRUE)</formula>
    </cfRule>
    <cfRule type="expression" dxfId="2096" priority="2104">
      <formula>IF(RIGHT(TEXT(Y904,"0.#"),1)=".",TRUE,FALSE)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7">
    <cfRule type="expression" dxfId="2093" priority="2091">
      <formula>IF(RIGHT(TEXT(Y937,"0.#"),1)=".",FALSE,TRUE)</formula>
    </cfRule>
    <cfRule type="expression" dxfId="2092" priority="2092">
      <formula>IF(RIGHT(TEXT(Y937,"0.#"),1)=".",TRUE,FALSE)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1:AO871">
    <cfRule type="expression" dxfId="2001" priority="2117">
      <formula>IF(AND(AL871&gt;=0, RIGHT(TEXT(AL871,"0.#"),1)&lt;&gt;"."),TRUE,FALSE)</formula>
    </cfRule>
    <cfRule type="expression" dxfId="2000" priority="2118">
      <formula>IF(AND(AL871&gt;=0, RIGHT(TEXT(AL871,"0.#"),1)="."),TRUE,FALSE)</formula>
    </cfRule>
    <cfRule type="expression" dxfId="1999" priority="2119">
      <formula>IF(AND(AL871&lt;0, RIGHT(TEXT(AL871,"0.#"),1)&lt;&gt;"."),TRUE,FALSE)</formula>
    </cfRule>
    <cfRule type="expression" dxfId="1998" priority="2120">
      <formula>IF(AND(AL871&lt;0, RIGHT(TEXT(AL871,"0.#"),1)="."),TRUE,FALSE)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4:AO904">
    <cfRule type="expression" dxfId="1993" priority="2105">
      <formula>IF(AND(AL904&gt;=0, RIGHT(TEXT(AL904,"0.#"),1)&lt;&gt;"."),TRUE,FALSE)</formula>
    </cfRule>
    <cfRule type="expression" dxfId="1992" priority="2106">
      <formula>IF(AND(AL904&gt;=0, RIGHT(TEXT(AL904,"0.#"),1)="."),TRUE,FALSE)</formula>
    </cfRule>
    <cfRule type="expression" dxfId="1991" priority="2107">
      <formula>IF(AND(AL904&lt;0, RIGHT(TEXT(AL904,"0.#"),1)&lt;&gt;"."),TRUE,FALSE)</formula>
    </cfRule>
    <cfRule type="expression" dxfId="1990" priority="2108">
      <formula>IF(AND(AL904&lt;0, RIGHT(TEXT(AL904,"0.#"),1)="."),TRUE,FALSE)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7:AO937">
    <cfRule type="expression" dxfId="1985" priority="2093">
      <formula>IF(AND(AL937&gt;=0, RIGHT(TEXT(AL937,"0.#"),1)&lt;&gt;"."),TRUE,FALSE)</formula>
    </cfRule>
    <cfRule type="expression" dxfId="1984" priority="2094">
      <formula>IF(AND(AL937&gt;=0, RIGHT(TEXT(AL937,"0.#"),1)="."),TRUE,FALSE)</formula>
    </cfRule>
    <cfRule type="expression" dxfId="1983" priority="2095">
      <formula>IF(AND(AL937&lt;0, RIGHT(TEXT(AL937,"0.#"),1)&lt;&gt;"."),TRUE,FALSE)</formula>
    </cfRule>
    <cfRule type="expression" dxfId="1982" priority="2096">
      <formula>IF(AND(AL937&lt;0, RIGHT(TEXT(AL937,"0.#"),1)="."),TRUE,FALSE)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6:AO1036">
    <cfRule type="expression" dxfId="1957" priority="2057">
      <formula>IF(AND(AL1036&gt;=0, RIGHT(TEXT(AL1036,"0.#"),1)&lt;&gt;"."),TRUE,FALSE)</formula>
    </cfRule>
    <cfRule type="expression" dxfId="1956" priority="2058">
      <formula>IF(AND(AL1036&gt;=0, RIGHT(TEXT(AL1036,"0.#"),1)="."),TRUE,FALSE)</formula>
    </cfRule>
    <cfRule type="expression" dxfId="1955" priority="2059">
      <formula>IF(AND(AL1036&lt;0, RIGHT(TEXT(AL1036,"0.#"),1)&lt;&gt;"."),TRUE,FALSE)</formula>
    </cfRule>
    <cfRule type="expression" dxfId="1954" priority="2060">
      <formula>IF(AND(AL1036&lt;0, RIGHT(TEXT(AL1036,"0.#"),1)="."),TRUE,FALSE)</formula>
    </cfRule>
  </conditionalFormatting>
  <conditionalFormatting sqref="Y1036">
    <cfRule type="expression" dxfId="1953" priority="2055">
      <formula>IF(RIGHT(TEXT(Y1036,"0.#"),1)=".",FALSE,TRUE)</formula>
    </cfRule>
    <cfRule type="expression" dxfId="1952" priority="2056">
      <formula>IF(RIGHT(TEXT(Y1036,"0.#"),1)=".",TRUE,FALSE)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U782">
    <cfRule type="expression" dxfId="747" priority="53">
      <formula>IF(RIGHT(TEXT(AU782,"0.#"),1)=".",FALSE,TRUE)</formula>
    </cfRule>
    <cfRule type="expression" dxfId="746" priority="54">
      <formula>IF(RIGHT(TEXT(AU782,"0.#"),1)=".",TRUE,FALSE)</formula>
    </cfRule>
  </conditionalFormatting>
  <conditionalFormatting sqref="AU783:AU787 AU781">
    <cfRule type="expression" dxfId="745" priority="51">
      <formula>IF(RIGHT(TEXT(AU781,"0.#"),1)=".",FALSE,TRUE)</formula>
    </cfRule>
    <cfRule type="expression" dxfId="744" priority="52">
      <formula>IF(RIGHT(TEXT(AU781,"0.#"),1)=".",TRUE,FALSE)</formula>
    </cfRule>
  </conditionalFormatting>
  <conditionalFormatting sqref="AU788">
    <cfRule type="expression" dxfId="743" priority="49">
      <formula>IF(RIGHT(TEXT(AU788,"0.#"),1)=".",FALSE,TRUE)</formula>
    </cfRule>
    <cfRule type="expression" dxfId="742" priority="50">
      <formula>IF(RIGHT(TEXT(AU788,"0.#"),1)=".",TRUE,FALSE)</formula>
    </cfRule>
  </conditionalFormatting>
  <conditionalFormatting sqref="Y870">
    <cfRule type="expression" dxfId="741" priority="43">
      <formula>IF(RIGHT(TEXT(Y870,"0.#"),1)=".",FALSE,TRUE)</formula>
    </cfRule>
    <cfRule type="expression" dxfId="740" priority="44">
      <formula>IF(RIGHT(TEXT(Y870,"0.#"),1)=".",TRUE,FALSE)</formula>
    </cfRule>
  </conditionalFormatting>
  <conditionalFormatting sqref="AL870:AO870">
    <cfRule type="expression" dxfId="739" priority="45">
      <formula>IF(AND(AL870&gt;=0, RIGHT(TEXT(AL870,"0.#"),1)&lt;&gt;"."),TRUE,FALSE)</formula>
    </cfRule>
    <cfRule type="expression" dxfId="738" priority="46">
      <formula>IF(AND(AL870&gt;=0, RIGHT(TEXT(AL870,"0.#"),1)="."),TRUE,FALSE)</formula>
    </cfRule>
    <cfRule type="expression" dxfId="737" priority="47">
      <formula>IF(AND(AL870&lt;0, RIGHT(TEXT(AL870,"0.#"),1)&lt;&gt;"."),TRUE,FALSE)</formula>
    </cfRule>
    <cfRule type="expression" dxfId="736" priority="48">
      <formula>IF(AND(AL870&lt;0, RIGHT(TEXT(AL870,"0.#"),1)="."),TRUE,FALSE)</formula>
    </cfRule>
  </conditionalFormatting>
  <conditionalFormatting sqref="Y796:Y799 Y794">
    <cfRule type="expression" dxfId="735" priority="39">
      <formula>IF(RIGHT(TEXT(Y794,"0.#"),1)=".",FALSE,TRUE)</formula>
    </cfRule>
    <cfRule type="expression" dxfId="734" priority="40">
      <formula>IF(RIGHT(TEXT(Y794,"0.#"),1)=".",TRUE,FALSE)</formula>
    </cfRule>
  </conditionalFormatting>
  <conditionalFormatting sqref="Y795">
    <cfRule type="expression" dxfId="733" priority="41">
      <formula>IF(RIGHT(TEXT(Y795,"0.#"),1)=".",FALSE,TRUE)</formula>
    </cfRule>
    <cfRule type="expression" dxfId="732" priority="42">
      <formula>IF(RIGHT(TEXT(Y795,"0.#"),1)=".",TRUE,FALSE)</formula>
    </cfRule>
  </conditionalFormatting>
  <conditionalFormatting sqref="AU795">
    <cfRule type="expression" dxfId="731" priority="37">
      <formula>IF(RIGHT(TEXT(AU795,"0.#"),1)=".",FALSE,TRUE)</formula>
    </cfRule>
    <cfRule type="expression" dxfId="730" priority="38">
      <formula>IF(RIGHT(TEXT(AU795,"0.#"),1)=".",TRUE,FALSE)</formula>
    </cfRule>
  </conditionalFormatting>
  <conditionalFormatting sqref="AU794">
    <cfRule type="expression" dxfId="729" priority="35">
      <formula>IF(RIGHT(TEXT(AU794,"0.#"),1)=".",FALSE,TRUE)</formula>
    </cfRule>
    <cfRule type="expression" dxfId="728" priority="36">
      <formula>IF(RIGHT(TEXT(AU794,"0.#"),1)=".",TRUE,FALSE)</formula>
    </cfRule>
  </conditionalFormatting>
  <conditionalFormatting sqref="Y903">
    <cfRule type="expression" dxfId="727" priority="29">
      <formula>IF(RIGHT(TEXT(Y903,"0.#"),1)=".",FALSE,TRUE)</formula>
    </cfRule>
    <cfRule type="expression" dxfId="726" priority="30">
      <formula>IF(RIGHT(TEXT(Y903,"0.#"),1)=".",TRUE,FALSE)</formula>
    </cfRule>
  </conditionalFormatting>
  <conditionalFormatting sqref="AL903:AO903">
    <cfRule type="expression" dxfId="725" priority="31">
      <formula>IF(AND(AL903&gt;=0, RIGHT(TEXT(AL903,"0.#"),1)&lt;&gt;"."),TRUE,FALSE)</formula>
    </cfRule>
    <cfRule type="expression" dxfId="724" priority="32">
      <formula>IF(AND(AL903&gt;=0, RIGHT(TEXT(AL903,"0.#"),1)="."),TRUE,FALSE)</formula>
    </cfRule>
    <cfRule type="expression" dxfId="723" priority="33">
      <formula>IF(AND(AL903&lt;0, RIGHT(TEXT(AL903,"0.#"),1)&lt;&gt;"."),TRUE,FALSE)</formula>
    </cfRule>
    <cfRule type="expression" dxfId="722" priority="34">
      <formula>IF(AND(AL903&lt;0, RIGHT(TEXT(AL903,"0.#"),1)="."),TRUE,FALSE)</formula>
    </cfRule>
  </conditionalFormatting>
  <conditionalFormatting sqref="Y936">
    <cfRule type="expression" dxfId="721" priority="23">
      <formula>IF(RIGHT(TEXT(Y936,"0.#"),1)=".",FALSE,TRUE)</formula>
    </cfRule>
    <cfRule type="expression" dxfId="720" priority="24">
      <formula>IF(RIGHT(TEXT(Y936,"0.#"),1)=".",TRUE,FALSE)</formula>
    </cfRule>
  </conditionalFormatting>
  <conditionalFormatting sqref="AL936:AO936">
    <cfRule type="expression" dxfId="719" priority="25">
      <formula>IF(AND(AL936&gt;=0, RIGHT(TEXT(AL936,"0.#"),1)&lt;&gt;"."),TRUE,FALSE)</formula>
    </cfRule>
    <cfRule type="expression" dxfId="718" priority="26">
      <formula>IF(AND(AL936&gt;=0, RIGHT(TEXT(AL936,"0.#"),1)="."),TRUE,FALSE)</formula>
    </cfRule>
    <cfRule type="expression" dxfId="717" priority="27">
      <formula>IF(AND(AL936&lt;0, RIGHT(TEXT(AL936,"0.#"),1)&lt;&gt;"."),TRUE,FALSE)</formula>
    </cfRule>
    <cfRule type="expression" dxfId="716" priority="28">
      <formula>IF(AND(AL936&lt;0, RIGHT(TEXT(AL936,"0.#"),1)="."),TRUE,FALSE)</formula>
    </cfRule>
  </conditionalFormatting>
  <conditionalFormatting sqref="Y822">
    <cfRule type="expression" dxfId="715" priority="17">
      <formula>IF(RIGHT(TEXT(Y822,"0.#"),1)=".",FALSE,TRUE)</formula>
    </cfRule>
    <cfRule type="expression" dxfId="714" priority="18">
      <formula>IF(RIGHT(TEXT(Y822,"0.#"),1)=".",TRUE,FALSE)</formula>
    </cfRule>
  </conditionalFormatting>
  <conditionalFormatting sqref="Y821">
    <cfRule type="expression" dxfId="713" priority="19">
      <formula>IF(RIGHT(TEXT(Y821,"0.#"),1)=".",FALSE,TRUE)</formula>
    </cfRule>
    <cfRule type="expression" dxfId="712" priority="20">
      <formula>IF(RIGHT(TEXT(Y821,"0.#"),1)=".",TRUE,FALSE)</formula>
    </cfRule>
  </conditionalFormatting>
  <conditionalFormatting sqref="Y820">
    <cfRule type="expression" dxfId="711" priority="15">
      <formula>IF(RIGHT(TEXT(Y820,"0.#"),1)=".",FALSE,TRUE)</formula>
    </cfRule>
    <cfRule type="expression" dxfId="710" priority="16">
      <formula>IF(RIGHT(TEXT(Y820,"0.#"),1)=".",TRUE,FALSE)</formula>
    </cfRule>
  </conditionalFormatting>
  <conditionalFormatting sqref="AL1035:AO1035">
    <cfRule type="expression" dxfId="709" priority="11">
      <formula>IF(AND(AL1035&gt;=0, RIGHT(TEXT(AL1035,"0.#"),1)&lt;&gt;"."),TRUE,FALSE)</formula>
    </cfRule>
    <cfRule type="expression" dxfId="708" priority="12">
      <formula>IF(AND(AL1035&gt;=0, RIGHT(TEXT(AL1035,"0.#"),1)="."),TRUE,FALSE)</formula>
    </cfRule>
    <cfRule type="expression" dxfId="707" priority="13">
      <formula>IF(AND(AL1035&lt;0, RIGHT(TEXT(AL1035,"0.#"),1)&lt;&gt;"."),TRUE,FALSE)</formula>
    </cfRule>
    <cfRule type="expression" dxfId="706" priority="14">
      <formula>IF(AND(AL1035&lt;0, RIGHT(TEXT(AL1035,"0.#"),1)="."),TRUE,FALSE)</formula>
    </cfRule>
  </conditionalFormatting>
  <conditionalFormatting sqref="Y1035">
    <cfRule type="expression" dxfId="705" priority="9">
      <formula>IF(RIGHT(TEXT(Y1035,"0.#"),1)=".",FALSE,TRUE)</formula>
    </cfRule>
    <cfRule type="expression" dxfId="704" priority="10">
      <formula>IF(RIGHT(TEXT(Y1035,"0.#"),1)=".",TRUE,FALSE)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AU790">
    <cfRule type="expression" dxfId="701" priority="1">
      <formula>IF(RIGHT(TEXT(AU790,"0.#"),1)=".",FALSE,TRUE)</formula>
    </cfRule>
    <cfRule type="expression" dxfId="700" priority="2">
      <formula>IF(RIGHT(TEXT(AU790,"0.#"),1)=".",TRUE,FALSE)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5" max="49" man="1"/>
    <brk id="704" max="49" man="1"/>
    <brk id="739" max="49" man="1"/>
    <brk id="778" max="49" man="1"/>
    <brk id="817" max="49" man="1"/>
    <brk id="96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t="s">
        <v>547</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ＩＴ戦略</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446</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447</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448</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449</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496</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466</v>
      </c>
    </row>
    <row r="96" spans="25:25">
      <c r="Y96" s="32" t="s">
        <v>538</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467</v>
      </c>
      <c r="AN2" s="999"/>
      <c r="AO2" s="999"/>
      <c r="AP2" s="458"/>
      <c r="AQ2" s="173" t="s">
        <v>355</v>
      </c>
      <c r="AR2" s="166"/>
      <c r="AS2" s="166"/>
      <c r="AT2" s="167"/>
      <c r="AU2" s="371" t="s">
        <v>253</v>
      </c>
      <c r="AV2" s="371"/>
      <c r="AW2" s="371"/>
      <c r="AX2" s="372"/>
    </row>
    <row r="3" spans="1:50" ht="18.75" customHeight="1">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467</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467</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467</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467</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467</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467</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467</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467</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467</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8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0" sqref="AC10:AG10"/>
    </sheetView>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2018-08-13T05:30:07Z</cp:lastPrinted>
  <dcterms:created xsi:type="dcterms:W3CDTF">2012-03-13T00:50:25Z</dcterms:created>
  <dcterms:modified xsi:type="dcterms:W3CDTF">2018-09-03T05:46:35Z</dcterms:modified>
</cp:coreProperties>
</file>