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<sst xmlns="http://schemas.openxmlformats.org/spreadsheetml/2006/main" count="2881" uniqueCount="634">
  <si>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</si>
  <si>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</si>
  <si>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</si>
  <si>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</si>
  <si>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</si>
  <si>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</si>
  <si>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</si>
  <si>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</si>
  <si>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</si>
  <si>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</si>
  <si>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</si>
  <si>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</si>
  <si>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</si>
  <si>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</si>
  <si>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</si>
  <si>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</si>
  <si>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</si>
  <si>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</si>
  <si>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</si>
  <si>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</si>
  <si>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</si>
  <si>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</si>
  <si>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</si>
  <si>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</si>
  <si>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</si>
  <si>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</si>
  <si>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</si>
  <si>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</si>
  <si>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</si>
  <si>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</si>
  <si>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</si>
  <si>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</si>
  <si>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</si>
  <si>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</si>
  <si>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</si>
  <si>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</si>
  <si>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</si>
  <si>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</si>
  <si>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</si>
  <si>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</si>
  <si>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</si>
  <si>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</si>
  <si>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</si>
  <si>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</si>
  <si>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</si>
  <si>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</si>
  <si>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</si>
  <si>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</si>
  <si>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</si>
  <si>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</si>
  <si>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</si>
  <si>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</si>
  <si>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</si>
  <si>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</si>
  <si>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</si>
  <si>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</si>
  <si>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</si>
  <si>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</si>
  <si>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</si>
  <si>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</si>
  <si>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</si>
  <si>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</si>
  <si>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</si>
  <si>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</si>
  <si>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</si>
  <si>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</si>
  <si>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</si>
  <si>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</si>
  <si>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</si>
  <si>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</si>
  <si>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</si>
  <si>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</si>
  <si>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</si>
  <si>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</si>
  <si>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</si>
  <si>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</si>
  <si>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</si>
  <si>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</si>
  <si>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</si>
  <si>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</si>
  <si>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</si>
  <si>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</si>
  <si>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</si>
  <si>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</si>
  <si>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</si>
  <si>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</si>
  <si>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</si>
  <si>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</si>
  <si>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</si>
  <si>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</si>
  <si>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</si>
  <si>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</si>
  <si>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</si>
  <si>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</si>
  <si>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</si>
  <si>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</si>
  <si>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</si>
  <si>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</si>
  <si>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</si>
  <si>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</si>
  <si>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</si>
  <si>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</si>
  <si>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</si>
  <si>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</si>
  <si>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</si>
  <si>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</si>
  <si>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</si>
  <si>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</si>
  <si>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</si>
  <si>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</si>
  <si>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</si>
  <si>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</si>
  <si>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</si>
  <si>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</si>
  <si>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</si>
  <si>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</si>
  <si>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</si>
  <si>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</si>
  <si>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</si>
  <si>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</si>
  <si>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</si>
  <si>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</si>
  <si>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</si>
  <si>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</si>
  <si>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</si>
  <si>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</si>
  <si>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</si>
  <si>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</si>
  <si>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</si>
  <si>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</si>
  <si>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</si>
  <si>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</si>
  <si>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</si>
  <si>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</si>
  <si>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</si>
  <si>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</si>
  <si>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</si>
  <si>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</si>
  <si>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</si>
  <si>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</si>
  <si>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</si>
  <si>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</si>
  <si>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</si>
  <si>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</si>
  <si>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</si>
  <si>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</si>
  <si>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</si>
  <si>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</si>
  <si>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</si>
  <si>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</si>
  <si>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</si>
  <si>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</si>
  <si>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</si>
  <si>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</si>
  <si>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</si>
  <si>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</si>
  <si>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</si>
  <si>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</si>
  <si>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</si>
  <si>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</si>
  <si>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</si>
  <si>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</si>
  <si>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</si>
  <si>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</si>
  <si>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</si>
  <si>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</si>
  <si>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</si>
  <si>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</si>
  <si>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</si>
  <si>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</si>
  <si>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</si>
  <si>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</si>
  <si>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</si>
  <si>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</si>
  <si>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</si>
  <si>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</si>
  <si>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</si>
  <si>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</si>
  <si>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</si>
  <si>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</si>
  <si>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</si>
  <si>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</si>
  <si>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</si>
  <si>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</si>
  <si>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</si>
  <si>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</si>
  <si>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</si>
  <si>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</si>
  <si>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</si>
  <si>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</si>
  <si>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</si>
  <si>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</si>
  <si>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</si>
  <si>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</si>
  <si>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</si>
  <si>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</si>
  <si>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</si>
  <si>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</si>
  <si>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</si>
  <si>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</si>
  <si>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</si>
  <si>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</si>
  <si>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</si>
  <si>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</si>
  <si>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</si>
  <si>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</si>
  <si>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</si>
  <si>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</si>
  <si>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</si>
  <si>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</si>
  <si>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</si>
  <si>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</si>
  <si>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</si>
  <si>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</si>
  <si>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</si>
  <si>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</si>
  <si>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</si>
  <si>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</si>
  <si>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</si>
  <si>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</si>
  <si>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</si>
  <si>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</si>
  <si>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</si>
  <si>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</si>
  <si>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</si>
  <si>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</si>
  <si>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</si>
  <si>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</si>
  <si>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</si>
  <si>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</si>
  <si>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</si>
  <si>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</si>
  <si>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</si>
  <si>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</si>
  <si>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</si>
  <si>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</si>
  <si>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</si>
  <si>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</si>
  <si>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</si>
  <si>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</si>
  <si>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</si>
  <si>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</si>
  <si>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</si>
  <si>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</si>
  <si>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</si>
  <si>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</si>
  <si>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</si>
  <si>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</si>
  <si>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</si>
  <si>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</si>
  <si>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</si>
  <si>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</si>
  <si>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</si>
  <si>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</si>
  <si>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</si>
  <si>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</si>
  <si>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</si>
  <si>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</si>
  <si>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</si>
  <si>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</si>
  <si>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</si>
  <si>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</si>
  <si>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</si>
  <si>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</si>
  <si>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</si>
  <si>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</si>
  <si>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</si>
  <si>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</si>
  <si>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</si>
  <si>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</si>
  <si>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</si>
  <si>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</si>
  <si>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</si>
  <si>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</si>
  <si>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</si>
  <si>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</si>
  <si>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</si>
  <si>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</si>
  <si>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</si>
  <si>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</si>
  <si>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</si>
  <si>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</si>
  <si>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</si>
  <si>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</si>
  <si>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</si>
  <si>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</si>
  <si>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</si>
  <si>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</si>
  <si>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</si>
  <si>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</si>
  <si>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</si>
  <si>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</si>
  <si>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</si>
  <si>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</si>
  <si>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</si>
  <si>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</si>
  <si>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</si>
  <si>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</si>
  <si>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</si>
  <si>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</si>
  <si>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</si>
  <si>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</si>
  <si>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</si>
  <si>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</si>
  <si>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</si>
  <si>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</si>
  <si>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</si>
  <si>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</si>
  <si>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</si>
  <si>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</si>
  <si>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</si>
  <si>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</si>
  <si>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</si>
  <si>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</si>
  <si>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</si>
  <si>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</si>
  <si>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</si>
  <si>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</si>
  <si>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</si>
  <si>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</si>
  <si>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</si>
  <si>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</si>
  <si>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</si>
  <si>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</si>
  <si>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</si>
  <si>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</si>
  <si>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</si>
  <si>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</si>
  <si>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</si>
  <si>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</si>
  <si>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</si>
  <si>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</si>
  <si>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</si>
  <si>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</si>
  <si>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</si>
  <si>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</si>
  <si>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</si>
  <si>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</si>
  <si>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</si>
  <si>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</si>
  <si>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</si>
  <si>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</si>
  <si>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</si>
  <si>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</si>
  <si>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</si>
  <si>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</si>
  <si>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</si>
  <si>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</si>
  <si>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</si>
  <si>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</si>
  <si>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</si>
  <si>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</si>
  <si>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</si>
  <si>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</si>
  <si>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</si>
  <si>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</si>
  <si>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</si>
  <si>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</si>
  <si>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</si>
  <si>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</si>
  <si>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</si>
  <si>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</si>
  <si>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</si>
  <si>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</si>
  <si>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</si>
  <si>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</si>
  <si>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</si>
  <si>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</si>
  <si>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</si>
  <si>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</si>
  <si>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</si>
  <si>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</si>
  <si>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</si>
  <si>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</si>
  <si>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</si>
  <si>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</si>
  <si>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</si>
  <si>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</si>
  <si>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</si>
  <si>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</si>
  <si>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</si>
  <si>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</si>
  <si>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</si>
  <si>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</si>
  <si>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</si>
  <si>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</si>
  <si>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</si>
  <si>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</si>
  <si>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</si>
  <si>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</si>
  <si>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</si>
  <si>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</si>
  <si>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</si>
  <si>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</si>
  <si>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</si>
  <si>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</si>
  <si>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</si>
  <si>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</si>
  <si>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</si>
  <si>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</si>
  <si>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</si>
  <si>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</si>
  <si>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</si>
  <si>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</si>
  <si>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</si>
  <si>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</si>
  <si>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</si>
  <si>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</si>
  <si>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</si>
  <si>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</si>
  <si>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</si>
  <si>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</si>
  <si>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</si>
  <si>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</si>
  <si>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</si>
  <si>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</si>
  <si>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</si>
  <si>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</si>
  <si>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</si>
  <si>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</si>
  <si>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</si>
  <si>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</si>
  <si>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</si>
  <si>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</si>
  <si>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</si>
  <si>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</si>
  <si>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</si>
  <si>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</si>
  <si>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</si>
  <si>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</si>
  <si>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</si>
  <si>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</si>
  <si>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</si>
  <si>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</si>
  <si>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</si>
  <si>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</si>
  <si>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</si>
  <si>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</si>
  <si>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</si>
  <si>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</si>
  <si>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</si>
  <si>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</si>
  <si>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</si>
  <si>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</si>
  <si>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</si>
  <si>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</si>
  <si>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</si>
  <si>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</si>
  <si>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</si>
  <si>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</si>
  <si>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</si>
  <si>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</si>
  <si>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</si>
  <si>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</si>
  <si>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</si>
  <si>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</si>
  <si>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</si>
  <si>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</si>
  <si>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</si>
  <si>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</si>
  <si>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</si>
  <si>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</si>
  <si>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</si>
  <si>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</si>
  <si>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</si>
  <si>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</si>
  <si>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</si>
  <si>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</si>
  <si>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</si>
  <si>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</si>
  <si>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</si>
  <si>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</si>
  <si>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</si>
  <si>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</si>
  <si>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</si>
  <si>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</si>
  <si>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</si>
  <si>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</si>
  <si>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</si>
  <si>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</si>
  <si>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</si>
  <si>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</si>
  <si>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</si>
  <si>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</si>
  <si>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</si>
  <si>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</si>
  <si>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</si>
  <si>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</si>
  <si>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</si>
  <si>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</si>
  <si>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</si>
  <si>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</si>
  <si>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</si>
  <si>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</si>
  <si>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</si>
  <si>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</si>
  <si>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</si>
  <si>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</si>
  <si>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</si>
  <si>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</si>
  <si>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</si>
  <si>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</si>
  <si>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</si>
  <si>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</si>
  <si>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</si>
  <si>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</si>
  <si>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</si>
  <si>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</si>
  <si>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</si>
  <si>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</si>
  <si>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</si>
  <si>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</si>
  <si>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</si>
  <si>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</si>
  <si>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</si>
  <si>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</si>
  <si>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</si>
  <si>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</si>
  <si>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</si>
  <si>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</si>
  <si>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</si>
  <si>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</si>
  <si>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</si>
  <si>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</si>
  <si>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</si>
  <si>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</si>
  <si>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</si>
  <si>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</si>
  <si>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</si>
  <si>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</si>
  <si>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</si>
  <si>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</si>
  <si>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</si>
  <si>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</si>
  <si>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</si>
  <si>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</si>
  <si>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</si>
  <si>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</si>
  <si>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</si>
  <si>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</si>
  <si>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</si>
  <si>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</si>
  <si>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</si>
  <si>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</si>
  <si>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</si>
  <si>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</si>
  <si>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</si>
  <si>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</si>
  <si>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</si>
  <si>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</si>
  <si>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臨床研修関係システム運用経費</t>
    <phoneticPr fontId="5"/>
  </si>
  <si>
    <t>厚生労働省</t>
  </si>
  <si>
    <t>医政局</t>
  </si>
  <si>
    <t>医事課臨床研修推進室</t>
  </si>
  <si>
    <t>平成１５年度</t>
  </si>
  <si>
    <t>「医師法第16条の2第1項に規定する臨床研修に関する省令の施行について」
「歯科医師法第16条の2第1項に規定する臨床研修に関する省令の施行について」</t>
    <phoneticPr fontId="5"/>
  </si>
  <si>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</si>
  <si>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「臨床研修病院募集情報システム」の保守・運用を行う。</t>
  </si>
  <si>
    <t>○</t>
  </si>
  <si>
    <t>-</t>
  </si>
  <si>
    <t>-</t>
    <phoneticPr fontId="5"/>
  </si>
  <si>
    <t>社会保障関係情報化業務庁費</t>
  </si>
  <si>
    <t>89､92</t>
    <phoneticPr fontId="5"/>
  </si>
  <si>
    <t>74</t>
    <phoneticPr fontId="5"/>
  </si>
  <si>
    <t>53</t>
    <phoneticPr fontId="5"/>
  </si>
  <si>
    <t>42</t>
    <phoneticPr fontId="5"/>
  </si>
  <si>
    <t>47</t>
    <phoneticPr fontId="5"/>
  </si>
  <si>
    <t>51</t>
    <phoneticPr fontId="5"/>
  </si>
  <si>
    <t>52</t>
    <phoneticPr fontId="5"/>
  </si>
  <si>
    <t>A.三菱電機（株）</t>
    <phoneticPr fontId="5"/>
  </si>
  <si>
    <t>雑役務費</t>
    <rPh sb="0" eb="4">
      <t>ザツエキムヒ</t>
    </rPh>
    <phoneticPr fontId="5"/>
  </si>
  <si>
    <t>臨床研修病院募集情報システム移行業務</t>
    <rPh sb="14" eb="16">
      <t>イコウ</t>
    </rPh>
    <rPh sb="16" eb="18">
      <t>ギョウム</t>
    </rPh>
    <phoneticPr fontId="5"/>
  </si>
  <si>
    <t>歯科医師臨床研修プログラム情報提供管理システム</t>
    <phoneticPr fontId="5"/>
  </si>
  <si>
    <t>雑役務費</t>
    <phoneticPr fontId="5"/>
  </si>
  <si>
    <t>雑役務費</t>
    <phoneticPr fontId="5"/>
  </si>
  <si>
    <t>臨床研修病院募集情報システム移行業務</t>
    <phoneticPr fontId="5"/>
  </si>
  <si>
    <t>臨床研修病院募集情報システム、及びデータセンタの運用・保守</t>
    <phoneticPr fontId="5"/>
  </si>
  <si>
    <t>臨床研修病院募集情報システム、及びデータセンタの運用・保守</t>
    <phoneticPr fontId="5"/>
  </si>
  <si>
    <t>歯科医師臨床研修プログラム情報提供管理システム</t>
    <phoneticPr fontId="5"/>
  </si>
  <si>
    <t>三菱電機（株）</t>
    <phoneticPr fontId="5"/>
  </si>
  <si>
    <t>-</t>
    <phoneticPr fontId="5"/>
  </si>
  <si>
    <t>-</t>
    <phoneticPr fontId="5"/>
  </si>
  <si>
    <t>室長：岡部　渉</t>
    <rPh sb="3" eb="5">
      <t>オカベ</t>
    </rPh>
    <rPh sb="6" eb="7">
      <t>ワタル</t>
    </rPh>
    <phoneticPr fontId="5"/>
  </si>
  <si>
    <t>マッチング者数について前年度以上とする。</t>
    <phoneticPr fontId="5"/>
  </si>
  <si>
    <t>医師及び歯科医師臨床研修マッチングシステムによるマッチング者数</t>
    <phoneticPr fontId="5"/>
  </si>
  <si>
    <t>人</t>
    <rPh sb="0" eb="1">
      <t>ヒト</t>
    </rPh>
    <phoneticPr fontId="5"/>
  </si>
  <si>
    <t>-</t>
    <phoneticPr fontId="5"/>
  </si>
  <si>
    <t>-</t>
    <phoneticPr fontId="5"/>
  </si>
  <si>
    <t>-</t>
    <phoneticPr fontId="5"/>
  </si>
  <si>
    <t>歯科医師臨床研修マッチング協議会及び医師臨床研修マッチング協議会公表資料より抜粋</t>
    <phoneticPr fontId="5"/>
  </si>
  <si>
    <t>医師及び歯科医師臨床研修医数</t>
    <phoneticPr fontId="5"/>
  </si>
  <si>
    <t>人</t>
    <rPh sb="0" eb="1">
      <t>ニン</t>
    </rPh>
    <phoneticPr fontId="5"/>
  </si>
  <si>
    <t>-</t>
    <phoneticPr fontId="5"/>
  </si>
  <si>
    <t>-</t>
    <phoneticPr fontId="5"/>
  </si>
  <si>
    <t>単位あたりのコスト＝X／Y
X:執行額
Y:マッチング者数　
※平成29年度は運用・保守経費のみ</t>
    <phoneticPr fontId="5"/>
  </si>
  <si>
    <t>千円</t>
    <rPh sb="0" eb="2">
      <t>センエン</t>
    </rPh>
    <phoneticPr fontId="5"/>
  </si>
  <si>
    <t>　Ｘ/Ｙ</t>
    <phoneticPr fontId="5"/>
  </si>
  <si>
    <t>26百万円/11,780人</t>
    <phoneticPr fontId="5"/>
  </si>
  <si>
    <t>研修医の満足度調査（満足度５段階評価のうち４段階以上の回答者の割合）</t>
    <phoneticPr fontId="5"/>
  </si>
  <si>
    <t>％</t>
    <phoneticPr fontId="5"/>
  </si>
  <si>
    <t>-</t>
    <phoneticPr fontId="5"/>
  </si>
  <si>
    <t>-</t>
    <phoneticPr fontId="5"/>
  </si>
  <si>
    <t>-</t>
    <phoneticPr fontId="5"/>
  </si>
  <si>
    <t>医師及び歯科医師臨床研修マッチングシステムによるマッチング者数が増加するほど、測定指標である臨床研修医が満足している割合が高まると考えられ、結果として、政策目標である医療従事者を確保や資質の向上を図ることに繋がっていくと考えられる。</t>
    <phoneticPr fontId="5"/>
  </si>
  <si>
    <t>-</t>
    <phoneticPr fontId="5"/>
  </si>
  <si>
    <t>-</t>
    <phoneticPr fontId="5"/>
  </si>
  <si>
    <t>-</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</si>
  <si>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</si>
  <si>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</si>
  <si>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</si>
  <si>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有</t>
  </si>
  <si>
    <t>無</t>
  </si>
  <si>
    <t>‐</t>
  </si>
  <si>
    <t>臨床研修の円滑な実施を図るため必要な事業であるため、受益者の負担は求めていない。</t>
    <phoneticPr fontId="5"/>
  </si>
  <si>
    <t>最低落札方式による一般競争により受託事業者を選定している。</t>
    <phoneticPr fontId="5"/>
  </si>
  <si>
    <t>最低落札方式による一般競争により受託事業者を選定して、システムの保守・運用及び改修等真に必要なものに限定している。</t>
    <phoneticPr fontId="5"/>
  </si>
  <si>
    <t>システムの保守・運用管理及び改修等真に必要なものに限定している。</t>
    <phoneticPr fontId="5"/>
  </si>
  <si>
    <t>システム改修は、緊急度の高いもののみを一般競争入札により実施したため。</t>
    <phoneticPr fontId="5"/>
  </si>
  <si>
    <t>達成率について、高い水準で推移しており、見合ったものとなっている。</t>
  </si>
  <si>
    <t>当初見込みと同程度であり見合ったものになっている。</t>
  </si>
  <si>
    <t>医師・歯科医師免許取得者に対し、臨床研修が円滑に実施されている。</t>
  </si>
  <si>
    <t>-</t>
    <phoneticPr fontId="5"/>
  </si>
  <si>
    <t>予算の執行に当たっては、最低落札方式による一般競争により受託事業者を選定して、システムの保守・運用経費の最小化に努めている。医師及び歯科医師臨床研修マッチングシステムによるマッチング数は年間１万人を超えており、医学生及び歯科医学生の臨床研修施設の選択に寄与している。</t>
    <phoneticPr fontId="5"/>
  </si>
  <si>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phoneticPr fontId="5"/>
  </si>
  <si>
    <t>32.6百万円/11,886人</t>
    <phoneticPr fontId="5"/>
  </si>
  <si>
    <t>18百万円/12,058人</t>
    <rPh sb="2" eb="3">
      <t>ヒャク</t>
    </rPh>
    <rPh sb="3" eb="5">
      <t>マンエン</t>
    </rPh>
    <rPh sb="12" eb="13">
      <t>ニン</t>
    </rPh>
    <phoneticPr fontId="5"/>
  </si>
  <si>
    <t>24.5百万円/12,058人</t>
    <phoneticPr fontId="5"/>
  </si>
  <si>
    <t>当システムを医学生等が活用することにより、研修希望者に対するマッチ率は、90％以上となっている。</t>
    <phoneticPr fontId="5"/>
  </si>
  <si>
    <t>施策大目標２　必要な医療従事者を確保するとともに、資質の向上を図ること</t>
    <phoneticPr fontId="5"/>
  </si>
  <si>
    <t>事業者の選定は、最低落札方式による一般競争により競争性を確保している。平成29年度においては、結果的に一者応札（不落随契）となったことから、次期調達に当たっては、十分な公示期間を確保するとともに、入札説明会に参加したものの入札を辞退された者からヒアリングを行う等、より競争性が確保できるよう検討する。</t>
    <rPh sb="56" eb="57">
      <t>フ</t>
    </rPh>
    <rPh sb="57" eb="58">
      <t>ラク</t>
    </rPh>
    <rPh sb="58" eb="59">
      <t>ズイ</t>
    </rPh>
    <phoneticPr fontId="5"/>
  </si>
  <si>
    <t>医療従事者の資質の向上を図ること （施策目標Ⅰ－２－２）</t>
    <rPh sb="18" eb="20">
      <t>セサク</t>
    </rPh>
    <rPh sb="20" eb="22">
      <t>モクヒョウ</t>
    </rPh>
    <phoneticPr fontId="5"/>
  </si>
  <si>
    <t>点検対象外</t>
    <rPh sb="0" eb="2">
      <t>テンケン</t>
    </rPh>
    <rPh sb="2" eb="5">
      <t>タイショウガイ</t>
    </rPh>
    <phoneticPr fontId="5"/>
  </si>
  <si>
    <t>不落随契の要因分析を行った上で、引き続き必要な予算額を確保し、適正な執行に努めること。</t>
    <rPh sb="0" eb="1">
      <t>フ</t>
    </rPh>
    <rPh sb="1" eb="2">
      <t>ラク</t>
    </rPh>
    <rPh sb="2" eb="4">
      <t>ズイケイ</t>
    </rPh>
    <rPh sb="5" eb="7">
      <t>ヨウイン</t>
    </rPh>
    <rPh sb="7" eb="9">
      <t>ブンセキ</t>
    </rPh>
    <rPh sb="10" eb="11">
      <t>オコナ</t>
    </rPh>
    <rPh sb="13" eb="14">
      <t>ウエ</t>
    </rPh>
    <rPh sb="16" eb="17">
      <t>ヒ</t>
    </rPh>
    <rPh sb="18" eb="19">
      <t>ツヅ</t>
    </rPh>
    <rPh sb="20" eb="22">
      <t>ヒツヨウ</t>
    </rPh>
    <rPh sb="23" eb="26">
      <t>ヨサンガク</t>
    </rPh>
    <rPh sb="27" eb="29">
      <t>カクホ</t>
    </rPh>
    <rPh sb="31" eb="33">
      <t>テキセイ</t>
    </rPh>
    <rPh sb="34" eb="36">
      <t>シッコウ</t>
    </rPh>
    <rPh sb="37" eb="38">
      <t>ツト</t>
    </rPh>
    <phoneticPr fontId="5"/>
  </si>
  <si>
    <t>　平成３０年通常国会において、医療法及び医師法の一部を改正する法律が成立し、臨床研修病院の定員設定及び指定・取消等の権限が都道府県に移管されることになった（平成３２年４月施行）。
　都道府県への円滑な事務移管を目指し、臨床研修募集情報システムの所要の改修を行うため、必要な経費を増額要求している。
（約23百万円増）</t>
    <rPh sb="1" eb="3">
      <t>ヘイセイ</t>
    </rPh>
    <rPh sb="5" eb="6">
      <t>ネン</t>
    </rPh>
    <rPh sb="6" eb="8">
      <t>ツウジョウ</t>
    </rPh>
    <rPh sb="8" eb="10">
      <t>コッカイ</t>
    </rPh>
    <rPh sb="15" eb="18">
      <t>イリョウホウ</t>
    </rPh>
    <rPh sb="18" eb="19">
      <t>オヨ</t>
    </rPh>
    <rPh sb="20" eb="23">
      <t>イシホウ</t>
    </rPh>
    <rPh sb="24" eb="26">
      <t>イチブ</t>
    </rPh>
    <rPh sb="27" eb="29">
      <t>カイセイ</t>
    </rPh>
    <rPh sb="31" eb="33">
      <t>ホウリツ</t>
    </rPh>
    <rPh sb="34" eb="36">
      <t>セイリツ</t>
    </rPh>
    <rPh sb="38" eb="40">
      <t>リンショウ</t>
    </rPh>
    <rPh sb="40" eb="42">
      <t>ケンシュウ</t>
    </rPh>
    <rPh sb="42" eb="44">
      <t>ビョウイン</t>
    </rPh>
    <rPh sb="45" eb="47">
      <t>テイイン</t>
    </rPh>
    <rPh sb="47" eb="49">
      <t>セッテイ</t>
    </rPh>
    <rPh sb="49" eb="50">
      <t>オヨ</t>
    </rPh>
    <rPh sb="51" eb="53">
      <t>シテイ</t>
    </rPh>
    <rPh sb="54" eb="56">
      <t>トリケシ</t>
    </rPh>
    <rPh sb="56" eb="57">
      <t>トウ</t>
    </rPh>
    <rPh sb="58" eb="60">
      <t>ケンゲン</t>
    </rPh>
    <rPh sb="61" eb="65">
      <t>トドウフケン</t>
    </rPh>
    <rPh sb="66" eb="68">
      <t>イカン</t>
    </rPh>
    <rPh sb="78" eb="80">
      <t>ヘイセイ</t>
    </rPh>
    <rPh sb="82" eb="83">
      <t>ネン</t>
    </rPh>
    <rPh sb="84" eb="85">
      <t>ガツ</t>
    </rPh>
    <rPh sb="85" eb="87">
      <t>セコウ</t>
    </rPh>
    <rPh sb="91" eb="95">
      <t>トドウフケン</t>
    </rPh>
    <rPh sb="97" eb="99">
      <t>エンカツ</t>
    </rPh>
    <rPh sb="100" eb="102">
      <t>ジム</t>
    </rPh>
    <rPh sb="102" eb="104">
      <t>イカン</t>
    </rPh>
    <rPh sb="105" eb="107">
      <t>メザ</t>
    </rPh>
    <rPh sb="109" eb="111">
      <t>リンショウ</t>
    </rPh>
    <rPh sb="111" eb="113">
      <t>ケンシュウ</t>
    </rPh>
    <rPh sb="113" eb="115">
      <t>ボシュウ</t>
    </rPh>
    <rPh sb="115" eb="117">
      <t>ジョウホウ</t>
    </rPh>
    <rPh sb="122" eb="124">
      <t>ショヨウ</t>
    </rPh>
    <rPh sb="125" eb="127">
      <t>カイシュウ</t>
    </rPh>
    <rPh sb="128" eb="129">
      <t>オコナ</t>
    </rPh>
    <rPh sb="133" eb="135">
      <t>ヒツヨウ</t>
    </rPh>
    <rPh sb="136" eb="138">
      <t>ケイヒ</t>
    </rPh>
    <rPh sb="139" eb="141">
      <t>ゾウガク</t>
    </rPh>
    <rPh sb="141" eb="143">
      <t>ヨウキュウ</t>
    </rPh>
    <rPh sb="150" eb="151">
      <t>ヤク</t>
    </rPh>
    <rPh sb="153" eb="154">
      <t>ヒャク</t>
    </rPh>
    <rPh sb="154" eb="156">
      <t>マンエン</t>
    </rPh>
    <rPh sb="156" eb="15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</si>
</sst>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149662</xdr:colOff>
      <xdr:row>752</xdr:row>
      <xdr:rowOff>48746</xdr:rowOff>
    </xdr:from>
    <xdr:to>
      <xdr:col>37</xdr:col>
      <xdr:colOff>22342</xdr:colOff>
      <xdr:row>777</xdr:row>
      <xdr:rowOff>95250</xdr:rowOff>
    </xdr:to>
    <xdr:sp macro="" textlink="">
      <xdr:nvSpPr>
        <xdr:cNvPr id="2" name="テキスト ボックス 1"/>
        <xdr:cNvSpPr txBox="1"/>
      </xdr:nvSpPr>
      <xdr:spPr>
        <a:xfrm>
          <a:off x="3619483" y="45836782"/>
          <a:ext cx="3954823" cy="14616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医師・歯科医師臨床研修プログラム情報提供管理システム・医師・歯科医師臨床研修病院募集情報システム運用保守及びプログラム機能改修業務</a:t>
          </a:r>
          <a:r>
            <a:rPr kumimoji="1" lang="en-US" altLang="ja-JP" sz="1100"/>
            <a:t>〕</a:t>
          </a:r>
          <a:endParaRPr kumimoji="1" lang="ja-JP" altLang="en-US" sz="1100"/>
        </a:p>
      </xdr:txBody>
    </xdr:sp>
    <xdr:clientData/>
  </xdr:twoCellAnchor>
  <xdr:twoCellAnchor>
    <xdr:from>
      <xdr:col>17</xdr:col>
      <xdr:colOff>190500</xdr:colOff>
      <xdr:row>744</xdr:row>
      <xdr:rowOff>121211</xdr:rowOff>
    </xdr:from>
    <xdr:to>
      <xdr:col>37</xdr:col>
      <xdr:colOff>150582</xdr:colOff>
      <xdr:row>746</xdr:row>
      <xdr:rowOff>163286</xdr:rowOff>
    </xdr:to>
    <xdr:sp macro="" textlink="">
      <xdr:nvSpPr>
        <xdr:cNvPr id="3" name="テキスト ボックス 2"/>
        <xdr:cNvSpPr txBox="1"/>
      </xdr:nvSpPr>
      <xdr:spPr>
        <a:xfrm>
          <a:off x="3660321" y="43514390"/>
          <a:ext cx="4042225" cy="7496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clientData/>
  </xdr:twoCellAnchor>
  <xdr:twoCellAnchor>
    <xdr:from>
      <xdr:col>19</xdr:col>
      <xdr:colOff>155575</xdr:colOff>
      <xdr:row>742</xdr:row>
      <xdr:rowOff>0</xdr:rowOff>
    </xdr:from>
    <xdr:to>
      <xdr:col>33</xdr:col>
      <xdr:colOff>107951</xdr:colOff>
      <xdr:row>744</xdr:row>
      <xdr:rowOff>154911</xdr:rowOff>
    </xdr:to>
    <xdr:sp macro="" textlink="">
      <xdr:nvSpPr>
        <xdr:cNvPr id="4" name="正方形/長方形 3"/>
        <xdr:cNvSpPr/>
      </xdr:nvSpPr>
      <xdr:spPr>
        <a:xfrm>
          <a:off x="3956050" y="44062650"/>
          <a:ext cx="2752726" cy="859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１１６百万円</a:t>
          </a:r>
        </a:p>
      </xdr:txBody>
    </xdr:sp>
    <xdr:clientData/>
  </xdr:twoCellAnchor>
  <xdr:twoCellAnchor>
    <xdr:from>
      <xdr:col>25</xdr:col>
      <xdr:colOff>167338</xdr:colOff>
      <xdr:row>745</xdr:row>
      <xdr:rowOff>261285</xdr:rowOff>
    </xdr:from>
    <xdr:to>
      <xdr:col>25</xdr:col>
      <xdr:colOff>176892</xdr:colOff>
      <xdr:row>748</xdr:row>
      <xdr:rowOff>299358</xdr:rowOff>
    </xdr:to>
    <xdr:cxnSp macro="">
      <xdr:nvCxnSpPr>
        <xdr:cNvPr id="5" name="直線矢印コネクタ 4"/>
        <xdr:cNvCxnSpPr/>
      </xdr:nvCxnSpPr>
      <xdr:spPr>
        <a:xfrm>
          <a:off x="5270017" y="236603749"/>
          <a:ext cx="9554" cy="1099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18444</xdr:colOff>
      <xdr:row>748</xdr:row>
      <xdr:rowOff>244928</xdr:rowOff>
    </xdr:from>
    <xdr:to>
      <xdr:col>33</xdr:col>
      <xdr:colOff>149678</xdr:colOff>
      <xdr:row>749</xdr:row>
      <xdr:rowOff>247011</xdr:rowOff>
    </xdr:to>
    <xdr:sp macro="" textlink="">
      <xdr:nvSpPr>
        <xdr:cNvPr id="6" name="テキスト ボックス 5"/>
        <xdr:cNvSpPr txBox="1"/>
      </xdr:nvSpPr>
      <xdr:spPr>
        <a:xfrm>
          <a:off x="4508801" y="44713071"/>
          <a:ext cx="2376413" cy="35586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（随意契約（その他）））</a:t>
          </a:r>
          <a:endParaRPr kumimoji="1" lang="en-US" altLang="ja-JP" sz="1100"/>
        </a:p>
      </xdr:txBody>
    </xdr:sp>
    <xdr:clientData/>
  </xdr:twoCellAnchor>
  <xdr:twoCellAnchor>
    <xdr:from>
      <xdr:col>20</xdr:col>
      <xdr:colOff>125141</xdr:colOff>
      <xdr:row>749</xdr:row>
      <xdr:rowOff>201518</xdr:rowOff>
    </xdr:from>
    <xdr:to>
      <xdr:col>33</xdr:col>
      <xdr:colOff>110626</xdr:colOff>
      <xdr:row>751</xdr:row>
      <xdr:rowOff>341780</xdr:rowOff>
    </xdr:to>
    <xdr:sp macro="" textlink="">
      <xdr:nvSpPr>
        <xdr:cNvPr id="7" name="正方形/長方形 6"/>
        <xdr:cNvSpPr/>
      </xdr:nvSpPr>
      <xdr:spPr>
        <a:xfrm>
          <a:off x="4207284" y="237959125"/>
          <a:ext cx="2638878" cy="8478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三菱電機（株）</a:t>
          </a:r>
          <a:endParaRPr kumimoji="1" lang="en-US" altLang="ja-JP" sz="1100">
            <a:solidFill>
              <a:schemeClr val="tx1"/>
            </a:solidFill>
          </a:endParaRPr>
        </a:p>
        <a:p>
          <a:pPr algn="ctr"/>
          <a:r>
            <a:rPr kumimoji="1" lang="ja-JP" altLang="en-US" sz="1100">
              <a:solidFill>
                <a:schemeClr val="tx1"/>
              </a:solidFill>
            </a:rPr>
            <a:t>１１６百万円</a:t>
          </a:r>
        </a:p>
      </xdr:txBody>
    </xdr:sp>
    <xdr:clientData/>
  </xdr:twoCellAnchor>
  <xdr:twoCellAnchor>
    <xdr:from>
      <xdr:col>38</xdr:col>
      <xdr:colOff>18143</xdr:colOff>
      <xdr:row>133</xdr:row>
      <xdr:rowOff>18143</xdr:rowOff>
    </xdr:from>
    <xdr:to>
      <xdr:col>42</xdr:col>
      <xdr:colOff>114300</xdr:colOff>
      <xdr:row>134</xdr:row>
      <xdr:rowOff>127000</xdr:rowOff>
    </xdr:to>
    <xdr:sp macro="" textlink="">
      <xdr:nvSpPr>
        <xdr:cNvPr id="8" name="正方形/長方形 7"/>
        <xdr:cNvSpPr/>
      </xdr:nvSpPr>
      <xdr:spPr>
        <a:xfrm>
          <a:off x="7739743" y="16896443"/>
          <a:ext cx="908957" cy="6168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本年度は</a:t>
          </a:r>
          <a:endParaRPr kumimoji="1" lang="en-US" altLang="ja-JP" sz="1000">
            <a:solidFill>
              <a:sysClr val="windowText" lastClr="000000"/>
            </a:solidFill>
          </a:endParaRPr>
        </a:p>
        <a:p>
          <a:pPr algn="l"/>
          <a:r>
            <a:rPr kumimoji="1" lang="ja-JP" altLang="en-US" sz="1000">
              <a:solidFill>
                <a:sysClr val="windowText" lastClr="000000"/>
              </a:solidFill>
            </a:rPr>
            <a:t>調査対象外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61</v>
      </c>
      <c r="AT2" s="941"/>
      <c r="AU2" s="941"/>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551</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554</v>
      </c>
      <c r="H5" s="845"/>
      <c r="I5" s="845"/>
      <c r="J5" s="845"/>
      <c r="K5" s="845"/>
      <c r="L5" s="845"/>
      <c r="M5" s="846" t="s">
        <v>66</v>
      </c>
      <c r="N5" s="847"/>
      <c r="O5" s="847"/>
      <c r="P5" s="847"/>
      <c r="Q5" s="847"/>
      <c r="R5" s="848"/>
      <c r="S5" s="849" t="s">
        <v>131</v>
      </c>
      <c r="T5" s="845"/>
      <c r="U5" s="845"/>
      <c r="V5" s="845"/>
      <c r="W5" s="845"/>
      <c r="X5" s="850"/>
      <c r="Y5" s="699" t="s">
        <v>3</v>
      </c>
      <c r="Z5" s="539"/>
      <c r="AA5" s="539"/>
      <c r="AB5" s="539"/>
      <c r="AC5" s="539"/>
      <c r="AD5" s="540"/>
      <c r="AE5" s="700" t="s">
        <v>553</v>
      </c>
      <c r="AF5" s="700"/>
      <c r="AG5" s="700"/>
      <c r="AH5" s="700"/>
      <c r="AI5" s="700"/>
      <c r="AJ5" s="700"/>
      <c r="AK5" s="700"/>
      <c r="AL5" s="700"/>
      <c r="AM5" s="700"/>
      <c r="AN5" s="700"/>
      <c r="AO5" s="700"/>
      <c r="AP5" s="701"/>
      <c r="AQ5" s="702" t="s">
        <v>582</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7.25" customHeight="1" x14ac:dyDescent="0.15">
      <c r="A7" s="491" t="s">
        <v>22</v>
      </c>
      <c r="B7" s="492"/>
      <c r="C7" s="492"/>
      <c r="D7" s="492"/>
      <c r="E7" s="492"/>
      <c r="F7" s="493"/>
      <c r="G7" s="494" t="s">
        <v>560</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4"/>
      <c r="I8" s="724"/>
      <c r="J8" s="724"/>
      <c r="K8" s="724"/>
      <c r="L8" s="724"/>
      <c r="M8" s="724"/>
      <c r="N8" s="724"/>
      <c r="O8" s="724"/>
      <c r="P8" s="724"/>
      <c r="Q8" s="724"/>
      <c r="R8" s="724"/>
      <c r="S8" s="724"/>
      <c r="T8" s="724"/>
      <c r="U8" s="724"/>
      <c r="V8" s="724"/>
      <c r="W8" s="724"/>
      <c r="X8" s="943"/>
      <c r="Y8" s="851" t="s">
        <v>390</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709">
        <v>40</v>
      </c>
      <c r="Q13" s="710"/>
      <c r="R13" s="710"/>
      <c r="S13" s="710"/>
      <c r="T13" s="710"/>
      <c r="U13" s="710"/>
      <c r="V13" s="711"/>
      <c r="W13" s="658">
        <v>45</v>
      </c>
      <c r="X13" s="659"/>
      <c r="Y13" s="659"/>
      <c r="Z13" s="659"/>
      <c r="AA13" s="659"/>
      <c r="AB13" s="659"/>
      <c r="AC13" s="660"/>
      <c r="AD13" s="709">
        <v>152</v>
      </c>
      <c r="AE13" s="710"/>
      <c r="AF13" s="710"/>
      <c r="AG13" s="710"/>
      <c r="AH13" s="710"/>
      <c r="AI13" s="710"/>
      <c r="AJ13" s="711"/>
      <c r="AK13" s="709">
        <v>18</v>
      </c>
      <c r="AL13" s="710"/>
      <c r="AM13" s="710"/>
      <c r="AN13" s="710"/>
      <c r="AO13" s="710"/>
      <c r="AP13" s="710"/>
      <c r="AQ13" s="711"/>
      <c r="AR13" s="658">
        <v>41</v>
      </c>
      <c r="AS13" s="659"/>
      <c r="AT13" s="659"/>
      <c r="AU13" s="659"/>
      <c r="AV13" s="659"/>
      <c r="AW13" s="659"/>
      <c r="AX13" s="923"/>
    </row>
    <row r="14" spans="1:50" ht="21" customHeight="1" x14ac:dyDescent="0.15">
      <c r="A14" s="613"/>
      <c r="B14" s="614"/>
      <c r="C14" s="614"/>
      <c r="D14" s="614"/>
      <c r="E14" s="614"/>
      <c r="F14" s="615"/>
      <c r="G14" s="729"/>
      <c r="H14" s="730"/>
      <c r="I14" s="715" t="s">
        <v>8</v>
      </c>
      <c r="J14" s="766"/>
      <c r="K14" s="766"/>
      <c r="L14" s="766"/>
      <c r="M14" s="766"/>
      <c r="N14" s="766"/>
      <c r="O14" s="767"/>
      <c r="P14" s="709" t="s">
        <v>559</v>
      </c>
      <c r="Q14" s="710"/>
      <c r="R14" s="710"/>
      <c r="S14" s="710"/>
      <c r="T14" s="710"/>
      <c r="U14" s="710"/>
      <c r="V14" s="711"/>
      <c r="W14" s="709" t="s">
        <v>559</v>
      </c>
      <c r="X14" s="710"/>
      <c r="Y14" s="710"/>
      <c r="Z14" s="710"/>
      <c r="AA14" s="710"/>
      <c r="AB14" s="710"/>
      <c r="AC14" s="711"/>
      <c r="AD14" s="709" t="s">
        <v>559</v>
      </c>
      <c r="AE14" s="710"/>
      <c r="AF14" s="710"/>
      <c r="AG14" s="710"/>
      <c r="AH14" s="710"/>
      <c r="AI14" s="710"/>
      <c r="AJ14" s="711"/>
      <c r="AK14" s="709" t="s">
        <v>559</v>
      </c>
      <c r="AL14" s="710"/>
      <c r="AM14" s="710"/>
      <c r="AN14" s="710"/>
      <c r="AO14" s="710"/>
      <c r="AP14" s="710"/>
      <c r="AQ14" s="711"/>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709" t="s">
        <v>559</v>
      </c>
      <c r="Q15" s="710"/>
      <c r="R15" s="710"/>
      <c r="S15" s="710"/>
      <c r="T15" s="710"/>
      <c r="U15" s="710"/>
      <c r="V15" s="711"/>
      <c r="W15" s="709" t="s">
        <v>559</v>
      </c>
      <c r="X15" s="710"/>
      <c r="Y15" s="710"/>
      <c r="Z15" s="710"/>
      <c r="AA15" s="710"/>
      <c r="AB15" s="710"/>
      <c r="AC15" s="711"/>
      <c r="AD15" s="709" t="s">
        <v>559</v>
      </c>
      <c r="AE15" s="710"/>
      <c r="AF15" s="710"/>
      <c r="AG15" s="710"/>
      <c r="AH15" s="710"/>
      <c r="AI15" s="710"/>
      <c r="AJ15" s="711"/>
      <c r="AK15" s="709" t="s">
        <v>559</v>
      </c>
      <c r="AL15" s="710"/>
      <c r="AM15" s="710"/>
      <c r="AN15" s="710"/>
      <c r="AO15" s="710"/>
      <c r="AP15" s="710"/>
      <c r="AQ15" s="711"/>
      <c r="AR15" s="709"/>
      <c r="AS15" s="710"/>
      <c r="AT15" s="710"/>
      <c r="AU15" s="710"/>
      <c r="AV15" s="710"/>
      <c r="AW15" s="710"/>
      <c r="AX15" s="811"/>
    </row>
    <row r="16" spans="1:50" ht="21" customHeight="1" x14ac:dyDescent="0.15">
      <c r="A16" s="613"/>
      <c r="B16" s="614"/>
      <c r="C16" s="614"/>
      <c r="D16" s="614"/>
      <c r="E16" s="614"/>
      <c r="F16" s="615"/>
      <c r="G16" s="729"/>
      <c r="H16" s="730"/>
      <c r="I16" s="715" t="s">
        <v>52</v>
      </c>
      <c r="J16" s="716"/>
      <c r="K16" s="716"/>
      <c r="L16" s="716"/>
      <c r="M16" s="716"/>
      <c r="N16" s="716"/>
      <c r="O16" s="717"/>
      <c r="P16" s="709" t="s">
        <v>559</v>
      </c>
      <c r="Q16" s="710"/>
      <c r="R16" s="710"/>
      <c r="S16" s="710"/>
      <c r="T16" s="710"/>
      <c r="U16" s="710"/>
      <c r="V16" s="711"/>
      <c r="W16" s="709" t="s">
        <v>559</v>
      </c>
      <c r="X16" s="710"/>
      <c r="Y16" s="710"/>
      <c r="Z16" s="710"/>
      <c r="AA16" s="710"/>
      <c r="AB16" s="710"/>
      <c r="AC16" s="711"/>
      <c r="AD16" s="709" t="s">
        <v>559</v>
      </c>
      <c r="AE16" s="710"/>
      <c r="AF16" s="710"/>
      <c r="AG16" s="710"/>
      <c r="AH16" s="710"/>
      <c r="AI16" s="710"/>
      <c r="AJ16" s="711"/>
      <c r="AK16" s="709" t="s">
        <v>559</v>
      </c>
      <c r="AL16" s="710"/>
      <c r="AM16" s="710"/>
      <c r="AN16" s="710"/>
      <c r="AO16" s="710"/>
      <c r="AP16" s="710"/>
      <c r="AQ16" s="71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709" t="s">
        <v>559</v>
      </c>
      <c r="Q17" s="710"/>
      <c r="R17" s="710"/>
      <c r="S17" s="710"/>
      <c r="T17" s="710"/>
      <c r="U17" s="710"/>
      <c r="V17" s="711"/>
      <c r="W17" s="709" t="s">
        <v>559</v>
      </c>
      <c r="X17" s="710"/>
      <c r="Y17" s="710"/>
      <c r="Z17" s="710"/>
      <c r="AA17" s="710"/>
      <c r="AB17" s="710"/>
      <c r="AC17" s="711"/>
      <c r="AD17" s="709" t="s">
        <v>559</v>
      </c>
      <c r="AE17" s="710"/>
      <c r="AF17" s="710"/>
      <c r="AG17" s="710"/>
      <c r="AH17" s="710"/>
      <c r="AI17" s="710"/>
      <c r="AJ17" s="711"/>
      <c r="AK17" s="709" t="s">
        <v>559</v>
      </c>
      <c r="AL17" s="710"/>
      <c r="AM17" s="710"/>
      <c r="AN17" s="710"/>
      <c r="AO17" s="710"/>
      <c r="AP17" s="710"/>
      <c r="AQ17" s="711"/>
      <c r="AR17" s="921"/>
      <c r="AS17" s="921"/>
      <c r="AT17" s="921"/>
      <c r="AU17" s="921"/>
      <c r="AV17" s="921"/>
      <c r="AW17" s="921"/>
      <c r="AX17" s="922"/>
    </row>
    <row r="18" spans="1:50" ht="24.75" customHeight="1" x14ac:dyDescent="0.15">
      <c r="A18" s="613"/>
      <c r="B18" s="614"/>
      <c r="C18" s="614"/>
      <c r="D18" s="614"/>
      <c r="E18" s="614"/>
      <c r="F18" s="615"/>
      <c r="G18" s="731"/>
      <c r="H18" s="732"/>
      <c r="I18" s="720" t="s">
        <v>20</v>
      </c>
      <c r="J18" s="721"/>
      <c r="K18" s="721"/>
      <c r="L18" s="721"/>
      <c r="M18" s="721"/>
      <c r="N18" s="721"/>
      <c r="O18" s="722"/>
      <c r="P18" s="883">
        <f>SUM(P13:V17)</f>
        <v>40</v>
      </c>
      <c r="Q18" s="884"/>
      <c r="R18" s="884"/>
      <c r="S18" s="884"/>
      <c r="T18" s="884"/>
      <c r="U18" s="884"/>
      <c r="V18" s="885"/>
      <c r="W18" s="883">
        <f>SUM(W13:AC17)</f>
        <v>45</v>
      </c>
      <c r="X18" s="884"/>
      <c r="Y18" s="884"/>
      <c r="Z18" s="884"/>
      <c r="AA18" s="884"/>
      <c r="AB18" s="884"/>
      <c r="AC18" s="885"/>
      <c r="AD18" s="883">
        <f>SUM(AD13:AJ17)</f>
        <v>152</v>
      </c>
      <c r="AE18" s="884"/>
      <c r="AF18" s="884"/>
      <c r="AG18" s="884"/>
      <c r="AH18" s="884"/>
      <c r="AI18" s="884"/>
      <c r="AJ18" s="885"/>
      <c r="AK18" s="883">
        <f>SUM(AK13:AQ17)</f>
        <v>18</v>
      </c>
      <c r="AL18" s="884"/>
      <c r="AM18" s="884"/>
      <c r="AN18" s="884"/>
      <c r="AO18" s="884"/>
      <c r="AP18" s="884"/>
      <c r="AQ18" s="885"/>
      <c r="AR18" s="883">
        <f>SUM(AR13:AX17)</f>
        <v>41</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709">
        <v>26</v>
      </c>
      <c r="Q19" s="710"/>
      <c r="R19" s="710"/>
      <c r="S19" s="710"/>
      <c r="T19" s="710"/>
      <c r="U19" s="710"/>
      <c r="V19" s="711"/>
      <c r="W19" s="709">
        <v>32.6</v>
      </c>
      <c r="X19" s="710"/>
      <c r="Y19" s="710"/>
      <c r="Z19" s="710"/>
      <c r="AA19" s="710"/>
      <c r="AB19" s="710"/>
      <c r="AC19" s="711"/>
      <c r="AD19" s="709">
        <v>116</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0.65</v>
      </c>
      <c r="Q20" s="311"/>
      <c r="R20" s="311"/>
      <c r="S20" s="311"/>
      <c r="T20" s="311"/>
      <c r="U20" s="311"/>
      <c r="V20" s="311"/>
      <c r="W20" s="311">
        <f t="shared" ref="W20" si="0">IF(W18=0, "-", SUM(W19)/W18)</f>
        <v>0.72444444444444445</v>
      </c>
      <c r="X20" s="311"/>
      <c r="Y20" s="311"/>
      <c r="Z20" s="311"/>
      <c r="AA20" s="311"/>
      <c r="AB20" s="311"/>
      <c r="AC20" s="311"/>
      <c r="AD20" s="311">
        <f t="shared" ref="AD20" si="1">IF(AD18=0, "-", SUM(AD19)/AD18)</f>
        <v>0.76315789473684215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47"/>
      <c r="G21" s="309" t="s">
        <v>497</v>
      </c>
      <c r="H21" s="310"/>
      <c r="I21" s="310"/>
      <c r="J21" s="310"/>
      <c r="K21" s="310"/>
      <c r="L21" s="310"/>
      <c r="M21" s="310"/>
      <c r="N21" s="310"/>
      <c r="O21" s="310"/>
      <c r="P21" s="311">
        <f>IF(P19=0, "-", SUM(P19)/SUM(P13,P14))</f>
        <v>0.65</v>
      </c>
      <c r="Q21" s="311"/>
      <c r="R21" s="311"/>
      <c r="S21" s="311"/>
      <c r="T21" s="311"/>
      <c r="U21" s="311"/>
      <c r="V21" s="311"/>
      <c r="W21" s="311">
        <f t="shared" ref="W21" si="2">IF(W19=0, "-", SUM(W19)/SUM(W13,W14))</f>
        <v>0.72444444444444445</v>
      </c>
      <c r="X21" s="311"/>
      <c r="Y21" s="311"/>
      <c r="Z21" s="311"/>
      <c r="AA21" s="311"/>
      <c r="AB21" s="311"/>
      <c r="AC21" s="311"/>
      <c r="AD21" s="311">
        <f t="shared" ref="AD21" si="3">IF(AD19=0, "-", SUM(AD19)/SUM(AD13,AD14))</f>
        <v>0.76315789473684215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658">
        <v>18</v>
      </c>
      <c r="Q23" s="659"/>
      <c r="R23" s="659"/>
      <c r="S23" s="659"/>
      <c r="T23" s="659"/>
      <c r="U23" s="659"/>
      <c r="V23" s="660"/>
      <c r="W23" s="658">
        <v>41</v>
      </c>
      <c r="X23" s="659"/>
      <c r="Y23" s="659"/>
      <c r="Z23" s="659"/>
      <c r="AA23" s="659"/>
      <c r="AB23" s="659"/>
      <c r="AC23" s="660"/>
      <c r="AD23" s="975" t="s">
        <v>633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9"/>
      <c r="Q24" s="710"/>
      <c r="R24" s="710"/>
      <c r="S24" s="710"/>
      <c r="T24" s="710"/>
      <c r="U24" s="710"/>
      <c r="V24" s="711"/>
      <c r="W24" s="709"/>
      <c r="X24" s="710"/>
      <c r="Y24" s="710"/>
      <c r="Z24" s="710"/>
      <c r="AA24" s="710"/>
      <c r="AB24" s="710"/>
      <c r="AC24" s="71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9"/>
      <c r="Q25" s="710"/>
      <c r="R25" s="710"/>
      <c r="S25" s="710"/>
      <c r="T25" s="710"/>
      <c r="U25" s="710"/>
      <c r="V25" s="711"/>
      <c r="W25" s="709"/>
      <c r="X25" s="710"/>
      <c r="Y25" s="710"/>
      <c r="Z25" s="710"/>
      <c r="AA25" s="710"/>
      <c r="AB25" s="710"/>
      <c r="AC25" s="71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9"/>
      <c r="Q26" s="710"/>
      <c r="R26" s="710"/>
      <c r="S26" s="710"/>
      <c r="T26" s="710"/>
      <c r="U26" s="710"/>
      <c r="V26" s="711"/>
      <c r="W26" s="709"/>
      <c r="X26" s="710"/>
      <c r="Y26" s="710"/>
      <c r="Z26" s="710"/>
      <c r="AA26" s="710"/>
      <c r="AB26" s="710"/>
      <c r="AC26" s="71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9"/>
      <c r="Q27" s="710"/>
      <c r="R27" s="710"/>
      <c r="S27" s="710"/>
      <c r="T27" s="710"/>
      <c r="U27" s="710"/>
      <c r="V27" s="711"/>
      <c r="W27" s="709"/>
      <c r="X27" s="710"/>
      <c r="Y27" s="710"/>
      <c r="Z27" s="710"/>
      <c r="AA27" s="710"/>
      <c r="AB27" s="710"/>
      <c r="AC27" s="71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18</v>
      </c>
      <c r="Q29" s="936"/>
      <c r="R29" s="936"/>
      <c r="S29" s="936"/>
      <c r="T29" s="936"/>
      <c r="U29" s="936"/>
      <c r="V29" s="937"/>
      <c r="W29" s="935">
        <f>AR13</f>
        <v>41</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491</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1" t="s">
        <v>355</v>
      </c>
      <c r="AR30" s="772"/>
      <c r="AS30" s="772"/>
      <c r="AT30" s="773"/>
      <c r="AU30" s="778" t="s">
        <v>253</v>
      </c>
      <c r="AV30" s="778"/>
      <c r="AW30" s="778"/>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586</v>
      </c>
      <c r="AR31" s="193"/>
      <c r="AS31" s="126" t="s">
        <v>356</v>
      </c>
      <c r="AT31" s="127"/>
      <c r="AU31" s="192">
        <v>31</v>
      </c>
      <c r="AV31" s="192"/>
      <c r="AW31" s="394" t="s">
        <v>300</v>
      </c>
      <c r="AX31" s="395"/>
    </row>
    <row r="32" spans="1:50" ht="23.25" customHeight="1" x14ac:dyDescent="0.15">
      <c r="A32" s="399"/>
      <c r="B32" s="397"/>
      <c r="C32" s="397"/>
      <c r="D32" s="397"/>
      <c r="E32" s="397"/>
      <c r="F32" s="398"/>
      <c r="G32" s="560" t="s">
        <v>583</v>
      </c>
      <c r="H32" s="561"/>
      <c r="I32" s="561"/>
      <c r="J32" s="561"/>
      <c r="K32" s="561"/>
      <c r="L32" s="561"/>
      <c r="M32" s="561"/>
      <c r="N32" s="561"/>
      <c r="O32" s="562"/>
      <c r="P32" s="98" t="s">
        <v>584</v>
      </c>
      <c r="Q32" s="98"/>
      <c r="R32" s="98"/>
      <c r="S32" s="98"/>
      <c r="T32" s="98"/>
      <c r="U32" s="98"/>
      <c r="V32" s="98"/>
      <c r="W32" s="98"/>
      <c r="X32" s="99"/>
      <c r="Y32" s="467" t="s">
        <v>12</v>
      </c>
      <c r="Z32" s="527"/>
      <c r="AA32" s="528"/>
      <c r="AB32" s="457" t="s">
        <v>585</v>
      </c>
      <c r="AC32" s="457"/>
      <c r="AD32" s="457"/>
      <c r="AE32" s="211">
        <v>11780</v>
      </c>
      <c r="AF32" s="212"/>
      <c r="AG32" s="212"/>
      <c r="AH32" s="212"/>
      <c r="AI32" s="211">
        <v>11886</v>
      </c>
      <c r="AJ32" s="212"/>
      <c r="AK32" s="212"/>
      <c r="AL32" s="212"/>
      <c r="AM32" s="211">
        <v>12058</v>
      </c>
      <c r="AN32" s="212"/>
      <c r="AO32" s="212"/>
      <c r="AP32" s="212"/>
      <c r="AQ32" s="333" t="s">
        <v>587</v>
      </c>
      <c r="AR32" s="200"/>
      <c r="AS32" s="200"/>
      <c r="AT32" s="334"/>
      <c r="AU32" s="212" t="s">
        <v>588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585</v>
      </c>
      <c r="AC33" s="519"/>
      <c r="AD33" s="519"/>
      <c r="AE33" s="211">
        <v>11500</v>
      </c>
      <c r="AF33" s="212"/>
      <c r="AG33" s="212"/>
      <c r="AH33" s="212"/>
      <c r="AI33" s="211">
        <v>11780</v>
      </c>
      <c r="AJ33" s="212"/>
      <c r="AK33" s="212"/>
      <c r="AL33" s="212"/>
      <c r="AM33" s="211">
        <v>11886</v>
      </c>
      <c r="AN33" s="212"/>
      <c r="AO33" s="212"/>
      <c r="AP33" s="212"/>
      <c r="AQ33" s="333" t="s">
        <v>588</v>
      </c>
      <c r="AR33" s="200"/>
      <c r="AS33" s="200"/>
      <c r="AT33" s="334"/>
      <c r="AU33" s="212">
        <v>12058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102.4</v>
      </c>
      <c r="AF34" s="212"/>
      <c r="AG34" s="212"/>
      <c r="AH34" s="212"/>
      <c r="AI34" s="211">
        <v>100.1</v>
      </c>
      <c r="AJ34" s="212"/>
      <c r="AK34" s="212"/>
      <c r="AL34" s="212"/>
      <c r="AM34" s="211">
        <v>101.4</v>
      </c>
      <c r="AN34" s="212"/>
      <c r="AO34" s="212"/>
      <c r="AP34" s="212"/>
      <c r="AQ34" s="333" t="s">
        <v>586</v>
      </c>
      <c r="AR34" s="200"/>
      <c r="AS34" s="200"/>
      <c r="AT34" s="334"/>
      <c r="AU34" s="212" t="s">
        <v>588</v>
      </c>
      <c r="AV34" s="212"/>
      <c r="AW34" s="212"/>
      <c r="AX34" s="214"/>
    </row>
    <row r="35" spans="1:50" ht="23.25" customHeight="1" x14ac:dyDescent="0.15">
      <c r="A35" s="219" t="s">
        <v>528</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v>18052</v>
      </c>
      <c r="AF101" s="212"/>
      <c r="AG101" s="212"/>
      <c r="AH101" s="213"/>
      <c r="AI101" s="211">
        <v>18821</v>
      </c>
      <c r="AJ101" s="212"/>
      <c r="AK101" s="212"/>
      <c r="AL101" s="213"/>
      <c r="AM101" s="211">
        <v>19305</v>
      </c>
      <c r="AN101" s="212"/>
      <c r="AO101" s="212"/>
      <c r="AP101" s="213"/>
      <c r="AQ101" s="211" t="s">
        <v>592</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v>17738</v>
      </c>
      <c r="AF102" s="414"/>
      <c r="AG102" s="414"/>
      <c r="AH102" s="414"/>
      <c r="AI102" s="414">
        <v>18052</v>
      </c>
      <c r="AJ102" s="414"/>
      <c r="AK102" s="414"/>
      <c r="AL102" s="414"/>
      <c r="AM102" s="414">
        <v>18821</v>
      </c>
      <c r="AN102" s="414"/>
      <c r="AO102" s="414"/>
      <c r="AP102" s="414"/>
      <c r="AQ102" s="266">
        <v>19305</v>
      </c>
      <c r="AR102" s="267"/>
      <c r="AS102" s="267"/>
      <c r="AT102" s="312"/>
      <c r="AU102" s="266">
        <v>19305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595</v>
      </c>
      <c r="AC116" s="459"/>
      <c r="AD116" s="460"/>
      <c r="AE116" s="414">
        <v>2.2000000000000002</v>
      </c>
      <c r="AF116" s="414"/>
      <c r="AG116" s="414"/>
      <c r="AH116" s="414"/>
      <c r="AI116" s="414">
        <v>2.7</v>
      </c>
      <c r="AJ116" s="414"/>
      <c r="AK116" s="414"/>
      <c r="AL116" s="414"/>
      <c r="AM116" s="414">
        <v>2.0299999999999998</v>
      </c>
      <c r="AN116" s="414"/>
      <c r="AO116" s="414"/>
      <c r="AP116" s="414"/>
      <c r="AQ116" s="211">
        <v>1.49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596</v>
      </c>
      <c r="AC117" s="469"/>
      <c r="AD117" s="470"/>
      <c r="AE117" s="547" t="s">
        <v>597</v>
      </c>
      <c r="AF117" s="547"/>
      <c r="AG117" s="547"/>
      <c r="AH117" s="547"/>
      <c r="AI117" s="547" t="s">
        <v>624</v>
      </c>
      <c r="AJ117" s="547"/>
      <c r="AK117" s="547"/>
      <c r="AL117" s="547"/>
      <c r="AM117" s="547" t="s">
        <v>626</v>
      </c>
      <c r="AN117" s="547"/>
      <c r="AO117" s="547"/>
      <c r="AP117" s="547"/>
      <c r="AQ117" s="547"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v>72.8</v>
      </c>
      <c r="AF134" s="200"/>
      <c r="AG134" s="200"/>
      <c r="AH134" s="200"/>
      <c r="AI134" s="199">
        <v>74.8</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599</v>
      </c>
      <c r="AC135" s="206"/>
      <c r="AD135" s="206"/>
      <c r="AE135" s="199">
        <v>78</v>
      </c>
      <c r="AF135" s="200"/>
      <c r="AG135" s="200"/>
      <c r="AH135" s="200"/>
      <c r="AI135" s="199">
        <v>72.8</v>
      </c>
      <c r="AJ135" s="200"/>
      <c r="AK135" s="200"/>
      <c r="AL135" s="200"/>
      <c r="AM135" s="199">
        <v>74.8</v>
      </c>
      <c r="AN135" s="200"/>
      <c r="AO135" s="200"/>
      <c r="AP135" s="200"/>
      <c r="AQ135" s="199">
        <v>74.8</v>
      </c>
      <c r="AR135" s="200"/>
      <c r="AS135" s="200"/>
      <c r="AT135" s="200"/>
      <c r="AU135" s="199">
        <v>74.8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593</v>
      </c>
      <c r="H154" s="98"/>
      <c r="I154" s="98"/>
      <c r="J154" s="98"/>
      <c r="K154" s="98"/>
      <c r="L154" s="98"/>
      <c r="M154" s="98"/>
      <c r="N154" s="98"/>
      <c r="O154" s="98"/>
      <c r="P154" s="99"/>
      <c r="Q154" s="118" t="s">
        <v>593</v>
      </c>
      <c r="R154" s="98"/>
      <c r="S154" s="98"/>
      <c r="T154" s="98"/>
      <c r="U154" s="98"/>
      <c r="V154" s="98"/>
      <c r="W154" s="98"/>
      <c r="X154" s="98"/>
      <c r="Y154" s="98"/>
      <c r="Z154" s="98"/>
      <c r="AA154" s="286"/>
      <c r="AB154" s="134" t="s">
        <v>593</v>
      </c>
      <c r="AC154" s="135"/>
      <c r="AD154" s="135"/>
      <c r="AE154" s="140" t="s">
        <v>601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3" t="s">
        <v>384</v>
      </c>
      <c r="H430" s="116"/>
      <c r="I430" s="116"/>
      <c r="J430" s="904" t="s">
        <v>604</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605</v>
      </c>
      <c r="AF432" s="193"/>
      <c r="AG432" s="126" t="s">
        <v>356</v>
      </c>
      <c r="AH432" s="127"/>
      <c r="AI432" s="149"/>
      <c r="AJ432" s="149"/>
      <c r="AK432" s="149"/>
      <c r="AL432" s="147"/>
      <c r="AM432" s="149"/>
      <c r="AN432" s="149"/>
      <c r="AO432" s="149"/>
      <c r="AP432" s="147"/>
      <c r="AQ432" s="589" t="s">
        <v>600</v>
      </c>
      <c r="AR432" s="193"/>
      <c r="AS432" s="126" t="s">
        <v>356</v>
      </c>
      <c r="AT432" s="127"/>
      <c r="AU432" s="193" t="s">
        <v>593</v>
      </c>
      <c r="AV432" s="193"/>
      <c r="AW432" s="126" t="s">
        <v>300</v>
      </c>
      <c r="AX432" s="188"/>
    </row>
    <row r="433" spans="1:50" ht="23.25" customHeight="1" x14ac:dyDescent="0.15">
      <c r="A433" s="182"/>
      <c r="B433" s="179"/>
      <c r="C433" s="173"/>
      <c r="D433" s="179"/>
      <c r="E433" s="335"/>
      <c r="F433" s="336"/>
      <c r="G433" s="97" t="s">
        <v>600</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605</v>
      </c>
      <c r="AF433" s="200"/>
      <c r="AG433" s="200"/>
      <c r="AH433" s="200"/>
      <c r="AI433" s="333" t="s">
        <v>600</v>
      </c>
      <c r="AJ433" s="200"/>
      <c r="AK433" s="200"/>
      <c r="AL433" s="200"/>
      <c r="AM433" s="333" t="s">
        <v>601</v>
      </c>
      <c r="AN433" s="200"/>
      <c r="AO433" s="200"/>
      <c r="AP433" s="334"/>
      <c r="AQ433" s="333" t="s">
        <v>593</v>
      </c>
      <c r="AR433" s="200"/>
      <c r="AS433" s="200"/>
      <c r="AT433" s="334"/>
      <c r="AU433" s="200" t="s">
        <v>601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601</v>
      </c>
      <c r="AC434" s="198"/>
      <c r="AD434" s="198"/>
      <c r="AE434" s="333" t="s">
        <v>601</v>
      </c>
      <c r="AF434" s="200"/>
      <c r="AG434" s="200"/>
      <c r="AH434" s="334"/>
      <c r="AI434" s="333" t="s">
        <v>601</v>
      </c>
      <c r="AJ434" s="200"/>
      <c r="AK434" s="200"/>
      <c r="AL434" s="200"/>
      <c r="AM434" s="333" t="s">
        <v>593</v>
      </c>
      <c r="AN434" s="200"/>
      <c r="AO434" s="200"/>
      <c r="AP434" s="334"/>
      <c r="AQ434" s="333" t="s">
        <v>601</v>
      </c>
      <c r="AR434" s="200"/>
      <c r="AS434" s="200"/>
      <c r="AT434" s="334"/>
      <c r="AU434" s="200" t="s">
        <v>601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601</v>
      </c>
      <c r="AF435" s="200"/>
      <c r="AG435" s="200"/>
      <c r="AH435" s="334"/>
      <c r="AI435" s="333" t="s">
        <v>601</v>
      </c>
      <c r="AJ435" s="200"/>
      <c r="AK435" s="200"/>
      <c r="AL435" s="200"/>
      <c r="AM435" s="333" t="s">
        <v>604</v>
      </c>
      <c r="AN435" s="200"/>
      <c r="AO435" s="200"/>
      <c r="AP435" s="334"/>
      <c r="AQ435" s="333" t="s">
        <v>600</v>
      </c>
      <c r="AR435" s="200"/>
      <c r="AS435" s="200"/>
      <c r="AT435" s="334"/>
      <c r="AU435" s="200" t="s">
        <v>602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606</v>
      </c>
      <c r="AR457" s="193"/>
      <c r="AS457" s="126" t="s">
        <v>356</v>
      </c>
      <c r="AT457" s="127"/>
      <c r="AU457" s="193" t="s">
        <v>606</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593</v>
      </c>
      <c r="AJ458" s="200"/>
      <c r="AK458" s="200"/>
      <c r="AL458" s="200"/>
      <c r="AM458" s="333" t="s">
        <v>593</v>
      </c>
      <c r="AN458" s="200"/>
      <c r="AO458" s="200"/>
      <c r="AP458" s="334"/>
      <c r="AQ458" s="333" t="s">
        <v>606</v>
      </c>
      <c r="AR458" s="200"/>
      <c r="AS458" s="200"/>
      <c r="AT458" s="334"/>
      <c r="AU458" s="200" t="s">
        <v>606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593</v>
      </c>
      <c r="AF459" s="200"/>
      <c r="AG459" s="200"/>
      <c r="AH459" s="334"/>
      <c r="AI459" s="333" t="s">
        <v>593</v>
      </c>
      <c r="AJ459" s="200"/>
      <c r="AK459" s="200"/>
      <c r="AL459" s="200"/>
      <c r="AM459" s="333" t="s">
        <v>593</v>
      </c>
      <c r="AN459" s="200"/>
      <c r="AO459" s="200"/>
      <c r="AP459" s="334"/>
      <c r="AQ459" s="333" t="s">
        <v>606</v>
      </c>
      <c r="AR459" s="200"/>
      <c r="AS459" s="200"/>
      <c r="AT459" s="334"/>
      <c r="AU459" s="200" t="s">
        <v>606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593</v>
      </c>
      <c r="AN460" s="200"/>
      <c r="AO460" s="200"/>
      <c r="AP460" s="334"/>
      <c r="AQ460" s="333" t="s">
        <v>606</v>
      </c>
      <c r="AR460" s="200"/>
      <c r="AS460" s="200"/>
      <c r="AT460" s="334"/>
      <c r="AU460" s="200" t="s">
        <v>606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59.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558</v>
      </c>
      <c r="AE702" s="339"/>
      <c r="AF702" s="339"/>
      <c r="AG702" s="381" t="s">
        <v>607</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558</v>
      </c>
      <c r="AE703" s="322"/>
      <c r="AF703" s="322"/>
      <c r="AG703" s="94" t="s">
        <v>608</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558</v>
      </c>
      <c r="AE704" s="787"/>
      <c r="AF704" s="787"/>
      <c r="AG704" s="160" t="s">
        <v>609</v>
      </c>
      <c r="AH704" s="101"/>
      <c r="AI704" s="101"/>
      <c r="AJ704" s="101"/>
      <c r="AK704" s="101"/>
      <c r="AL704" s="101"/>
      <c r="AM704" s="101"/>
      <c r="AN704" s="101"/>
      <c r="AO704" s="101"/>
      <c r="AP704" s="101"/>
      <c r="AQ704" s="101"/>
      <c r="AR704" s="101"/>
      <c r="AS704" s="101"/>
      <c r="AT704" s="101"/>
      <c r="AU704" s="101"/>
      <c r="AV704" s="101"/>
      <c r="AW704" s="101"/>
      <c r="AX704" s="161"/>
    </row>
    <row r="705" spans="1:50" ht="33.75" customHeight="1" x14ac:dyDescent="0.15">
      <c r="A705" s="641" t="s">
        <v>39</v>
      </c>
      <c r="B705" s="642"/>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8" t="s">
        <v>558</v>
      </c>
      <c r="AE705" s="719"/>
      <c r="AF705" s="719"/>
      <c r="AG705" s="118" t="s">
        <v>629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9"/>
      <c r="D706" s="800"/>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611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33" customHeight="1" x14ac:dyDescent="0.15">
      <c r="A707" s="643"/>
      <c r="B707" s="644"/>
      <c r="C707" s="801"/>
      <c r="D707" s="802"/>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610</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34.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558</v>
      </c>
      <c r="AE708" s="604"/>
      <c r="AF708" s="604"/>
      <c r="AG708" s="746" t="s">
        <v>613</v>
      </c>
      <c r="AH708" s="747"/>
      <c r="AI708" s="747"/>
      <c r="AJ708" s="747"/>
      <c r="AK708" s="747"/>
      <c r="AL708" s="747"/>
      <c r="AM708" s="747"/>
      <c r="AN708" s="747"/>
      <c r="AO708" s="747"/>
      <c r="AP708" s="747"/>
      <c r="AQ708" s="747"/>
      <c r="AR708" s="747"/>
      <c r="AS708" s="747"/>
      <c r="AT708" s="747"/>
      <c r="AU708" s="747"/>
      <c r="AV708" s="747"/>
      <c r="AW708" s="747"/>
      <c r="AX708" s="748"/>
    </row>
    <row r="709" spans="1:50" ht="30"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614</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612</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29.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558</v>
      </c>
      <c r="AE712" s="787"/>
      <c r="AF712" s="787"/>
      <c r="AG712" s="815" t="s">
        <v>617</v>
      </c>
      <c r="AH712" s="816"/>
      <c r="AI712" s="816"/>
      <c r="AJ712" s="816"/>
      <c r="AK712" s="816"/>
      <c r="AL712" s="816"/>
      <c r="AM712" s="816"/>
      <c r="AN712" s="816"/>
      <c r="AO712" s="816"/>
      <c r="AP712" s="816"/>
      <c r="AQ712" s="816"/>
      <c r="AR712" s="816"/>
      <c r="AS712" s="816"/>
      <c r="AT712" s="816"/>
      <c r="AU712" s="816"/>
      <c r="AV712" s="816"/>
      <c r="AW712" s="816"/>
      <c r="AX712" s="817"/>
    </row>
    <row r="713" spans="1:50" ht="34.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612</v>
      </c>
      <c r="AE713" s="322"/>
      <c r="AF713" s="664"/>
      <c r="AG713" s="94" t="s">
        <v>593</v>
      </c>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558</v>
      </c>
      <c r="AE714" s="813"/>
      <c r="AF714" s="814"/>
      <c r="AG714" s="740" t="s">
        <v>615</v>
      </c>
      <c r="AH714" s="741"/>
      <c r="AI714" s="741"/>
      <c r="AJ714" s="741"/>
      <c r="AK714" s="741"/>
      <c r="AL714" s="741"/>
      <c r="AM714" s="741"/>
      <c r="AN714" s="741"/>
      <c r="AO714" s="741"/>
      <c r="AP714" s="741"/>
      <c r="AQ714" s="741"/>
      <c r="AR714" s="741"/>
      <c r="AS714" s="741"/>
      <c r="AT714" s="741"/>
      <c r="AU714" s="741"/>
      <c r="AV714" s="741"/>
      <c r="AW714" s="741"/>
      <c r="AX714" s="742"/>
    </row>
    <row r="715" spans="1:50" ht="34.5" customHeight="1" x14ac:dyDescent="0.15">
      <c r="A715" s="641"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558</v>
      </c>
      <c r="AE715" s="604"/>
      <c r="AF715" s="657"/>
      <c r="AG715" s="746" t="s">
        <v>618</v>
      </c>
      <c r="AH715" s="747"/>
      <c r="AI715" s="747"/>
      <c r="AJ715" s="747"/>
      <c r="AK715" s="747"/>
      <c r="AL715" s="747"/>
      <c r="AM715" s="747"/>
      <c r="AN715" s="747"/>
      <c r="AO715" s="747"/>
      <c r="AP715" s="747"/>
      <c r="AQ715" s="747"/>
      <c r="AR715" s="747"/>
      <c r="AS715" s="747"/>
      <c r="AT715" s="747"/>
      <c r="AU715" s="747"/>
      <c r="AV715" s="747"/>
      <c r="AW715" s="747"/>
      <c r="AX715" s="748"/>
    </row>
    <row r="716" spans="1:50" ht="37.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558</v>
      </c>
      <c r="AE716" s="628"/>
      <c r="AF716" s="628"/>
      <c r="AG716" s="94" t="s">
        <v>627</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620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612</v>
      </c>
      <c r="AE719" s="604"/>
      <c r="AF719" s="604"/>
      <c r="AG719" s="118" t="s">
        <v>621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41" t="s">
        <v>48</v>
      </c>
      <c r="B726" s="807"/>
      <c r="C726" s="820" t="s">
        <v>53</v>
      </c>
      <c r="D726" s="842"/>
      <c r="E726" s="842"/>
      <c r="F726" s="843"/>
      <c r="G726" s="573" t="s">
        <v>622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2" t="s">
        <v>57</v>
      </c>
      <c r="D727" s="753"/>
      <c r="E727" s="753"/>
      <c r="F727" s="754"/>
      <c r="G727" s="571" t="s">
        <v>623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9.25" customHeight="1" thickBot="1" x14ac:dyDescent="0.2">
      <c r="A729" s="635" t="s">
        <v>631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9.25" customHeight="1" thickBot="1" x14ac:dyDescent="0.2">
      <c r="A731" s="804" t="s">
        <v>256</v>
      </c>
      <c r="B731" s="805"/>
      <c r="C731" s="805"/>
      <c r="D731" s="805"/>
      <c r="E731" s="806"/>
      <c r="F731" s="733" t="s">
        <v>632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4" t="s">
        <v>257</v>
      </c>
      <c r="B733" s="675"/>
      <c r="C733" s="675"/>
      <c r="D733" s="675"/>
      <c r="E733" s="676"/>
      <c r="F733" s="638" t="s">
        <v>466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562</v>
      </c>
      <c r="F737" s="989"/>
      <c r="G737" s="989"/>
      <c r="H737" s="989"/>
      <c r="I737" s="989"/>
      <c r="J737" s="989"/>
      <c r="K737" s="989"/>
      <c r="L737" s="989"/>
      <c r="M737" s="989"/>
      <c r="N737" s="358" t="s">
        <v>358</v>
      </c>
      <c r="O737" s="358"/>
      <c r="P737" s="358"/>
      <c r="Q737" s="358"/>
      <c r="R737" s="989" t="s">
        <v>563</v>
      </c>
      <c r="S737" s="989"/>
      <c r="T737" s="989"/>
      <c r="U737" s="989"/>
      <c r="V737" s="989"/>
      <c r="W737" s="989"/>
      <c r="X737" s="989"/>
      <c r="Y737" s="989"/>
      <c r="Z737" s="989"/>
      <c r="AA737" s="358" t="s">
        <v>359</v>
      </c>
      <c r="AB737" s="358"/>
      <c r="AC737" s="358"/>
      <c r="AD737" s="358"/>
      <c r="AE737" s="989" t="s">
        <v>564</v>
      </c>
      <c r="AF737" s="989"/>
      <c r="AG737" s="989"/>
      <c r="AH737" s="989"/>
      <c r="AI737" s="989"/>
      <c r="AJ737" s="989"/>
      <c r="AK737" s="989"/>
      <c r="AL737" s="989"/>
      <c r="AM737" s="989"/>
      <c r="AN737" s="358" t="s">
        <v>360</v>
      </c>
      <c r="AO737" s="358"/>
      <c r="AP737" s="358"/>
      <c r="AQ737" s="358"/>
      <c r="AR737" s="990" t="s">
        <v>565</v>
      </c>
      <c r="AS737" s="991"/>
      <c r="AT737" s="991"/>
      <c r="AU737" s="991"/>
      <c r="AV737" s="991"/>
      <c r="AW737" s="991"/>
      <c r="AX737" s="992"/>
      <c r="AY737" s="89"/>
      <c r="AZ737" s="89"/>
    </row>
    <row r="738" spans="1:52" ht="24.75" customHeight="1" x14ac:dyDescent="0.15">
      <c r="A738" s="993" t="s">
        <v>361</v>
      </c>
      <c r="B738" s="203"/>
      <c r="C738" s="203"/>
      <c r="D738" s="204"/>
      <c r="E738" s="989" t="s">
        <v>566</v>
      </c>
      <c r="F738" s="989"/>
      <c r="G738" s="989"/>
      <c r="H738" s="989"/>
      <c r="I738" s="989"/>
      <c r="J738" s="989"/>
      <c r="K738" s="989"/>
      <c r="L738" s="989"/>
      <c r="M738" s="989"/>
      <c r="N738" s="358" t="s">
        <v>362</v>
      </c>
      <c r="O738" s="358"/>
      <c r="P738" s="358"/>
      <c r="Q738" s="358"/>
      <c r="R738" s="989" t="s">
        <v>567</v>
      </c>
      <c r="S738" s="989"/>
      <c r="T738" s="989"/>
      <c r="U738" s="989"/>
      <c r="V738" s="989"/>
      <c r="W738" s="989"/>
      <c r="X738" s="989"/>
      <c r="Y738" s="989"/>
      <c r="Z738" s="989"/>
      <c r="AA738" s="358" t="s">
        <v>482</v>
      </c>
      <c r="AB738" s="358"/>
      <c r="AC738" s="358"/>
      <c r="AD738" s="358"/>
      <c r="AE738" s="989" t="s">
        <v>568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551</v>
      </c>
      <c r="F739" s="1001"/>
      <c r="G739" s="1001"/>
      <c r="H739" s="91" t="str">
        <f>IF(E739="", "", "(")</f>
        <v>(</v>
      </c>
      <c r="I739" s="984"/>
      <c r="J739" s="984"/>
      <c r="K739" s="91" t="str">
        <f>IF(OR(I739="　", I739=""), "", "-")</f>
        <v/>
      </c>
      <c r="L739" s="985">
        <v>55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4" t="s">
        <v>569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7"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2"/>
      <c r="B780" s="633"/>
      <c r="C780" s="633"/>
      <c r="D780" s="633"/>
      <c r="E780" s="633"/>
      <c r="F780" s="634"/>
      <c r="G780" s="820"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3"/>
      <c r="AC780" s="820"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570</v>
      </c>
      <c r="H781" s="672"/>
      <c r="I781" s="672"/>
      <c r="J781" s="672"/>
      <c r="K781" s="673"/>
      <c r="L781" s="665" t="s">
        <v>571</v>
      </c>
      <c r="M781" s="666"/>
      <c r="N781" s="666"/>
      <c r="O781" s="666"/>
      <c r="P781" s="666"/>
      <c r="Q781" s="666"/>
      <c r="R781" s="666"/>
      <c r="S781" s="666"/>
      <c r="T781" s="666"/>
      <c r="U781" s="666"/>
      <c r="V781" s="666"/>
      <c r="W781" s="666"/>
      <c r="X781" s="667"/>
      <c r="Y781" s="384">
        <v>92</v>
      </c>
      <c r="Z781" s="385"/>
      <c r="AA781" s="385"/>
      <c r="AB781" s="810"/>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32.25" customHeight="1" x14ac:dyDescent="0.15">
      <c r="A782" s="632"/>
      <c r="B782" s="633"/>
      <c r="C782" s="633"/>
      <c r="D782" s="633"/>
      <c r="E782" s="633"/>
      <c r="F782" s="634"/>
      <c r="G782" s="605" t="s">
        <v>573</v>
      </c>
      <c r="H782" s="625"/>
      <c r="I782" s="625"/>
      <c r="J782" s="625"/>
      <c r="K782" s="626"/>
      <c r="L782" s="597" t="s">
        <v>576</v>
      </c>
      <c r="M782" s="598"/>
      <c r="N782" s="598"/>
      <c r="O782" s="598"/>
      <c r="P782" s="598"/>
      <c r="Q782" s="598"/>
      <c r="R782" s="598"/>
      <c r="S782" s="598"/>
      <c r="T782" s="598"/>
      <c r="U782" s="598"/>
      <c r="V782" s="598"/>
      <c r="W782" s="598"/>
      <c r="X782" s="599"/>
      <c r="Y782" s="600">
        <v>12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2.25" customHeight="1" x14ac:dyDescent="0.15">
      <c r="A783" s="632"/>
      <c r="B783" s="633"/>
      <c r="C783" s="633"/>
      <c r="D783" s="633"/>
      <c r="E783" s="633"/>
      <c r="F783" s="634"/>
      <c r="G783" s="605" t="s">
        <v>574</v>
      </c>
      <c r="H783" s="625"/>
      <c r="I783" s="625"/>
      <c r="J783" s="625"/>
      <c r="K783" s="626"/>
      <c r="L783" s="597" t="s">
        <v>578</v>
      </c>
      <c r="M783" s="598"/>
      <c r="N783" s="598"/>
      <c r="O783" s="598"/>
      <c r="P783" s="598"/>
      <c r="Q783" s="598"/>
      <c r="R783" s="598"/>
      <c r="S783" s="598"/>
      <c r="T783" s="598"/>
      <c r="U783" s="598"/>
      <c r="V783" s="598"/>
      <c r="W783" s="598"/>
      <c r="X783" s="599"/>
      <c r="Y783" s="600">
        <v>12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116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2"/>
      <c r="B792" s="633"/>
      <c r="C792" s="633"/>
      <c r="D792" s="633"/>
      <c r="E792" s="633"/>
      <c r="F792" s="634"/>
      <c r="G792" s="797"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7"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2"/>
      <c r="B793" s="633"/>
      <c r="C793" s="633"/>
      <c r="D793" s="633"/>
      <c r="E793" s="633"/>
      <c r="F793" s="634"/>
      <c r="G793" s="820"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3"/>
      <c r="AC793" s="820"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10"/>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797"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7"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2"/>
      <c r="B806" s="633"/>
      <c r="C806" s="633"/>
      <c r="D806" s="633"/>
      <c r="E806" s="633"/>
      <c r="F806" s="634"/>
      <c r="G806" s="820"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3"/>
      <c r="AC806" s="820"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10"/>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797"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7"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2"/>
      <c r="B819" s="633"/>
      <c r="C819" s="633"/>
      <c r="D819" s="633"/>
      <c r="E819" s="633"/>
      <c r="F819" s="634"/>
      <c r="G819" s="820"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3"/>
      <c r="AC819" s="820"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10"/>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579</v>
      </c>
      <c r="D837" s="340"/>
      <c r="E837" s="340"/>
      <c r="F837" s="340"/>
      <c r="G837" s="340"/>
      <c r="H837" s="340"/>
      <c r="I837" s="340"/>
      <c r="J837" s="341">
        <v>4010001008772</v>
      </c>
      <c r="K837" s="342"/>
      <c r="L837" s="342"/>
      <c r="M837" s="342"/>
      <c r="N837" s="342"/>
      <c r="O837" s="342"/>
      <c r="P837" s="355" t="s">
        <v>575</v>
      </c>
      <c r="Q837" s="343"/>
      <c r="R837" s="343"/>
      <c r="S837" s="343"/>
      <c r="T837" s="343"/>
      <c r="U837" s="343"/>
      <c r="V837" s="343"/>
      <c r="W837" s="343"/>
      <c r="X837" s="343"/>
      <c r="Y837" s="344">
        <v>92</v>
      </c>
      <c r="Z837" s="345"/>
      <c r="AA837" s="345"/>
      <c r="AB837" s="346"/>
      <c r="AC837" s="356" t="s">
        <v>527</v>
      </c>
      <c r="AD837" s="364"/>
      <c r="AE837" s="364"/>
      <c r="AF837" s="364"/>
      <c r="AG837" s="364"/>
      <c r="AH837" s="365">
        <v>1</v>
      </c>
      <c r="AI837" s="366"/>
      <c r="AJ837" s="366"/>
      <c r="AK837" s="366"/>
      <c r="AL837" s="350">
        <v>100</v>
      </c>
      <c r="AM837" s="351"/>
      <c r="AN837" s="351"/>
      <c r="AO837" s="352"/>
      <c r="AP837" s="353" t="s">
        <v>581</v>
      </c>
      <c r="AQ837" s="353"/>
      <c r="AR837" s="353"/>
      <c r="AS837" s="353"/>
      <c r="AT837" s="353"/>
      <c r="AU837" s="353"/>
      <c r="AV837" s="353"/>
      <c r="AW837" s="353"/>
      <c r="AX837" s="353"/>
    </row>
    <row r="838" spans="1:50" ht="55.5" customHeight="1" x14ac:dyDescent="0.15">
      <c r="A838" s="372">
        <v>2</v>
      </c>
      <c r="B838" s="372">
        <v>1</v>
      </c>
      <c r="C838" s="354" t="s">
        <v>579</v>
      </c>
      <c r="D838" s="340"/>
      <c r="E838" s="340"/>
      <c r="F838" s="340"/>
      <c r="G838" s="340"/>
      <c r="H838" s="340"/>
      <c r="I838" s="340"/>
      <c r="J838" s="341">
        <v>4010001008772</v>
      </c>
      <c r="K838" s="342"/>
      <c r="L838" s="342"/>
      <c r="M838" s="342"/>
      <c r="N838" s="342"/>
      <c r="O838" s="342"/>
      <c r="P838" s="355" t="s">
        <v>577</v>
      </c>
      <c r="Q838" s="343"/>
      <c r="R838" s="343"/>
      <c r="S838" s="343"/>
      <c r="T838" s="343"/>
      <c r="U838" s="343"/>
      <c r="V838" s="343"/>
      <c r="W838" s="343"/>
      <c r="X838" s="343"/>
      <c r="Y838" s="344">
        <v>12</v>
      </c>
      <c r="Z838" s="345"/>
      <c r="AA838" s="345"/>
      <c r="AB838" s="346"/>
      <c r="AC838" s="356" t="s">
        <v>527</v>
      </c>
      <c r="AD838" s="364"/>
      <c r="AE838" s="364"/>
      <c r="AF838" s="364"/>
      <c r="AG838" s="364"/>
      <c r="AH838" s="365">
        <v>1</v>
      </c>
      <c r="AI838" s="366"/>
      <c r="AJ838" s="366"/>
      <c r="AK838" s="366"/>
      <c r="AL838" s="350">
        <v>100</v>
      </c>
      <c r="AM838" s="351"/>
      <c r="AN838" s="351"/>
      <c r="AO838" s="352"/>
      <c r="AP838" s="353" t="s">
        <v>580</v>
      </c>
      <c r="AQ838" s="353"/>
      <c r="AR838" s="353"/>
      <c r="AS838" s="353"/>
      <c r="AT838" s="353"/>
      <c r="AU838" s="353"/>
      <c r="AV838" s="353"/>
      <c r="AW838" s="353"/>
      <c r="AX838" s="353"/>
    </row>
    <row r="839" spans="1:50" ht="39.75" customHeight="1" x14ac:dyDescent="0.15">
      <c r="A839" s="372">
        <v>3</v>
      </c>
      <c r="B839" s="372">
        <v>1</v>
      </c>
      <c r="C839" s="354" t="s">
        <v>579</v>
      </c>
      <c r="D839" s="340"/>
      <c r="E839" s="340"/>
      <c r="F839" s="340"/>
      <c r="G839" s="340"/>
      <c r="H839" s="340"/>
      <c r="I839" s="340"/>
      <c r="J839" s="341">
        <v>4010001008772</v>
      </c>
      <c r="K839" s="342"/>
      <c r="L839" s="342"/>
      <c r="M839" s="342"/>
      <c r="N839" s="342"/>
      <c r="O839" s="342"/>
      <c r="P839" s="355" t="s">
        <v>572</v>
      </c>
      <c r="Q839" s="343"/>
      <c r="R839" s="343"/>
      <c r="S839" s="343"/>
      <c r="T839" s="343"/>
      <c r="U839" s="343"/>
      <c r="V839" s="343"/>
      <c r="W839" s="343"/>
      <c r="X839" s="343"/>
      <c r="Y839" s="344">
        <v>12</v>
      </c>
      <c r="Z839" s="345"/>
      <c r="AA839" s="345"/>
      <c r="AB839" s="346"/>
      <c r="AC839" s="356" t="s">
        <v>527</v>
      </c>
      <c r="AD839" s="364"/>
      <c r="AE839" s="364"/>
      <c r="AF839" s="364"/>
      <c r="AG839" s="364"/>
      <c r="AH839" s="365">
        <v>1</v>
      </c>
      <c r="AI839" s="366"/>
      <c r="AJ839" s="366"/>
      <c r="AK839" s="366"/>
      <c r="AL839" s="350">
        <v>100</v>
      </c>
      <c r="AM839" s="351"/>
      <c r="AN839" s="351"/>
      <c r="AO839" s="352"/>
      <c r="AP839" s="353" t="s">
        <v>580</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0:AO866">
    <cfRule type="expression" dxfId="2509" priority="6639">
      <formula>IF(AND(AL840&gt;=0, RIGHT(TEXT(AL840,"0.#"),1)&lt;&gt;"."),TRUE,FALSE)</formula>
    </cfRule>
    <cfRule type="expression" dxfId="2508" priority="6640">
      <formula>IF(AND(AL840&gt;=0, RIGHT(TEXT(AL840,"0.#"),1)="."),TRUE,FALSE)</formula>
    </cfRule>
    <cfRule type="expression" dxfId="2507" priority="6641">
      <formula>IF(AND(AL840&lt;0, RIGHT(TEXT(AL840,"0.#"),1)&lt;&gt;"."),TRUE,FALSE)</formula>
    </cfRule>
    <cfRule type="expression" dxfId="2506" priority="6642">
      <formula>IF(AND(AL840&lt;0, RIGHT(TEXT(AL840,"0.#"),1)="."),TRUE,FALSE)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7">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4"/>
      <c r="AA2" s="835"/>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4"/>
      <c r="AA9" s="835"/>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4"/>
      <c r="AA16" s="835"/>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4"/>
      <c r="AA23" s="835"/>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4"/>
      <c r="AA30" s="835"/>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4"/>
      <c r="AA37" s="835"/>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4"/>
      <c r="AA44" s="835"/>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4"/>
      <c r="AA51" s="835"/>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4"/>
      <c r="AA58" s="835"/>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4"/>
      <c r="AA65" s="835"/>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797" t="s">
        <v>514</v>
      </c>
      <c r="H2" s="595"/>
      <c r="I2" s="595"/>
      <c r="J2" s="595"/>
      <c r="K2" s="595"/>
      <c r="L2" s="595"/>
      <c r="M2" s="595"/>
      <c r="N2" s="595"/>
      <c r="O2" s="595"/>
      <c r="P2" s="595"/>
      <c r="Q2" s="595"/>
      <c r="R2" s="595"/>
      <c r="S2" s="595"/>
      <c r="T2" s="595"/>
      <c r="U2" s="595"/>
      <c r="V2" s="595"/>
      <c r="W2" s="595"/>
      <c r="X2" s="595"/>
      <c r="Y2" s="595"/>
      <c r="Z2" s="595"/>
      <c r="AA2" s="595"/>
      <c r="AB2" s="596"/>
      <c r="AC2" s="7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69"/>
      <c r="I3" s="669"/>
      <c r="J3" s="669"/>
      <c r="K3" s="669"/>
      <c r="L3" s="668" t="s">
        <v>18</v>
      </c>
      <c r="M3" s="669"/>
      <c r="N3" s="669"/>
      <c r="O3" s="669"/>
      <c r="P3" s="669"/>
      <c r="Q3" s="669"/>
      <c r="R3" s="669"/>
      <c r="S3" s="669"/>
      <c r="T3" s="669"/>
      <c r="U3" s="669"/>
      <c r="V3" s="669"/>
      <c r="W3" s="669"/>
      <c r="X3" s="670"/>
      <c r="Y3" s="654" t="s">
        <v>19</v>
      </c>
      <c r="Z3" s="655"/>
      <c r="AA3" s="655"/>
      <c r="AB3" s="803"/>
      <c r="AC3" s="82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10"/>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797" t="s">
        <v>402</v>
      </c>
      <c r="H15" s="595"/>
      <c r="I15" s="595"/>
      <c r="J15" s="595"/>
      <c r="K15" s="595"/>
      <c r="L15" s="595"/>
      <c r="M15" s="595"/>
      <c r="N15" s="595"/>
      <c r="O15" s="595"/>
      <c r="P15" s="595"/>
      <c r="Q15" s="595"/>
      <c r="R15" s="595"/>
      <c r="S15" s="595"/>
      <c r="T15" s="595"/>
      <c r="U15" s="595"/>
      <c r="V15" s="595"/>
      <c r="W15" s="595"/>
      <c r="X15" s="595"/>
      <c r="Y15" s="595"/>
      <c r="Z15" s="595"/>
      <c r="AA15" s="595"/>
      <c r="AB15" s="596"/>
      <c r="AC15" s="797"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1"/>
      <c r="B16" s="1052"/>
      <c r="C16" s="1052"/>
      <c r="D16" s="1052"/>
      <c r="E16" s="1052"/>
      <c r="F16" s="1053"/>
      <c r="G16" s="82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2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10"/>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797" t="s">
        <v>401</v>
      </c>
      <c r="H28" s="595"/>
      <c r="I28" s="595"/>
      <c r="J28" s="595"/>
      <c r="K28" s="595"/>
      <c r="L28" s="595"/>
      <c r="M28" s="595"/>
      <c r="N28" s="595"/>
      <c r="O28" s="595"/>
      <c r="P28" s="595"/>
      <c r="Q28" s="595"/>
      <c r="R28" s="595"/>
      <c r="S28" s="595"/>
      <c r="T28" s="595"/>
      <c r="U28" s="595"/>
      <c r="V28" s="595"/>
      <c r="W28" s="595"/>
      <c r="X28" s="595"/>
      <c r="Y28" s="595"/>
      <c r="Z28" s="595"/>
      <c r="AA28" s="595"/>
      <c r="AB28" s="596"/>
      <c r="AC28" s="797"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1"/>
      <c r="B29" s="1052"/>
      <c r="C29" s="1052"/>
      <c r="D29" s="1052"/>
      <c r="E29" s="1052"/>
      <c r="F29" s="1053"/>
      <c r="G29" s="82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2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10"/>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797" t="s">
        <v>451</v>
      </c>
      <c r="H41" s="595"/>
      <c r="I41" s="595"/>
      <c r="J41" s="595"/>
      <c r="K41" s="595"/>
      <c r="L41" s="595"/>
      <c r="M41" s="595"/>
      <c r="N41" s="595"/>
      <c r="O41" s="595"/>
      <c r="P41" s="595"/>
      <c r="Q41" s="595"/>
      <c r="R41" s="595"/>
      <c r="S41" s="595"/>
      <c r="T41" s="595"/>
      <c r="U41" s="595"/>
      <c r="V41" s="595"/>
      <c r="W41" s="595"/>
      <c r="X41" s="595"/>
      <c r="Y41" s="595"/>
      <c r="Z41" s="595"/>
      <c r="AA41" s="595"/>
      <c r="AB41" s="596"/>
      <c r="AC41" s="797"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1"/>
      <c r="B42" s="1052"/>
      <c r="C42" s="1052"/>
      <c r="D42" s="1052"/>
      <c r="E42" s="1052"/>
      <c r="F42" s="1053"/>
      <c r="G42" s="82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2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10"/>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797" t="s">
        <v>304</v>
      </c>
      <c r="H55" s="595"/>
      <c r="I55" s="595"/>
      <c r="J55" s="595"/>
      <c r="K55" s="595"/>
      <c r="L55" s="595"/>
      <c r="M55" s="595"/>
      <c r="N55" s="595"/>
      <c r="O55" s="595"/>
      <c r="P55" s="595"/>
      <c r="Q55" s="595"/>
      <c r="R55" s="595"/>
      <c r="S55" s="595"/>
      <c r="T55" s="595"/>
      <c r="U55" s="595"/>
      <c r="V55" s="595"/>
      <c r="W55" s="595"/>
      <c r="X55" s="595"/>
      <c r="Y55" s="595"/>
      <c r="Z55" s="595"/>
      <c r="AA55" s="595"/>
      <c r="AB55" s="596"/>
      <c r="AC55" s="797"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1"/>
      <c r="B56" s="1052"/>
      <c r="C56" s="1052"/>
      <c r="D56" s="1052"/>
      <c r="E56" s="1052"/>
      <c r="F56" s="1053"/>
      <c r="G56" s="82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2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10"/>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797" t="s">
        <v>406</v>
      </c>
      <c r="H68" s="595"/>
      <c r="I68" s="595"/>
      <c r="J68" s="595"/>
      <c r="K68" s="595"/>
      <c r="L68" s="595"/>
      <c r="M68" s="595"/>
      <c r="N68" s="595"/>
      <c r="O68" s="595"/>
      <c r="P68" s="595"/>
      <c r="Q68" s="595"/>
      <c r="R68" s="595"/>
      <c r="S68" s="595"/>
      <c r="T68" s="595"/>
      <c r="U68" s="595"/>
      <c r="V68" s="595"/>
      <c r="W68" s="595"/>
      <c r="X68" s="595"/>
      <c r="Y68" s="595"/>
      <c r="Z68" s="595"/>
      <c r="AA68" s="595"/>
      <c r="AB68" s="596"/>
      <c r="AC68" s="797"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1"/>
      <c r="B69" s="1052"/>
      <c r="C69" s="1052"/>
      <c r="D69" s="1052"/>
      <c r="E69" s="1052"/>
      <c r="F69" s="1053"/>
      <c r="G69" s="82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2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10"/>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797" t="s">
        <v>408</v>
      </c>
      <c r="H81" s="595"/>
      <c r="I81" s="595"/>
      <c r="J81" s="595"/>
      <c r="K81" s="595"/>
      <c r="L81" s="595"/>
      <c r="M81" s="595"/>
      <c r="N81" s="595"/>
      <c r="O81" s="595"/>
      <c r="P81" s="595"/>
      <c r="Q81" s="595"/>
      <c r="R81" s="595"/>
      <c r="S81" s="595"/>
      <c r="T81" s="595"/>
      <c r="U81" s="595"/>
      <c r="V81" s="595"/>
      <c r="W81" s="595"/>
      <c r="X81" s="595"/>
      <c r="Y81" s="595"/>
      <c r="Z81" s="595"/>
      <c r="AA81" s="595"/>
      <c r="AB81" s="596"/>
      <c r="AC81" s="797"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1"/>
      <c r="B82" s="1052"/>
      <c r="C82" s="1052"/>
      <c r="D82" s="1052"/>
      <c r="E82" s="1052"/>
      <c r="F82" s="1053"/>
      <c r="G82" s="82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2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10"/>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797" t="s">
        <v>410</v>
      </c>
      <c r="H94" s="595"/>
      <c r="I94" s="595"/>
      <c r="J94" s="595"/>
      <c r="K94" s="595"/>
      <c r="L94" s="595"/>
      <c r="M94" s="595"/>
      <c r="N94" s="595"/>
      <c r="O94" s="595"/>
      <c r="P94" s="595"/>
      <c r="Q94" s="595"/>
      <c r="R94" s="595"/>
      <c r="S94" s="595"/>
      <c r="T94" s="595"/>
      <c r="U94" s="595"/>
      <c r="V94" s="595"/>
      <c r="W94" s="595"/>
      <c r="X94" s="595"/>
      <c r="Y94" s="595"/>
      <c r="Z94" s="595"/>
      <c r="AA94" s="595"/>
      <c r="AB94" s="596"/>
      <c r="AC94" s="797"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1"/>
      <c r="B95" s="1052"/>
      <c r="C95" s="1052"/>
      <c r="D95" s="1052"/>
      <c r="E95" s="1052"/>
      <c r="F95" s="1053"/>
      <c r="G95" s="82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2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10"/>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797"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7"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1"/>
      <c r="B109" s="1052"/>
      <c r="C109" s="1052"/>
      <c r="D109" s="1052"/>
      <c r="E109" s="1052"/>
      <c r="F109" s="1053"/>
      <c r="G109" s="82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2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10"/>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797"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7"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1"/>
      <c r="B122" s="1052"/>
      <c r="C122" s="1052"/>
      <c r="D122" s="1052"/>
      <c r="E122" s="1052"/>
      <c r="F122" s="1053"/>
      <c r="G122" s="82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2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10"/>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797"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7"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1"/>
      <c r="B135" s="1052"/>
      <c r="C135" s="1052"/>
      <c r="D135" s="1052"/>
      <c r="E135" s="1052"/>
      <c r="F135" s="1053"/>
      <c r="G135" s="82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2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10"/>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797"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7"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1"/>
      <c r="B148" s="1052"/>
      <c r="C148" s="1052"/>
      <c r="D148" s="1052"/>
      <c r="E148" s="1052"/>
      <c r="F148" s="1053"/>
      <c r="G148" s="82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2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10"/>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797"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7"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1"/>
      <c r="B162" s="1052"/>
      <c r="C162" s="1052"/>
      <c r="D162" s="1052"/>
      <c r="E162" s="1052"/>
      <c r="F162" s="1053"/>
      <c r="G162" s="82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2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10"/>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797"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7"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1"/>
      <c r="B175" s="1052"/>
      <c r="C175" s="1052"/>
      <c r="D175" s="1052"/>
      <c r="E175" s="1052"/>
      <c r="F175" s="1053"/>
      <c r="G175" s="82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2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10"/>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797"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7"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1"/>
      <c r="B188" s="1052"/>
      <c r="C188" s="1052"/>
      <c r="D188" s="1052"/>
      <c r="E188" s="1052"/>
      <c r="F188" s="1053"/>
      <c r="G188" s="82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2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10"/>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797"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7"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1"/>
      <c r="B201" s="1052"/>
      <c r="C201" s="1052"/>
      <c r="D201" s="1052"/>
      <c r="E201" s="1052"/>
      <c r="F201" s="1053"/>
      <c r="G201" s="82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2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10"/>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797"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7"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1"/>
      <c r="B215" s="1052"/>
      <c r="C215" s="1052"/>
      <c r="D215" s="1052"/>
      <c r="E215" s="1052"/>
      <c r="F215" s="1053"/>
      <c r="G215" s="82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2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10"/>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797"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7"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1"/>
      <c r="B228" s="1052"/>
      <c r="C228" s="1052"/>
      <c r="D228" s="1052"/>
      <c r="E228" s="1052"/>
      <c r="F228" s="1053"/>
      <c r="G228" s="82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2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10"/>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797"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7"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1"/>
      <c r="B241" s="1052"/>
      <c r="C241" s="1052"/>
      <c r="D241" s="1052"/>
      <c r="E241" s="1052"/>
      <c r="F241" s="1053"/>
      <c r="G241" s="82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2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10"/>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797"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7"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1"/>
      <c r="B254" s="1052"/>
      <c r="C254" s="1052"/>
      <c r="D254" s="1052"/>
      <c r="E254" s="1052"/>
      <c r="F254" s="1053"/>
      <c r="G254" s="82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2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10"/>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2018-08-17T14:03:57Z</cp:lastPrinted>
  <dcterms:created xsi:type="dcterms:W3CDTF">2012-03-13T00:50:25Z</dcterms:created>
  <dcterms:modified xsi:type="dcterms:W3CDTF">2020-11-24T17:32:40Z</dcterms:modified>
</cp:coreProperties>
</file>