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<sst xmlns="http://schemas.openxmlformats.org/spreadsheetml/2006/main" count="2897" uniqueCount="623">
  <si>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</si>
  <si>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</si>
  <si>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</si>
  <si>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</si>
  <si>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</si>
  <si>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</si>
  <si>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</si>
  <si>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</si>
  <si>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</si>
  <si>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</si>
  <si>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</si>
  <si>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</si>
  <si>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</si>
  <si>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</si>
  <si>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</si>
  <si>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</si>
  <si>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</si>
  <si>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</si>
  <si>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</si>
  <si>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</si>
  <si>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</si>
  <si>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</si>
  <si>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</si>
  <si>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</si>
  <si>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</si>
  <si>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</si>
  <si>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</si>
  <si>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</si>
  <si>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</si>
  <si>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</si>
  <si>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</si>
  <si>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</si>
  <si>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</si>
  <si>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</si>
  <si>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</si>
  <si>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</si>
  <si>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</si>
  <si>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</si>
  <si>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</si>
  <si>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</si>
  <si>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</si>
  <si>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</si>
  <si>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</si>
  <si>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</si>
  <si>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</si>
  <si>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</si>
  <si>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</si>
  <si>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</si>
  <si>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</si>
  <si>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</si>
  <si>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</si>
  <si>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</si>
  <si>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</si>
  <si>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</si>
  <si>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</si>
  <si>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</si>
  <si>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</si>
  <si>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</si>
  <si>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</si>
  <si>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</si>
  <si>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</si>
  <si>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</si>
  <si>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</si>
  <si>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</si>
  <si>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</si>
  <si>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</si>
  <si>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</si>
  <si>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</si>
  <si>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</si>
  <si>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</si>
  <si>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</si>
  <si>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</si>
  <si>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</si>
  <si>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</si>
  <si>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</si>
  <si>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</si>
  <si>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</si>
  <si>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</si>
  <si>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</si>
  <si>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</si>
  <si>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</si>
  <si>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</si>
  <si>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</si>
  <si>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</si>
  <si>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</si>
  <si>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</si>
  <si>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</si>
  <si>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</si>
  <si>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</si>
  <si>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</si>
  <si>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</si>
  <si>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</si>
  <si>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</si>
  <si>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</si>
  <si>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</si>
  <si>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</si>
  <si>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</si>
  <si>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</si>
  <si>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</si>
  <si>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</si>
  <si>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</si>
  <si>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</si>
  <si>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</si>
  <si>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</si>
  <si>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</si>
  <si>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</si>
  <si>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</si>
  <si>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</si>
  <si>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</si>
  <si>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</si>
  <si>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</si>
  <si>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</si>
  <si>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</si>
  <si>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</si>
  <si>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</si>
  <si>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</si>
  <si>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</si>
  <si>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</si>
  <si>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</si>
  <si>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</si>
  <si>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</si>
  <si>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</si>
  <si>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</si>
  <si>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</si>
  <si>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</si>
  <si>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</si>
  <si>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</si>
  <si>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</si>
  <si>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</si>
  <si>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</si>
  <si>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</si>
  <si>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</si>
  <si>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</si>
  <si>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</si>
  <si>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</si>
  <si>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</si>
  <si>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</si>
  <si>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</si>
  <si>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</si>
  <si>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</si>
  <si>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</si>
  <si>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</si>
  <si>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</si>
  <si>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</si>
  <si>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</si>
  <si>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</si>
  <si>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</si>
  <si>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</si>
  <si>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</si>
  <si>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</si>
  <si>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</si>
  <si>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</si>
  <si>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</si>
  <si>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</si>
  <si>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</si>
  <si>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</si>
  <si>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</si>
  <si>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</si>
  <si>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</si>
  <si>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</si>
  <si>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</si>
  <si>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</si>
  <si>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</si>
  <si>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</si>
  <si>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</si>
  <si>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</si>
  <si>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</si>
  <si>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</si>
  <si>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</si>
  <si>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</si>
  <si>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</si>
  <si>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</si>
  <si>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</si>
  <si>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</si>
  <si>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</si>
  <si>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</si>
  <si>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</si>
  <si>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</si>
  <si>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</si>
  <si>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</si>
  <si>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</si>
  <si>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</si>
  <si>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</si>
  <si>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</si>
  <si>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</si>
  <si>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</si>
  <si>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</si>
  <si>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</si>
  <si>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</si>
  <si>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</si>
  <si>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</si>
  <si>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</si>
  <si>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</si>
  <si>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</si>
  <si>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</si>
  <si>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</si>
  <si>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</si>
  <si>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</si>
  <si>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</si>
  <si>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</si>
  <si>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</si>
  <si>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</si>
  <si>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</si>
  <si>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</si>
  <si>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</si>
  <si>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</si>
  <si>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</si>
  <si>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</si>
  <si>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</si>
  <si>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</si>
  <si>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</si>
  <si>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</si>
  <si>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</si>
  <si>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</si>
  <si>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</si>
  <si>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</si>
  <si>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</si>
  <si>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</si>
  <si>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</si>
  <si>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</si>
  <si>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</si>
  <si>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</si>
  <si>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</si>
  <si>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</si>
  <si>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</si>
  <si>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</si>
  <si>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</si>
  <si>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</si>
  <si>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</si>
  <si>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</si>
  <si>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</si>
  <si>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</si>
  <si>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</si>
  <si>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</si>
  <si>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</si>
  <si>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</si>
  <si>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</si>
  <si>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</si>
  <si>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</si>
  <si>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</si>
  <si>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</si>
  <si>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</si>
  <si>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</si>
  <si>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</si>
  <si>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</si>
  <si>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</si>
  <si>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</si>
  <si>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</si>
  <si>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</si>
  <si>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</si>
  <si>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</si>
  <si>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</si>
  <si>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</si>
  <si>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</si>
  <si>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</si>
  <si>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</si>
  <si>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</si>
  <si>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</si>
  <si>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</si>
  <si>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</si>
  <si>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</si>
  <si>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</si>
  <si>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</si>
  <si>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</si>
  <si>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</si>
  <si>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</si>
  <si>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</si>
  <si>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</si>
  <si>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</si>
  <si>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</si>
  <si>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</si>
  <si>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</si>
  <si>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</si>
  <si>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</si>
  <si>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</si>
  <si>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</si>
  <si>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</si>
  <si>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</si>
  <si>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</si>
  <si>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</si>
  <si>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</si>
  <si>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</si>
  <si>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</si>
  <si>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</si>
  <si>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</si>
  <si>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</si>
  <si>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</si>
  <si>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</si>
  <si>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</si>
  <si>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</si>
  <si>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</si>
  <si>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</si>
  <si>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</si>
  <si>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</si>
  <si>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</si>
  <si>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</si>
  <si>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</si>
  <si>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</si>
  <si>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</si>
  <si>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</si>
  <si>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</si>
  <si>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</si>
  <si>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</si>
  <si>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</si>
  <si>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</si>
  <si>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</si>
  <si>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</si>
  <si>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</si>
  <si>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</si>
  <si>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</si>
  <si>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</si>
  <si>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</si>
  <si>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</si>
  <si>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</si>
  <si>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</si>
  <si>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</si>
  <si>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</si>
  <si>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</si>
  <si>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</si>
  <si>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</si>
  <si>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</si>
  <si>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</si>
  <si>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</si>
  <si>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</si>
  <si>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</si>
  <si>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</si>
  <si>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</si>
  <si>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</si>
  <si>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</si>
  <si>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</si>
  <si>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</si>
  <si>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</si>
  <si>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</si>
  <si>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</si>
  <si>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</si>
  <si>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</si>
  <si>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</si>
  <si>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</si>
  <si>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</si>
  <si>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</si>
  <si>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</si>
  <si>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</si>
  <si>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</si>
  <si>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</si>
  <si>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</si>
  <si>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</si>
  <si>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</si>
  <si>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</si>
  <si>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</si>
  <si>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</si>
  <si>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</si>
  <si>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</si>
  <si>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</si>
  <si>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</si>
  <si>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</si>
  <si>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</si>
  <si>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</si>
  <si>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</si>
  <si>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</si>
  <si>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</si>
  <si>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</si>
  <si>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</si>
  <si>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</si>
  <si>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</si>
  <si>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</si>
  <si>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</si>
  <si>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</si>
  <si>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</si>
  <si>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</si>
  <si>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</si>
  <si>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</si>
  <si>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</si>
  <si>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</si>
  <si>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</si>
  <si>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</si>
  <si>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</si>
  <si>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</si>
  <si>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</si>
  <si>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</si>
  <si>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</si>
  <si>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</si>
  <si>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</si>
  <si>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</si>
  <si>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</si>
  <si>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</si>
  <si>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</si>
  <si>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</si>
  <si>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</si>
  <si>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</si>
  <si>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</si>
  <si>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</si>
  <si>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</si>
  <si>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</si>
  <si>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</si>
  <si>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</si>
  <si>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</si>
  <si>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</si>
  <si>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</si>
  <si>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</si>
  <si>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</si>
  <si>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</si>
  <si>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</si>
  <si>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</si>
  <si>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</si>
  <si>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</si>
  <si>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</si>
  <si>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</si>
  <si>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</si>
  <si>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</si>
  <si>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</si>
  <si>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</si>
  <si>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</si>
  <si>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</si>
  <si>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</si>
  <si>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</si>
  <si>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</si>
  <si>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</si>
  <si>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</si>
  <si>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</si>
  <si>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</si>
  <si>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</si>
  <si>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</si>
  <si>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</si>
  <si>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</si>
  <si>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</si>
  <si>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</si>
  <si>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</si>
  <si>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</si>
  <si>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</si>
  <si>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</si>
  <si>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</si>
  <si>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</si>
  <si>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</si>
  <si>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</si>
  <si>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</si>
  <si>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</si>
  <si>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</si>
  <si>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</si>
  <si>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</si>
  <si>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</si>
  <si>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</si>
  <si>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</si>
  <si>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</si>
  <si>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</si>
  <si>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</si>
  <si>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</si>
  <si>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</si>
  <si>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</si>
  <si>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</si>
  <si>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</si>
  <si>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</si>
  <si>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</si>
  <si>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</si>
  <si>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</si>
  <si>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</si>
  <si>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</si>
  <si>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</si>
  <si>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</si>
  <si>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</si>
  <si>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</si>
  <si>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</si>
  <si>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</si>
  <si>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</si>
  <si>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</si>
  <si>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</si>
  <si>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</si>
  <si>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</si>
  <si>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</si>
  <si>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</si>
  <si>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</si>
  <si>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</si>
  <si>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</si>
  <si>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</si>
  <si>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</si>
  <si>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</si>
  <si>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</si>
  <si>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</si>
  <si>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</si>
  <si>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</si>
  <si>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</si>
  <si>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</si>
  <si>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</si>
  <si>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</si>
  <si>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</si>
  <si>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</si>
  <si>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</si>
  <si>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</si>
  <si>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</si>
  <si>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</si>
  <si>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</si>
  <si>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</si>
  <si>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</si>
  <si>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</si>
  <si>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</si>
  <si>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</si>
  <si>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</si>
  <si>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</si>
  <si>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</si>
  <si>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</si>
  <si>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</si>
  <si>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</si>
  <si>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</si>
  <si>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</si>
  <si>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</si>
  <si>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</si>
  <si>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</si>
  <si>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</si>
  <si>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</si>
  <si>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</si>
  <si>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</si>
  <si>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</si>
  <si>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</si>
  <si>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</si>
  <si>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</si>
  <si>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</si>
  <si>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</si>
  <si>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</si>
  <si>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</si>
  <si>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</si>
  <si>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</si>
  <si>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</si>
  <si>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</si>
  <si>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</si>
  <si>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</si>
  <si>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</si>
  <si>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</si>
  <si>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</si>
  <si>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</si>
  <si>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</si>
  <si>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</si>
  <si>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</si>
  <si>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</si>
  <si>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</si>
  <si>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</si>
  <si>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</si>
  <si>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</si>
  <si>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</si>
  <si>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</si>
  <si>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</si>
  <si>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</si>
  <si>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</si>
  <si>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</si>
  <si>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</si>
  <si>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</si>
  <si>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</si>
  <si>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</si>
  <si>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</si>
  <si>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</si>
  <si>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</si>
  <si>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</si>
  <si>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地域医療支援中央会議</t>
    <phoneticPr fontId="5"/>
  </si>
  <si>
    <t>厚生労働省</t>
  </si>
  <si>
    <t>医政局</t>
  </si>
  <si>
    <t>地域医療計画課　医師確保等地域医療対策室</t>
  </si>
  <si>
    <t>緊急医師確保対策（平成19年5月31日政府・与党）地域医療支援中央会議開催要綱</t>
  </si>
  <si>
    <t>国において公的医療団体等が参画する「地域医療支援中央会議」を設置し、緊急臨時的医師派遣など地域の実情に応じた支援を行うことを目的とする。</t>
  </si>
  <si>
    <t>地域で解決できない医師不足が生じた場合に、地域の要請を受けて「地域医療支援中央会議」を開催し、緊急臨時的医師派遣など地域の実情に応じた支援を行う。</t>
  </si>
  <si>
    <t>○</t>
  </si>
  <si>
    <t>-</t>
  </si>
  <si>
    <t>-</t>
    <phoneticPr fontId="5"/>
  </si>
  <si>
    <t>-</t>
    <phoneticPr fontId="5"/>
  </si>
  <si>
    <t>-</t>
    <phoneticPr fontId="5"/>
  </si>
  <si>
    <t>43</t>
    <phoneticPr fontId="5"/>
  </si>
  <si>
    <t>36</t>
    <phoneticPr fontId="5"/>
  </si>
  <si>
    <t>37</t>
    <phoneticPr fontId="5"/>
  </si>
  <si>
    <t>16</t>
    <phoneticPr fontId="5"/>
  </si>
  <si>
    <t>15</t>
    <phoneticPr fontId="5"/>
  </si>
  <si>
    <t>13</t>
    <phoneticPr fontId="5"/>
  </si>
  <si>
    <t>室長：松岡　昌輝</t>
    <rPh sb="0" eb="2">
      <t>シツチョウ</t>
    </rPh>
    <rPh sb="3" eb="5">
      <t>マツオカ</t>
    </rPh>
    <rPh sb="6" eb="8">
      <t>マサテル</t>
    </rPh>
    <phoneticPr fontId="5"/>
  </si>
  <si>
    <t>地域で解決できない医師不足が生じた場合、地域の要請に対応できるようにすることが、成果目標である。</t>
    <phoneticPr fontId="5"/>
  </si>
  <si>
    <t>地域の要請に対する対応割合（要請がなかった場合は100％とみなす）</t>
    <phoneticPr fontId="5"/>
  </si>
  <si>
    <t>％</t>
    <phoneticPr fontId="5"/>
  </si>
  <si>
    <t>-</t>
    <phoneticPr fontId="5"/>
  </si>
  <si>
    <t>-</t>
    <phoneticPr fontId="5"/>
  </si>
  <si>
    <t>-</t>
    <phoneticPr fontId="5"/>
  </si>
  <si>
    <t>-</t>
    <phoneticPr fontId="5"/>
  </si>
  <si>
    <t>開催回数</t>
    <phoneticPr fontId="5"/>
  </si>
  <si>
    <t>回</t>
    <rPh sb="0" eb="1">
      <t>カイ</t>
    </rPh>
    <phoneticPr fontId="5"/>
  </si>
  <si>
    <t>-</t>
    <phoneticPr fontId="5"/>
  </si>
  <si>
    <t>-</t>
    <phoneticPr fontId="5"/>
  </si>
  <si>
    <t>-</t>
    <phoneticPr fontId="5"/>
  </si>
  <si>
    <t>円</t>
    <rPh sb="0" eb="1">
      <t>エン</t>
    </rPh>
    <phoneticPr fontId="5"/>
  </si>
  <si>
    <t>実績額／開催回数</t>
    <phoneticPr fontId="5"/>
  </si>
  <si>
    <t>-</t>
    <phoneticPr fontId="5"/>
  </si>
  <si>
    <t>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</si>
  <si>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</si>
  <si>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</si>
  <si>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緊急臨時的医師派遣を地域の実情に応じて行うことにより、地域において必要な医療を提供できる体制の整備をより一層促進できる。</t>
    <phoneticPr fontId="5"/>
  </si>
  <si>
    <t>-</t>
    <phoneticPr fontId="5"/>
  </si>
  <si>
    <t>-</t>
    <phoneticPr fontId="5"/>
  </si>
  <si>
    <t>-</t>
    <phoneticPr fontId="5"/>
  </si>
  <si>
    <t>-</t>
    <phoneticPr fontId="5"/>
  </si>
  <si>
    <t>‐</t>
  </si>
  <si>
    <t>無</t>
  </si>
  <si>
    <t>-</t>
    <phoneticPr fontId="5"/>
  </si>
  <si>
    <t>-</t>
    <phoneticPr fontId="5"/>
  </si>
  <si>
    <t>医師不足や地域格差は、全国的な問題であり、国として財政支援を行う必要がある。</t>
    <phoneticPr fontId="5"/>
  </si>
  <si>
    <t>医師不足や地域格差は、地域医療の重要な課題であり国費を投入すべきである。</t>
    <phoneticPr fontId="5"/>
  </si>
  <si>
    <t>医師不足や地域格差は、都道府県においても重要な課題と認識しており、優先的に対策を実施する必要がある。</t>
    <phoneticPr fontId="5"/>
  </si>
  <si>
    <t>本会議の開催に必要な経費のみに限定している。</t>
    <phoneticPr fontId="5"/>
  </si>
  <si>
    <t>必要最小限の回数で積算している。</t>
    <phoneticPr fontId="5"/>
  </si>
  <si>
    <t>成果目標を達成している。</t>
    <phoneticPr fontId="5"/>
  </si>
  <si>
    <t>平成30年度から事業を廃止。</t>
    <rPh sb="0" eb="2">
      <t>ヘイセイ</t>
    </rPh>
    <rPh sb="4" eb="6">
      <t>ネンド</t>
    </rPh>
    <rPh sb="8" eb="10">
      <t>ジギョウ</t>
    </rPh>
    <rPh sb="11" eb="13">
      <t>ハイシ</t>
    </rPh>
    <phoneticPr fontId="5"/>
  </si>
  <si>
    <t>当該事業は、重要な課題である医師不足や地域格差への直接的な対策である医師派遣を効果的かつ機動的に行うための支援事業である。都道府県における医師確保対策だけでは補えない緊急的な医師派遣の必要性が生じた場合などに必要な事業であるが、数年間は開催実績がないため、平成30年度から事業を廃止する。</t>
    <rPh sb="114" eb="117">
      <t>スウネンカン</t>
    </rPh>
    <rPh sb="118" eb="120">
      <t>カイサイ</t>
    </rPh>
    <rPh sb="120" eb="122">
      <t>ジッセキ</t>
    </rPh>
    <rPh sb="128" eb="130">
      <t>ヘイセイ</t>
    </rPh>
    <rPh sb="132" eb="134">
      <t>ネンド</t>
    </rPh>
    <rPh sb="136" eb="138">
      <t>ジギョウ</t>
    </rPh>
    <rPh sb="139" eb="141">
      <t>ハイシ</t>
    </rPh>
    <phoneticPr fontId="5"/>
  </si>
  <si>
    <t>-</t>
    <phoneticPr fontId="5"/>
  </si>
  <si>
    <t>-</t>
    <phoneticPr fontId="5"/>
  </si>
  <si>
    <t>-</t>
    <phoneticPr fontId="5"/>
  </si>
  <si>
    <t>－</t>
    <phoneticPr fontId="5"/>
  </si>
  <si>
    <t>-</t>
    <phoneticPr fontId="5"/>
  </si>
  <si>
    <t>-</t>
    <phoneticPr fontId="5"/>
  </si>
  <si>
    <t>A.</t>
    <phoneticPr fontId="5"/>
  </si>
  <si>
    <t>-</t>
    <phoneticPr fontId="5"/>
  </si>
  <si>
    <t>-</t>
    <phoneticPr fontId="5"/>
  </si>
  <si>
    <t>-</t>
    <phoneticPr fontId="5"/>
  </si>
  <si>
    <t>各都道府県で医師確保に努力している背景もあり、本会議を開催しなければならない案件が発生しなかったため、活動実績がなかったもの。</t>
    <phoneticPr fontId="5"/>
  </si>
  <si>
    <t>各都道府県で医師確保に努力している背景もあり、本会議を開催しなければならない案件が発生しなかったため、活動実績がなかったもの。</t>
    <phoneticPr fontId="5"/>
  </si>
  <si>
    <t>-</t>
    <phoneticPr fontId="5"/>
  </si>
  <si>
    <t>-</t>
    <phoneticPr fontId="5"/>
  </si>
  <si>
    <t>点検対象外</t>
    <rPh sb="0" eb="2">
      <t>テンケン</t>
    </rPh>
    <rPh sb="2" eb="5">
      <t>タイショウガイ</t>
    </rPh>
    <phoneticPr fontId="5"/>
  </si>
  <si>
    <t>終了予定</t>
  </si>
  <si>
    <t>事業は当初の予定通りの成果を達成したため、平成29年度をもって終了すること。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</si>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</sst>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176120</xdr:colOff>
      <xdr:row>741</xdr:row>
      <xdr:rowOff>0</xdr:rowOff>
    </xdr:from>
    <xdr:to>
      <xdr:col>32</xdr:col>
      <xdr:colOff>17370</xdr:colOff>
      <xdr:row>743</xdr:row>
      <xdr:rowOff>109084</xdr:rowOff>
    </xdr:to>
    <xdr:sp macro="" textlink="">
      <xdr:nvSpPr>
        <xdr:cNvPr id="2" name="正方形/長方形 1"/>
        <xdr:cNvSpPr/>
      </xdr:nvSpPr>
      <xdr:spPr>
        <a:xfrm>
          <a:off x="3576545" y="39795450"/>
          <a:ext cx="2841625" cy="8139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０百万円</a:t>
          </a:r>
        </a:p>
      </xdr:txBody>
    </xdr:sp>
    <xdr:clientData/>
  </xdr:twoCellAnchor>
  <xdr:twoCellAnchor>
    <xdr:from>
      <xdr:col>19</xdr:col>
      <xdr:colOff>116730</xdr:colOff>
      <xdr:row>747</xdr:row>
      <xdr:rowOff>315630</xdr:rowOff>
    </xdr:from>
    <xdr:to>
      <xdr:col>29</xdr:col>
      <xdr:colOff>163420</xdr:colOff>
      <xdr:row>749</xdr:row>
      <xdr:rowOff>325669</xdr:rowOff>
    </xdr:to>
    <xdr:sp macro="" textlink="">
      <xdr:nvSpPr>
        <xdr:cNvPr id="3" name="正方形/長方形 2"/>
        <xdr:cNvSpPr/>
      </xdr:nvSpPr>
      <xdr:spPr>
        <a:xfrm>
          <a:off x="3917205" y="42225630"/>
          <a:ext cx="2046940" cy="7148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Ａ．検討会出席委員（複数名）</a:t>
          </a:r>
          <a:endParaRPr kumimoji="1" lang="en-US" altLang="ja-JP" sz="1100">
            <a:solidFill>
              <a:schemeClr val="tx1"/>
            </a:solidFill>
          </a:endParaRPr>
        </a:p>
        <a:p>
          <a:pPr algn="ctr"/>
          <a:r>
            <a:rPr kumimoji="1" lang="ja-JP" altLang="en-US" sz="1100">
              <a:solidFill>
                <a:schemeClr val="tx1"/>
              </a:solidFill>
            </a:rPr>
            <a:t>０百万円</a:t>
          </a:r>
          <a:endParaRPr kumimoji="1" lang="en-US" altLang="ja-JP" sz="1100">
            <a:solidFill>
              <a:schemeClr val="tx1"/>
            </a:solidFill>
          </a:endParaRPr>
        </a:p>
      </xdr:txBody>
    </xdr:sp>
    <xdr:clientData/>
  </xdr:twoCellAnchor>
  <xdr:twoCellAnchor>
    <xdr:from>
      <xdr:col>16</xdr:col>
      <xdr:colOff>134472</xdr:colOff>
      <xdr:row>743</xdr:row>
      <xdr:rowOff>177425</xdr:rowOff>
    </xdr:from>
    <xdr:to>
      <xdr:col>33</xdr:col>
      <xdr:colOff>33619</xdr:colOff>
      <xdr:row>745</xdr:row>
      <xdr:rowOff>201706</xdr:rowOff>
    </xdr:to>
    <xdr:sp macro="" textlink="">
      <xdr:nvSpPr>
        <xdr:cNvPr id="4" name="大かっこ 3"/>
        <xdr:cNvSpPr/>
      </xdr:nvSpPr>
      <xdr:spPr>
        <a:xfrm>
          <a:off x="3334872" y="40677725"/>
          <a:ext cx="3299572" cy="7291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139700</xdr:colOff>
      <xdr:row>745</xdr:row>
      <xdr:rowOff>233082</xdr:rowOff>
    </xdr:from>
    <xdr:to>
      <xdr:col>24</xdr:col>
      <xdr:colOff>140075</xdr:colOff>
      <xdr:row>747</xdr:row>
      <xdr:rowOff>216475</xdr:rowOff>
    </xdr:to>
    <xdr:cxnSp macro="">
      <xdr:nvCxnSpPr>
        <xdr:cNvPr id="5" name="直線矢印コネクタ 4"/>
        <xdr:cNvCxnSpPr/>
      </xdr:nvCxnSpPr>
      <xdr:spPr>
        <a:xfrm>
          <a:off x="4940300" y="41438232"/>
          <a:ext cx="375" cy="688243"/>
        </a:xfrm>
        <a:prstGeom prst="straightConnector1">
          <a:avLst/>
        </a:prstGeom>
        <a:ln w="222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112060</xdr:colOff>
      <xdr:row>750</xdr:row>
      <xdr:rowOff>331694</xdr:rowOff>
    </xdr:from>
    <xdr:to>
      <xdr:col>30</xdr:col>
      <xdr:colOff>11206</xdr:colOff>
      <xdr:row>752</xdr:row>
      <xdr:rowOff>11206</xdr:rowOff>
    </xdr:to>
    <xdr:sp macro="" textlink="">
      <xdr:nvSpPr>
        <xdr:cNvPr id="6" name="テキスト ボックス 5"/>
        <xdr:cNvSpPr txBox="1"/>
      </xdr:nvSpPr>
      <xdr:spPr>
        <a:xfrm>
          <a:off x="3912535" y="43298969"/>
          <a:ext cx="2099421" cy="384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諸謝金、委員等旅費等</a:t>
          </a:r>
        </a:p>
      </xdr:txBody>
    </xdr:sp>
    <xdr:clientData/>
  </xdr:twoCellAnchor>
  <xdr:twoCellAnchor>
    <xdr:from>
      <xdr:col>19</xdr:col>
      <xdr:colOff>112059</xdr:colOff>
      <xdr:row>751</xdr:row>
      <xdr:rowOff>101226</xdr:rowOff>
    </xdr:from>
    <xdr:to>
      <xdr:col>29</xdr:col>
      <xdr:colOff>156882</xdr:colOff>
      <xdr:row>751</xdr:row>
      <xdr:rowOff>268941</xdr:rowOff>
    </xdr:to>
    <xdr:sp macro="" textlink="">
      <xdr:nvSpPr>
        <xdr:cNvPr id="7" name="大かっこ 6"/>
        <xdr:cNvSpPr/>
      </xdr:nvSpPr>
      <xdr:spPr>
        <a:xfrm>
          <a:off x="3912534" y="43420926"/>
          <a:ext cx="2045073" cy="167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156882</xdr:colOff>
      <xdr:row>743</xdr:row>
      <xdr:rowOff>257736</xdr:rowOff>
    </xdr:from>
    <xdr:to>
      <xdr:col>32</xdr:col>
      <xdr:colOff>33618</xdr:colOff>
      <xdr:row>745</xdr:row>
      <xdr:rowOff>201706</xdr:rowOff>
    </xdr:to>
    <xdr:sp macro="" textlink="">
      <xdr:nvSpPr>
        <xdr:cNvPr id="8" name="テキスト ボックス 7"/>
        <xdr:cNvSpPr txBox="1"/>
      </xdr:nvSpPr>
      <xdr:spPr>
        <a:xfrm>
          <a:off x="3557307" y="40758036"/>
          <a:ext cx="2877111" cy="648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「地域医療支援中央会議」の開催に係る経費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18" sqref="BJ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12</v>
      </c>
      <c r="AT2" s="938"/>
      <c r="AU2" s="938"/>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551</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182</v>
      </c>
      <c r="H5" s="842"/>
      <c r="I5" s="842"/>
      <c r="J5" s="842"/>
      <c r="K5" s="842"/>
      <c r="L5" s="842"/>
      <c r="M5" s="843" t="s">
        <v>66</v>
      </c>
      <c r="N5" s="844"/>
      <c r="O5" s="844"/>
      <c r="P5" s="844"/>
      <c r="Q5" s="844"/>
      <c r="R5" s="845"/>
      <c r="S5" s="846" t="s">
        <v>77</v>
      </c>
      <c r="T5" s="842"/>
      <c r="U5" s="842"/>
      <c r="V5" s="842"/>
      <c r="W5" s="842"/>
      <c r="X5" s="847"/>
      <c r="Y5" s="697" t="s">
        <v>3</v>
      </c>
      <c r="Z5" s="539"/>
      <c r="AA5" s="539"/>
      <c r="AB5" s="539"/>
      <c r="AC5" s="539"/>
      <c r="AD5" s="540"/>
      <c r="AE5" s="698" t="s">
        <v>553</v>
      </c>
      <c r="AF5" s="698"/>
      <c r="AG5" s="698"/>
      <c r="AH5" s="698"/>
      <c r="AI5" s="698"/>
      <c r="AJ5" s="698"/>
      <c r="AK5" s="698"/>
      <c r="AL5" s="698"/>
      <c r="AM5" s="698"/>
      <c r="AN5" s="698"/>
      <c r="AO5" s="698"/>
      <c r="AP5" s="699"/>
      <c r="AQ5" s="700" t="s">
        <v>568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607</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3" t="s">
        <v>554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2"/>
      <c r="I8" s="722"/>
      <c r="J8" s="722"/>
      <c r="K8" s="722"/>
      <c r="L8" s="722"/>
      <c r="M8" s="722"/>
      <c r="N8" s="722"/>
      <c r="O8" s="722"/>
      <c r="P8" s="722"/>
      <c r="Q8" s="722"/>
      <c r="R8" s="722"/>
      <c r="S8" s="722"/>
      <c r="T8" s="722"/>
      <c r="U8" s="722"/>
      <c r="V8" s="722"/>
      <c r="W8" s="722"/>
      <c r="X8" s="940"/>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v>1</v>
      </c>
      <c r="Q13" s="708"/>
      <c r="R13" s="708"/>
      <c r="S13" s="708"/>
      <c r="T13" s="708"/>
      <c r="U13" s="708"/>
      <c r="V13" s="709"/>
      <c r="W13" s="656">
        <v>0.8</v>
      </c>
      <c r="X13" s="657"/>
      <c r="Y13" s="657"/>
      <c r="Z13" s="657"/>
      <c r="AA13" s="657"/>
      <c r="AB13" s="657"/>
      <c r="AC13" s="658"/>
      <c r="AD13" s="707">
        <v>0.8</v>
      </c>
      <c r="AE13" s="708"/>
      <c r="AF13" s="708"/>
      <c r="AG13" s="708"/>
      <c r="AH13" s="708"/>
      <c r="AI13" s="708"/>
      <c r="AJ13" s="709"/>
      <c r="AK13" s="707" t="s">
        <v>560</v>
      </c>
      <c r="AL13" s="708"/>
      <c r="AM13" s="708"/>
      <c r="AN13" s="708"/>
      <c r="AO13" s="708"/>
      <c r="AP13" s="708"/>
      <c r="AQ13" s="709"/>
      <c r="AR13" s="656" t="s">
        <v>622</v>
      </c>
      <c r="AS13" s="657"/>
      <c r="AT13" s="657"/>
      <c r="AU13" s="657"/>
      <c r="AV13" s="657"/>
      <c r="AW13" s="657"/>
      <c r="AX13" s="920"/>
    </row>
    <row r="14" spans="1:50" ht="21" customHeight="1" x14ac:dyDescent="0.15">
      <c r="A14" s="613"/>
      <c r="B14" s="614"/>
      <c r="C14" s="614"/>
      <c r="D14" s="614"/>
      <c r="E14" s="614"/>
      <c r="F14" s="615"/>
      <c r="G14" s="727"/>
      <c r="H14" s="728"/>
      <c r="I14" s="713" t="s">
        <v>8</v>
      </c>
      <c r="J14" s="764"/>
      <c r="K14" s="764"/>
      <c r="L14" s="764"/>
      <c r="M14" s="764"/>
      <c r="N14" s="764"/>
      <c r="O14" s="765"/>
      <c r="P14" s="707" t="s">
        <v>558</v>
      </c>
      <c r="Q14" s="708"/>
      <c r="R14" s="708"/>
      <c r="S14" s="708"/>
      <c r="T14" s="708"/>
      <c r="U14" s="708"/>
      <c r="V14" s="709"/>
      <c r="W14" s="707" t="s">
        <v>558</v>
      </c>
      <c r="X14" s="708"/>
      <c r="Y14" s="708"/>
      <c r="Z14" s="708"/>
      <c r="AA14" s="708"/>
      <c r="AB14" s="708"/>
      <c r="AC14" s="709"/>
      <c r="AD14" s="707" t="s">
        <v>559</v>
      </c>
      <c r="AE14" s="708"/>
      <c r="AF14" s="708"/>
      <c r="AG14" s="708"/>
      <c r="AH14" s="708"/>
      <c r="AI14" s="708"/>
      <c r="AJ14" s="709"/>
      <c r="AK14" s="707" t="s">
        <v>560</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558</v>
      </c>
      <c r="Q15" s="708"/>
      <c r="R15" s="708"/>
      <c r="S15" s="708"/>
      <c r="T15" s="708"/>
      <c r="U15" s="708"/>
      <c r="V15" s="709"/>
      <c r="W15" s="707" t="s">
        <v>558</v>
      </c>
      <c r="X15" s="708"/>
      <c r="Y15" s="708"/>
      <c r="Z15" s="708"/>
      <c r="AA15" s="708"/>
      <c r="AB15" s="708"/>
      <c r="AC15" s="709"/>
      <c r="AD15" s="707" t="s">
        <v>559</v>
      </c>
      <c r="AE15" s="708"/>
      <c r="AF15" s="708"/>
      <c r="AG15" s="708"/>
      <c r="AH15" s="708"/>
      <c r="AI15" s="708"/>
      <c r="AJ15" s="709"/>
      <c r="AK15" s="707" t="s">
        <v>560</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558</v>
      </c>
      <c r="Q16" s="708"/>
      <c r="R16" s="708"/>
      <c r="S16" s="708"/>
      <c r="T16" s="708"/>
      <c r="U16" s="708"/>
      <c r="V16" s="709"/>
      <c r="W16" s="707" t="s">
        <v>558</v>
      </c>
      <c r="X16" s="708"/>
      <c r="Y16" s="708"/>
      <c r="Z16" s="708"/>
      <c r="AA16" s="708"/>
      <c r="AB16" s="708"/>
      <c r="AC16" s="709"/>
      <c r="AD16" s="707" t="s">
        <v>559</v>
      </c>
      <c r="AE16" s="708"/>
      <c r="AF16" s="708"/>
      <c r="AG16" s="708"/>
      <c r="AH16" s="708"/>
      <c r="AI16" s="708"/>
      <c r="AJ16" s="709"/>
      <c r="AK16" s="707" t="s">
        <v>560</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558</v>
      </c>
      <c r="Q17" s="708"/>
      <c r="R17" s="708"/>
      <c r="S17" s="708"/>
      <c r="T17" s="708"/>
      <c r="U17" s="708"/>
      <c r="V17" s="709"/>
      <c r="W17" s="707" t="s">
        <v>558</v>
      </c>
      <c r="X17" s="708"/>
      <c r="Y17" s="708"/>
      <c r="Z17" s="708"/>
      <c r="AA17" s="708"/>
      <c r="AB17" s="708"/>
      <c r="AC17" s="709"/>
      <c r="AD17" s="707" t="s">
        <v>559</v>
      </c>
      <c r="AE17" s="708"/>
      <c r="AF17" s="708"/>
      <c r="AG17" s="708"/>
      <c r="AH17" s="708"/>
      <c r="AI17" s="708"/>
      <c r="AJ17" s="709"/>
      <c r="AK17" s="707" t="s">
        <v>561</v>
      </c>
      <c r="AL17" s="708"/>
      <c r="AM17" s="708"/>
      <c r="AN17" s="708"/>
      <c r="AO17" s="708"/>
      <c r="AP17" s="708"/>
      <c r="AQ17" s="709"/>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1</v>
      </c>
      <c r="Q18" s="881"/>
      <c r="R18" s="881"/>
      <c r="S18" s="881"/>
      <c r="T18" s="881"/>
      <c r="U18" s="881"/>
      <c r="V18" s="882"/>
      <c r="W18" s="880">
        <f>SUM(W13:AC17)</f>
        <v>0.8</v>
      </c>
      <c r="X18" s="881"/>
      <c r="Y18" s="881"/>
      <c r="Z18" s="881"/>
      <c r="AA18" s="881"/>
      <c r="AB18" s="881"/>
      <c r="AC18" s="882"/>
      <c r="AD18" s="880">
        <f>SUM(AD13:AJ17)</f>
        <v>0.8</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v>0.6</v>
      </c>
      <c r="Q19" s="708"/>
      <c r="R19" s="708"/>
      <c r="S19" s="708"/>
      <c r="T19" s="708"/>
      <c r="U19" s="708"/>
      <c r="V19" s="709"/>
      <c r="W19" s="707">
        <v>0.75</v>
      </c>
      <c r="X19" s="708"/>
      <c r="Y19" s="708"/>
      <c r="Z19" s="708"/>
      <c r="AA19" s="708"/>
      <c r="AB19" s="708"/>
      <c r="AC19" s="709"/>
      <c r="AD19" s="707">
        <v>0</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0.6</v>
      </c>
      <c r="Q20" s="311"/>
      <c r="R20" s="311"/>
      <c r="S20" s="311"/>
      <c r="T20" s="311"/>
      <c r="U20" s="311"/>
      <c r="V20" s="311"/>
      <c r="W20" s="311">
        <f t="shared" ref="W20" si="0">IF(W18=0, "-", SUM(W19)/W18)</f>
        <v>0.9375</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f>IF(P19=0, "-", SUM(P19)/SUM(P13,P14))</f>
        <v>0.6</v>
      </c>
      <c r="Q21" s="311"/>
      <c r="R21" s="311"/>
      <c r="S21" s="311"/>
      <c r="T21" s="311"/>
      <c r="U21" s="311"/>
      <c r="V21" s="311"/>
      <c r="W21" s="311">
        <f t="shared" ref="W21" si="2">IF(W19=0, "-", SUM(W19)/SUM(W13,W14))</f>
        <v>0.9375</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656" t="s">
        <v>560</v>
      </c>
      <c r="Q23" s="657"/>
      <c r="R23" s="657"/>
      <c r="S23" s="657"/>
      <c r="T23" s="657"/>
      <c r="U23" s="657"/>
      <c r="V23" s="658"/>
      <c r="W23" s="656" t="s">
        <v>622</v>
      </c>
      <c r="X23" s="657"/>
      <c r="Y23" s="657"/>
      <c r="Z23" s="657"/>
      <c r="AA23" s="657"/>
      <c r="AB23" s="657"/>
      <c r="AC23" s="65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07"/>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07"/>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07"/>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t="e">
        <f>P29-SUM(P23:P27)</f>
        <v>#VALUE!</v>
      </c>
      <c r="Q28" s="881"/>
      <c r="R28" s="881"/>
      <c r="S28" s="881"/>
      <c r="T28" s="881"/>
      <c r="U28" s="881"/>
      <c r="V28" s="882"/>
      <c r="W28" s="880" t="e">
        <f>W29-SUM(W23:W27)</f>
        <v>#VALUE!</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t="str">
        <f>AK13</f>
        <v>-</v>
      </c>
      <c r="Q29" s="933"/>
      <c r="R29" s="933"/>
      <c r="S29" s="933"/>
      <c r="T29" s="933"/>
      <c r="U29" s="933"/>
      <c r="V29" s="934"/>
      <c r="W29" s="932" t="str">
        <f>AR13</f>
        <v>-</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572</v>
      </c>
      <c r="AR31" s="193"/>
      <c r="AS31" s="126" t="s">
        <v>356</v>
      </c>
      <c r="AT31" s="127"/>
      <c r="AU31" s="192" t="s">
        <v>572</v>
      </c>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571</v>
      </c>
      <c r="AC32" s="457"/>
      <c r="AD32" s="457"/>
      <c r="AE32" s="211">
        <v>100</v>
      </c>
      <c r="AF32" s="212"/>
      <c r="AG32" s="212"/>
      <c r="AH32" s="212"/>
      <c r="AI32" s="211">
        <v>100</v>
      </c>
      <c r="AJ32" s="212"/>
      <c r="AK32" s="212"/>
      <c r="AL32" s="212"/>
      <c r="AM32" s="211">
        <v>100</v>
      </c>
      <c r="AN32" s="212"/>
      <c r="AO32" s="212"/>
      <c r="AP32" s="212"/>
      <c r="AQ32" s="333" t="s">
        <v>572</v>
      </c>
      <c r="AR32" s="200"/>
      <c r="AS32" s="200"/>
      <c r="AT32" s="334"/>
      <c r="AU32" s="212" t="s">
        <v>574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v>100</v>
      </c>
      <c r="AF33" s="212"/>
      <c r="AG33" s="212"/>
      <c r="AH33" s="212"/>
      <c r="AI33" s="211">
        <v>100</v>
      </c>
      <c r="AJ33" s="212"/>
      <c r="AK33" s="212"/>
      <c r="AL33" s="212"/>
      <c r="AM33" s="211">
        <v>100</v>
      </c>
      <c r="AN33" s="212"/>
      <c r="AO33" s="212"/>
      <c r="AP33" s="212"/>
      <c r="AQ33" s="333" t="s">
        <v>573</v>
      </c>
      <c r="AR33" s="200"/>
      <c r="AS33" s="200"/>
      <c r="AT33" s="334"/>
      <c r="AU33" s="212" t="s">
        <v>573</v>
      </c>
      <c r="AV33" s="212"/>
      <c r="AW33" s="212"/>
      <c r="AX33" s="214"/>
    </row>
    <row r="34" spans="1:50" ht="23.25" customHeight="1" thickBo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573</v>
      </c>
      <c r="AR34" s="200"/>
      <c r="AS34" s="200"/>
      <c r="AT34" s="334"/>
      <c r="AU34" s="212" t="s">
        <v>575</v>
      </c>
      <c r="AV34" s="212"/>
      <c r="AW34" s="212"/>
      <c r="AX34" s="214"/>
    </row>
    <row r="35" spans="1:50" ht="23.25" hidden="1"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577</v>
      </c>
      <c r="AC101" s="457"/>
      <c r="AD101" s="457"/>
      <c r="AE101" s="211">
        <v>0</v>
      </c>
      <c r="AF101" s="212"/>
      <c r="AG101" s="212"/>
      <c r="AH101" s="213"/>
      <c r="AI101" s="211">
        <v>0</v>
      </c>
      <c r="AJ101" s="212"/>
      <c r="AK101" s="212"/>
      <c r="AL101" s="213"/>
      <c r="AM101" s="211">
        <v>0</v>
      </c>
      <c r="AN101" s="212"/>
      <c r="AO101" s="212"/>
      <c r="AP101" s="213"/>
      <c r="AQ101" s="211" t="s">
        <v>578</v>
      </c>
      <c r="AR101" s="212"/>
      <c r="AS101" s="212"/>
      <c r="AT101" s="213"/>
      <c r="AU101" s="211" t="s">
        <v>578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577</v>
      </c>
      <c r="AC102" s="457"/>
      <c r="AD102" s="457"/>
      <c r="AE102" s="414">
        <v>4</v>
      </c>
      <c r="AF102" s="414"/>
      <c r="AG102" s="414"/>
      <c r="AH102" s="414"/>
      <c r="AI102" s="414">
        <v>4</v>
      </c>
      <c r="AJ102" s="414"/>
      <c r="AK102" s="414"/>
      <c r="AL102" s="414"/>
      <c r="AM102" s="414">
        <v>4</v>
      </c>
      <c r="AN102" s="414"/>
      <c r="AO102" s="414"/>
      <c r="AP102" s="414"/>
      <c r="AQ102" s="266" t="s">
        <v>579</v>
      </c>
      <c r="AR102" s="267"/>
      <c r="AS102" s="267"/>
      <c r="AT102" s="312"/>
      <c r="AU102" s="266" t="s">
        <v>580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581</v>
      </c>
      <c r="AC116" s="459"/>
      <c r="AD116" s="460"/>
      <c r="AE116" s="414" t="s">
        <v>580</v>
      </c>
      <c r="AF116" s="414"/>
      <c r="AG116" s="414"/>
      <c r="AH116" s="414"/>
      <c r="AI116" s="414" t="s">
        <v>580</v>
      </c>
      <c r="AJ116" s="414"/>
      <c r="AK116" s="414"/>
      <c r="AL116" s="414"/>
      <c r="AM116" s="414" t="s">
        <v>583</v>
      </c>
      <c r="AN116" s="414"/>
      <c r="AO116" s="414"/>
      <c r="AP116" s="414"/>
      <c r="AQ116" s="211" t="s">
        <v>583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582</v>
      </c>
      <c r="AC117" s="469"/>
      <c r="AD117" s="470"/>
      <c r="AE117" s="547" t="s">
        <v>583</v>
      </c>
      <c r="AF117" s="547"/>
      <c r="AG117" s="547"/>
      <c r="AH117" s="547"/>
      <c r="AI117" s="547" t="s">
        <v>583</v>
      </c>
      <c r="AJ117" s="547"/>
      <c r="AK117" s="547"/>
      <c r="AL117" s="547"/>
      <c r="AM117" s="547" t="s">
        <v>575</v>
      </c>
      <c r="AN117" s="547"/>
      <c r="AO117" s="547"/>
      <c r="AP117" s="547"/>
      <c r="AQ117" s="547" t="s">
        <v>583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t="s">
        <v>583</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t="s">
        <v>578</v>
      </c>
      <c r="AF134" s="200"/>
      <c r="AG134" s="200"/>
      <c r="AH134" s="200"/>
      <c r="AI134" s="199" t="s">
        <v>578</v>
      </c>
      <c r="AJ134" s="200"/>
      <c r="AK134" s="200"/>
      <c r="AL134" s="200"/>
      <c r="AM134" s="199" t="s">
        <v>578</v>
      </c>
      <c r="AN134" s="200"/>
      <c r="AO134" s="200"/>
      <c r="AP134" s="200"/>
      <c r="AQ134" s="199" t="s">
        <v>578</v>
      </c>
      <c r="AR134" s="200"/>
      <c r="AS134" s="200"/>
      <c r="AT134" s="200"/>
      <c r="AU134" s="199" t="s">
        <v>578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578</v>
      </c>
      <c r="AF135" s="200"/>
      <c r="AG135" s="200"/>
      <c r="AH135" s="200"/>
      <c r="AI135" s="199" t="s">
        <v>586</v>
      </c>
      <c r="AJ135" s="200"/>
      <c r="AK135" s="200"/>
      <c r="AL135" s="200"/>
      <c r="AM135" s="199" t="s">
        <v>586</v>
      </c>
      <c r="AN135" s="200"/>
      <c r="AO135" s="200"/>
      <c r="AP135" s="200"/>
      <c r="AQ135" s="199" t="s">
        <v>583</v>
      </c>
      <c r="AR135" s="200"/>
      <c r="AS135" s="200"/>
      <c r="AT135" s="200"/>
      <c r="AU135" s="199" t="s">
        <v>586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608</v>
      </c>
      <c r="H154" s="98"/>
      <c r="I154" s="98"/>
      <c r="J154" s="98"/>
      <c r="K154" s="98"/>
      <c r="L154" s="98"/>
      <c r="M154" s="98"/>
      <c r="N154" s="98"/>
      <c r="O154" s="98"/>
      <c r="P154" s="99"/>
      <c r="Q154" s="118" t="s">
        <v>608</v>
      </c>
      <c r="R154" s="98"/>
      <c r="S154" s="98"/>
      <c r="T154" s="98"/>
      <c r="U154" s="98"/>
      <c r="V154" s="98"/>
      <c r="W154" s="98"/>
      <c r="X154" s="98"/>
      <c r="Y154" s="98"/>
      <c r="Z154" s="98"/>
      <c r="AA154" s="286"/>
      <c r="AB154" s="134" t="s">
        <v>608</v>
      </c>
      <c r="AC154" s="135"/>
      <c r="AD154" s="135"/>
      <c r="AE154" s="140" t="s">
        <v>608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558</v>
      </c>
      <c r="K430" s="902"/>
      <c r="L430" s="902"/>
      <c r="M430" s="902"/>
      <c r="N430" s="902"/>
      <c r="O430" s="902"/>
      <c r="P430" s="902"/>
      <c r="Q430" s="902"/>
      <c r="R430" s="902"/>
      <c r="S430" s="902"/>
      <c r="T430" s="903"/>
      <c r="U430" s="587" t="s">
        <v>588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89" t="s">
        <v>590</v>
      </c>
      <c r="AR432" s="193"/>
      <c r="AS432" s="126" t="s">
        <v>356</v>
      </c>
      <c r="AT432" s="127"/>
      <c r="AU432" s="193" t="s">
        <v>573</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588</v>
      </c>
      <c r="AC433" s="206"/>
      <c r="AD433" s="206"/>
      <c r="AE433" s="333" t="s">
        <v>590</v>
      </c>
      <c r="AF433" s="200"/>
      <c r="AG433" s="200"/>
      <c r="AH433" s="200"/>
      <c r="AI433" s="333" t="s">
        <v>590</v>
      </c>
      <c r="AJ433" s="200"/>
      <c r="AK433" s="200"/>
      <c r="AL433" s="200"/>
      <c r="AM433" s="333" t="s">
        <v>586</v>
      </c>
      <c r="AN433" s="200"/>
      <c r="AO433" s="200"/>
      <c r="AP433" s="334"/>
      <c r="AQ433" s="333" t="s">
        <v>590</v>
      </c>
      <c r="AR433" s="200"/>
      <c r="AS433" s="200"/>
      <c r="AT433" s="334"/>
      <c r="AU433" s="200" t="s">
        <v>590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586</v>
      </c>
      <c r="AC434" s="198"/>
      <c r="AD434" s="198"/>
      <c r="AE434" s="333" t="s">
        <v>590</v>
      </c>
      <c r="AF434" s="200"/>
      <c r="AG434" s="200"/>
      <c r="AH434" s="334"/>
      <c r="AI434" s="333" t="s">
        <v>590</v>
      </c>
      <c r="AJ434" s="200"/>
      <c r="AK434" s="200"/>
      <c r="AL434" s="200"/>
      <c r="AM434" s="333" t="s">
        <v>586</v>
      </c>
      <c r="AN434" s="200"/>
      <c r="AO434" s="200"/>
      <c r="AP434" s="334"/>
      <c r="AQ434" s="333" t="s">
        <v>586</v>
      </c>
      <c r="AR434" s="200"/>
      <c r="AS434" s="200"/>
      <c r="AT434" s="334"/>
      <c r="AU434" s="200" t="s">
        <v>574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590</v>
      </c>
      <c r="AF435" s="200"/>
      <c r="AG435" s="200"/>
      <c r="AH435" s="334"/>
      <c r="AI435" s="333" t="s">
        <v>590</v>
      </c>
      <c r="AJ435" s="200"/>
      <c r="AK435" s="200"/>
      <c r="AL435" s="200"/>
      <c r="AM435" s="333" t="s">
        <v>590</v>
      </c>
      <c r="AN435" s="200"/>
      <c r="AO435" s="200"/>
      <c r="AP435" s="334"/>
      <c r="AQ435" s="333" t="s">
        <v>590</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589</v>
      </c>
      <c r="AF457" s="193"/>
      <c r="AG457" s="126" t="s">
        <v>356</v>
      </c>
      <c r="AH457" s="127"/>
      <c r="AI457" s="149"/>
      <c r="AJ457" s="149"/>
      <c r="AK457" s="149"/>
      <c r="AL457" s="147"/>
      <c r="AM457" s="149"/>
      <c r="AN457" s="149"/>
      <c r="AO457" s="149"/>
      <c r="AP457" s="147"/>
      <c r="AQ457" s="589" t="s">
        <v>583</v>
      </c>
      <c r="AR457" s="193"/>
      <c r="AS457" s="126" t="s">
        <v>356</v>
      </c>
      <c r="AT457" s="127"/>
      <c r="AU457" s="193" t="s">
        <v>591</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3" t="s">
        <v>589</v>
      </c>
      <c r="AF458" s="200"/>
      <c r="AG458" s="200"/>
      <c r="AH458" s="200"/>
      <c r="AI458" s="333" t="s">
        <v>586</v>
      </c>
      <c r="AJ458" s="200"/>
      <c r="AK458" s="200"/>
      <c r="AL458" s="200"/>
      <c r="AM458" s="333" t="s">
        <v>573</v>
      </c>
      <c r="AN458" s="200"/>
      <c r="AO458" s="200"/>
      <c r="AP458" s="334"/>
      <c r="AQ458" s="333" t="s">
        <v>583</v>
      </c>
      <c r="AR458" s="200"/>
      <c r="AS458" s="200"/>
      <c r="AT458" s="334"/>
      <c r="AU458" s="200" t="s">
        <v>583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589</v>
      </c>
      <c r="AF459" s="200"/>
      <c r="AG459" s="200"/>
      <c r="AH459" s="334"/>
      <c r="AI459" s="333" t="s">
        <v>573</v>
      </c>
      <c r="AJ459" s="200"/>
      <c r="AK459" s="200"/>
      <c r="AL459" s="200"/>
      <c r="AM459" s="333" t="s">
        <v>573</v>
      </c>
      <c r="AN459" s="200"/>
      <c r="AO459" s="200"/>
      <c r="AP459" s="334"/>
      <c r="AQ459" s="333" t="s">
        <v>573</v>
      </c>
      <c r="AR459" s="200"/>
      <c r="AS459" s="200"/>
      <c r="AT459" s="334"/>
      <c r="AU459" s="200" t="s">
        <v>586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573</v>
      </c>
      <c r="AF460" s="200"/>
      <c r="AG460" s="200"/>
      <c r="AH460" s="334"/>
      <c r="AI460" s="333" t="s">
        <v>573</v>
      </c>
      <c r="AJ460" s="200"/>
      <c r="AK460" s="200"/>
      <c r="AL460" s="200"/>
      <c r="AM460" s="333" t="s">
        <v>573</v>
      </c>
      <c r="AN460" s="200"/>
      <c r="AO460" s="200"/>
      <c r="AP460" s="334"/>
      <c r="AQ460" s="333" t="s">
        <v>583</v>
      </c>
      <c r="AR460" s="200"/>
      <c r="AS460" s="200"/>
      <c r="AT460" s="334"/>
      <c r="AU460" s="200" t="s">
        <v>578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39"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557</v>
      </c>
      <c r="AE702" s="339"/>
      <c r="AF702" s="339"/>
      <c r="AG702" s="381" t="s">
        <v>597</v>
      </c>
      <c r="AH702" s="382"/>
      <c r="AI702" s="382"/>
      <c r="AJ702" s="382"/>
      <c r="AK702" s="382"/>
      <c r="AL702" s="382"/>
      <c r="AM702" s="382"/>
      <c r="AN702" s="382"/>
      <c r="AO702" s="382"/>
      <c r="AP702" s="382"/>
      <c r="AQ702" s="382"/>
      <c r="AR702" s="382"/>
      <c r="AS702" s="382"/>
      <c r="AT702" s="382"/>
      <c r="AU702" s="382"/>
      <c r="AV702" s="382"/>
      <c r="AW702" s="382"/>
      <c r="AX702" s="383"/>
    </row>
    <row r="703" spans="1:50" ht="3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557</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35.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557</v>
      </c>
      <c r="AE704" s="785"/>
      <c r="AF704" s="785"/>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592</v>
      </c>
      <c r="AE705" s="717"/>
      <c r="AF705" s="717"/>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593</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592</v>
      </c>
      <c r="AE708" s="604"/>
      <c r="AF708" s="604"/>
      <c r="AG708" s="744" t="s">
        <v>595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592</v>
      </c>
      <c r="AE709" s="322"/>
      <c r="AF709" s="322"/>
      <c r="AG709" s="94" t="s">
        <v>613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595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48"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557</v>
      </c>
      <c r="AE712" s="785"/>
      <c r="AF712" s="785"/>
      <c r="AG712" s="812" t="s">
        <v>615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592</v>
      </c>
      <c r="AE713" s="322"/>
      <c r="AF713" s="662"/>
      <c r="AG713" s="94" t="s">
        <v>589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557</v>
      </c>
      <c r="AE714" s="810"/>
      <c r="AF714" s="811"/>
      <c r="AG714" s="738" t="s">
        <v>600</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557</v>
      </c>
      <c r="AE715" s="604"/>
      <c r="AF715" s="655"/>
      <c r="AG715" s="744" t="s">
        <v>601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583</v>
      </c>
      <c r="AH716" s="95"/>
      <c r="AI716" s="95"/>
      <c r="AJ716" s="95"/>
      <c r="AK716" s="95"/>
      <c r="AL716" s="95"/>
      <c r="AM716" s="95"/>
      <c r="AN716" s="95"/>
      <c r="AO716" s="95"/>
      <c r="AP716" s="95"/>
      <c r="AQ716" s="95"/>
      <c r="AR716" s="95"/>
      <c r="AS716" s="95"/>
      <c r="AT716" s="95"/>
      <c r="AU716" s="95"/>
      <c r="AV716" s="95"/>
      <c r="AW716" s="95"/>
      <c r="AX716" s="96"/>
    </row>
    <row r="717" spans="1:50" ht="49.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614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592</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603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602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3" customHeight="1" thickBot="1" x14ac:dyDescent="0.2">
      <c r="A729" s="633" t="s">
        <v>618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3" customHeight="1" thickBot="1" x14ac:dyDescent="0.2">
      <c r="A731" s="801" t="s">
        <v>619</v>
      </c>
      <c r="B731" s="802"/>
      <c r="C731" s="802"/>
      <c r="D731" s="802"/>
      <c r="E731" s="803"/>
      <c r="F731" s="731" t="s">
        <v>620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3" customHeight="1" thickBot="1" x14ac:dyDescent="0.2">
      <c r="A733" s="672" t="s">
        <v>530</v>
      </c>
      <c r="B733" s="673"/>
      <c r="C733" s="673"/>
      <c r="D733" s="673"/>
      <c r="E733" s="674"/>
      <c r="F733" s="636" t="s">
        <v>621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3"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563</v>
      </c>
      <c r="S737" s="986"/>
      <c r="T737" s="986"/>
      <c r="U737" s="986"/>
      <c r="V737" s="986"/>
      <c r="W737" s="986"/>
      <c r="X737" s="986"/>
      <c r="Y737" s="986"/>
      <c r="Z737" s="986"/>
      <c r="AA737" s="358" t="s">
        <v>359</v>
      </c>
      <c r="AB737" s="358"/>
      <c r="AC737" s="358"/>
      <c r="AD737" s="358"/>
      <c r="AE737" s="986" t="s">
        <v>564</v>
      </c>
      <c r="AF737" s="986"/>
      <c r="AG737" s="986"/>
      <c r="AH737" s="986"/>
      <c r="AI737" s="986"/>
      <c r="AJ737" s="986"/>
      <c r="AK737" s="986"/>
      <c r="AL737" s="986"/>
      <c r="AM737" s="986"/>
      <c r="AN737" s="358" t="s">
        <v>360</v>
      </c>
      <c r="AO737" s="358"/>
      <c r="AP737" s="358"/>
      <c r="AQ737" s="358"/>
      <c r="AR737" s="987" t="s">
        <v>565</v>
      </c>
      <c r="AS737" s="988"/>
      <c r="AT737" s="988"/>
      <c r="AU737" s="988"/>
      <c r="AV737" s="988"/>
      <c r="AW737" s="988"/>
      <c r="AX737" s="989"/>
      <c r="AY737" s="89"/>
      <c r="AZ737" s="89"/>
    </row>
    <row r="738" spans="1:52" ht="24.75" customHeight="1" x14ac:dyDescent="0.15">
      <c r="A738" s="990" t="s">
        <v>361</v>
      </c>
      <c r="B738" s="203"/>
      <c r="C738" s="203"/>
      <c r="D738" s="204"/>
      <c r="E738" s="986" t="s">
        <v>566</v>
      </c>
      <c r="F738" s="986"/>
      <c r="G738" s="986"/>
      <c r="H738" s="986"/>
      <c r="I738" s="986"/>
      <c r="J738" s="986"/>
      <c r="K738" s="986"/>
      <c r="L738" s="986"/>
      <c r="M738" s="986"/>
      <c r="N738" s="358" t="s">
        <v>362</v>
      </c>
      <c r="O738" s="358"/>
      <c r="P738" s="358"/>
      <c r="Q738" s="358"/>
      <c r="R738" s="986" t="s">
        <v>567</v>
      </c>
      <c r="S738" s="986"/>
      <c r="T738" s="986"/>
      <c r="U738" s="986"/>
      <c r="V738" s="986"/>
      <c r="W738" s="986"/>
      <c r="X738" s="986"/>
      <c r="Y738" s="986"/>
      <c r="Z738" s="986"/>
      <c r="AA738" s="358" t="s">
        <v>482</v>
      </c>
      <c r="AB738" s="358"/>
      <c r="AC738" s="358"/>
      <c r="AD738" s="358"/>
      <c r="AE738" s="986" t="s">
        <v>567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551</v>
      </c>
      <c r="F739" s="998"/>
      <c r="G739" s="998"/>
      <c r="H739" s="91" t="str">
        <f>IF(E739="", "", "(")</f>
        <v>(</v>
      </c>
      <c r="I739" s="981"/>
      <c r="J739" s="981"/>
      <c r="K739" s="91" t="str">
        <f>IF(OR(I739="　", I739=""), "", "-")</f>
        <v/>
      </c>
      <c r="L739" s="982">
        <v>12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7"/>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611</v>
      </c>
      <c r="D837" s="340"/>
      <c r="E837" s="340"/>
      <c r="F837" s="340"/>
      <c r="G837" s="340"/>
      <c r="H837" s="340"/>
      <c r="I837" s="340"/>
      <c r="J837" s="341" t="s">
        <v>604</v>
      </c>
      <c r="K837" s="342"/>
      <c r="L837" s="342"/>
      <c r="M837" s="342"/>
      <c r="N837" s="342"/>
      <c r="O837" s="342"/>
      <c r="P837" s="355" t="s">
        <v>611</v>
      </c>
      <c r="Q837" s="343"/>
      <c r="R837" s="343"/>
      <c r="S837" s="343"/>
      <c r="T837" s="343"/>
      <c r="U837" s="343"/>
      <c r="V837" s="343"/>
      <c r="W837" s="343"/>
      <c r="X837" s="343"/>
      <c r="Y837" s="344" t="s">
        <v>612</v>
      </c>
      <c r="Z837" s="345"/>
      <c r="AA837" s="345"/>
      <c r="AB837" s="346"/>
      <c r="AC837" s="356"/>
      <c r="AD837" s="364"/>
      <c r="AE837" s="364"/>
      <c r="AF837" s="364"/>
      <c r="AG837" s="364"/>
      <c r="AH837" s="365" t="s">
        <v>605</v>
      </c>
      <c r="AI837" s="366"/>
      <c r="AJ837" s="366"/>
      <c r="AK837" s="366"/>
      <c r="AL837" s="350" t="s">
        <v>605</v>
      </c>
      <c r="AM837" s="351"/>
      <c r="AN837" s="351"/>
      <c r="AO837" s="352"/>
      <c r="AP837" s="353" t="s">
        <v>606</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616</v>
      </c>
      <c r="F1102" s="371"/>
      <c r="G1102" s="371"/>
      <c r="H1102" s="371"/>
      <c r="I1102" s="371"/>
      <c r="J1102" s="341" t="s">
        <v>616</v>
      </c>
      <c r="K1102" s="342"/>
      <c r="L1102" s="342"/>
      <c r="M1102" s="342"/>
      <c r="N1102" s="342"/>
      <c r="O1102" s="342"/>
      <c r="P1102" s="355" t="s">
        <v>616</v>
      </c>
      <c r="Q1102" s="343"/>
      <c r="R1102" s="343"/>
      <c r="S1102" s="343"/>
      <c r="T1102" s="343"/>
      <c r="U1102" s="343"/>
      <c r="V1102" s="343"/>
      <c r="W1102" s="343"/>
      <c r="X1102" s="343"/>
      <c r="Y1102" s="344" t="s">
        <v>616</v>
      </c>
      <c r="Z1102" s="345"/>
      <c r="AA1102" s="345"/>
      <c r="AB1102" s="346"/>
      <c r="AC1102" s="347"/>
      <c r="AD1102" s="347"/>
      <c r="AE1102" s="347"/>
      <c r="AF1102" s="347"/>
      <c r="AG1102" s="347"/>
      <c r="AH1102" s="348" t="s">
        <v>617</v>
      </c>
      <c r="AI1102" s="349"/>
      <c r="AJ1102" s="349"/>
      <c r="AK1102" s="349"/>
      <c r="AL1102" s="350" t="s">
        <v>616</v>
      </c>
      <c r="AM1102" s="351"/>
      <c r="AN1102" s="351"/>
      <c r="AO1102" s="352"/>
      <c r="AP1102" s="353" t="s">
        <v>616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5" priority="14011">
      <formula>IF(RIGHT(TEXT(AK14,"0.#"),1)=".",FALSE,TRUE)</formula>
    </cfRule>
    <cfRule type="expression" dxfId="2804" priority="14012">
      <formula>IF(RIGHT(TEXT(AK14,"0.#"),1)=".",TRUE,FALSE)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AK16:AQ17 AK15:AX15 AK13:AX13">
    <cfRule type="expression" dxfId="2793" priority="13709">
      <formula>IF(RIGHT(TEXT(AK13,"0.#"),1)=".",FALSE,TRUE)</formula>
    </cfRule>
    <cfRule type="expression" dxfId="2792" priority="13710">
      <formula>IF(RIGHT(TEXT(AK13,"0.#"),1)=".",TRUE,FALSE)</formula>
    </cfRule>
  </conditionalFormatting>
  <conditionalFormatting sqref="AD19:AJ19">
    <cfRule type="expression" dxfId="2791" priority="13707">
      <formula>IF(RIGHT(TEXT(AD19,"0.#"),1)=".",FALSE,TRUE)</formula>
    </cfRule>
    <cfRule type="expression" dxfId="2790" priority="13708">
      <formula>IF(RIGHT(TEXT(AD19,"0.#"),1)=".",TRUE,FALSE)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7">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14:AJ14">
    <cfRule type="expression" dxfId="709" priority="9">
      <formula>IF(RIGHT(TEXT(P14,"0.#"),1)=".",FALSE,TRUE)</formula>
    </cfRule>
    <cfRule type="expression" dxfId="708" priority="10">
      <formula>IF(RIGHT(TEXT(P14,"0.#"),1)=".",TRUE,FALSE)</formula>
    </cfRule>
  </conditionalFormatting>
  <conditionalFormatting sqref="P15:AJ17 P13:AJ13">
    <cfRule type="expression" dxfId="707" priority="7">
      <formula>IF(RIGHT(TEXT(P13,"0.#"),1)=".",FALSE,TRUE)</formula>
    </cfRule>
    <cfRule type="expression" dxfId="706" priority="8">
      <formula>IF(RIGHT(TEXT(P13,"0.#"),1)=".",TRUE,FALSE)</formula>
    </cfRule>
  </conditionalFormatting>
  <conditionalFormatting sqref="P19:AC19">
    <cfRule type="expression" dxfId="705" priority="5">
      <formula>IF(RIGHT(TEXT(P19,"0.#"),1)=".",FALSE,TRUE)</formula>
    </cfRule>
    <cfRule type="expression" dxfId="704" priority="6">
      <formula>IF(RIGHT(TEXT(P19,"0.#"),1)=".",TRUE,FALSE)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19:P2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2018-08-17T02:47:53Z</cp:lastPrinted>
  <dcterms:created xsi:type="dcterms:W3CDTF">2012-03-13T00:50:25Z</dcterms:created>
  <dcterms:modified xsi:type="dcterms:W3CDTF">2018-09-03T04:20:46Z</dcterms:modified>
</cp:coreProperties>
</file>