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<sst xmlns="http://schemas.openxmlformats.org/spreadsheetml/2006/main" count="2945" uniqueCount="636">
  <si>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</si>
  <si>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</si>
  <si>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</si>
  <si>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</si>
  <si>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</si>
  <si>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</si>
  <si>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</si>
  <si>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</si>
  <si>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</si>
  <si>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</si>
  <si>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</si>
  <si>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</si>
  <si>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</si>
  <si>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</si>
  <si>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</si>
  <si>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</si>
  <si>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</si>
  <si>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</si>
  <si>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</si>
  <si>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</si>
  <si>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</si>
  <si>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</si>
  <si>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</si>
  <si>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</si>
  <si>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</si>
  <si>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</si>
  <si>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</si>
  <si>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</si>
  <si>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</si>
  <si>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</si>
  <si>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</si>
  <si>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</si>
  <si>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</si>
  <si>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</si>
  <si>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</si>
  <si>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</si>
  <si>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</si>
  <si>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</si>
  <si>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</si>
  <si>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</si>
  <si>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</si>
  <si>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</si>
  <si>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</si>
  <si>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</si>
  <si>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</si>
  <si>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</si>
  <si>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</si>
  <si>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</si>
  <si>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</si>
  <si>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</si>
  <si>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</si>
  <si>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</si>
  <si>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</si>
  <si>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</si>
  <si>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</si>
  <si>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</si>
  <si>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</si>
  <si>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</si>
  <si>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</si>
  <si>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</si>
  <si>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</si>
  <si>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</si>
  <si>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</si>
  <si>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</si>
  <si>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</si>
  <si>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</si>
  <si>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</si>
  <si>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</si>
  <si>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</si>
  <si>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</si>
  <si>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</si>
  <si>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</si>
  <si>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</si>
  <si>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</si>
  <si>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</si>
  <si>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</si>
  <si>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</si>
  <si>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</si>
  <si>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</si>
  <si>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</si>
  <si>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</si>
  <si>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</si>
  <si>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</si>
  <si>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</si>
  <si>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</si>
  <si>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</si>
  <si>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</si>
  <si>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</si>
  <si>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</si>
  <si>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</si>
  <si>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</si>
  <si>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</si>
  <si>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</si>
  <si>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</si>
  <si>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</si>
  <si>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</si>
  <si>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</si>
  <si>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</si>
  <si>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</si>
  <si>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</si>
  <si>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</si>
  <si>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</si>
  <si>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</si>
  <si>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</si>
  <si>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</si>
  <si>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</si>
  <si>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</si>
  <si>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</si>
  <si>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</si>
  <si>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</si>
  <si>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</si>
  <si>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</si>
  <si>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</si>
  <si>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</si>
  <si>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</si>
  <si>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</si>
  <si>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</si>
  <si>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</si>
  <si>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</si>
  <si>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</si>
  <si>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</si>
  <si>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</si>
  <si>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</si>
  <si>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</si>
  <si>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</si>
  <si>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</si>
  <si>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</si>
  <si>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</si>
  <si>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</si>
  <si>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</si>
  <si>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</si>
  <si>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</si>
  <si>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</si>
  <si>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</si>
  <si>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</si>
  <si>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</si>
  <si>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</si>
  <si>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</si>
  <si>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</si>
  <si>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</si>
  <si>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</si>
  <si>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</si>
  <si>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</si>
  <si>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</si>
  <si>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</si>
  <si>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</si>
  <si>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</si>
  <si>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</si>
  <si>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</si>
  <si>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</si>
  <si>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</si>
  <si>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</si>
  <si>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</si>
  <si>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</si>
  <si>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</si>
  <si>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</si>
  <si>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</si>
  <si>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</si>
  <si>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</si>
  <si>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</si>
  <si>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</si>
  <si>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</si>
  <si>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</si>
  <si>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</si>
  <si>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</si>
  <si>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</si>
  <si>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</si>
  <si>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</si>
  <si>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</si>
  <si>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</si>
  <si>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</si>
  <si>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</si>
  <si>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</si>
  <si>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</si>
  <si>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</si>
  <si>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</si>
  <si>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</si>
  <si>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</si>
  <si>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</si>
  <si>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</si>
  <si>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</si>
  <si>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</si>
  <si>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</si>
  <si>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</si>
  <si>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</si>
  <si>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</si>
  <si>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</si>
  <si>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</si>
  <si>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</si>
  <si>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</si>
  <si>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</si>
  <si>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</si>
  <si>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</si>
  <si>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</si>
  <si>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</si>
  <si>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</si>
  <si>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</si>
  <si>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</si>
  <si>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</si>
  <si>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</si>
  <si>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</si>
  <si>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</si>
  <si>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</si>
  <si>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</si>
  <si>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</si>
  <si>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</si>
  <si>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</si>
  <si>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</si>
  <si>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</si>
  <si>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</si>
  <si>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</si>
  <si>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</si>
  <si>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</si>
  <si>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</si>
  <si>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</si>
  <si>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</si>
  <si>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</si>
  <si>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</si>
  <si>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</si>
  <si>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</si>
  <si>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</si>
  <si>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</si>
  <si>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</si>
  <si>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</si>
  <si>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</si>
  <si>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</si>
  <si>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</si>
  <si>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</si>
  <si>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</si>
  <si>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</si>
  <si>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</si>
  <si>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</si>
  <si>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</si>
  <si>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</si>
  <si>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</si>
  <si>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</si>
  <si>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</si>
  <si>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</si>
  <si>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</si>
  <si>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</si>
  <si>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</si>
  <si>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</si>
  <si>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</si>
  <si>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</si>
  <si>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</si>
  <si>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</si>
  <si>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</si>
  <si>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</si>
  <si>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</si>
  <si>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</si>
  <si>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</si>
  <si>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</si>
  <si>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</si>
  <si>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</si>
  <si>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</si>
  <si>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</si>
  <si>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</si>
  <si>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</si>
  <si>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</si>
  <si>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</si>
  <si>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</si>
  <si>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</si>
  <si>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</si>
  <si>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</si>
  <si>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</si>
  <si>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</si>
  <si>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</si>
  <si>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</si>
  <si>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</si>
  <si>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</si>
  <si>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</si>
  <si>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</si>
  <si>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</si>
  <si>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</si>
  <si>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</si>
  <si>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</si>
  <si>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</si>
  <si>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</si>
  <si>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</si>
  <si>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</si>
  <si>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</si>
  <si>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</si>
  <si>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</si>
  <si>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</si>
  <si>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</si>
  <si>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</si>
  <si>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</si>
  <si>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</si>
  <si>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</si>
  <si>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</si>
  <si>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</si>
  <si>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</si>
  <si>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</si>
  <si>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</si>
  <si>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</si>
  <si>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</si>
  <si>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</si>
  <si>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</si>
  <si>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</si>
  <si>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</si>
  <si>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</si>
  <si>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</si>
  <si>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</si>
  <si>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</si>
  <si>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</si>
  <si>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</si>
  <si>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</si>
  <si>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</si>
  <si>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</si>
  <si>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</si>
  <si>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</si>
  <si>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</si>
  <si>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</si>
  <si>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</si>
  <si>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</si>
  <si>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</si>
  <si>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</si>
  <si>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</si>
  <si>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</si>
  <si>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</si>
  <si>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</si>
  <si>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</si>
  <si>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</si>
  <si>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</si>
  <si>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</si>
  <si>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</si>
  <si>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</si>
  <si>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</si>
  <si>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</si>
  <si>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</si>
  <si>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</si>
  <si>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</si>
  <si>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</si>
  <si>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</si>
  <si>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</si>
  <si>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</si>
  <si>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</si>
  <si>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</si>
  <si>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</si>
  <si>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</si>
  <si>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</si>
  <si>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</si>
  <si>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</si>
  <si>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</si>
  <si>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</si>
  <si>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</si>
  <si>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</si>
  <si>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</si>
  <si>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</si>
  <si>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</si>
  <si>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</si>
  <si>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</si>
  <si>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</si>
  <si>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</si>
  <si>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</si>
  <si>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</si>
  <si>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</si>
  <si>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</si>
  <si>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</si>
  <si>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</si>
  <si>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</si>
  <si>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</si>
  <si>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</si>
  <si>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</si>
  <si>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</si>
  <si>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</si>
  <si>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</si>
  <si>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</si>
  <si>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</si>
  <si>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</si>
  <si>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</si>
  <si>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</si>
  <si>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</si>
  <si>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</si>
  <si>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</si>
  <si>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</si>
  <si>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</si>
  <si>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</si>
  <si>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</si>
  <si>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</si>
  <si>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</si>
  <si>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</si>
  <si>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</si>
  <si>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</si>
  <si>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</si>
  <si>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</si>
  <si>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</si>
  <si>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</si>
  <si>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</si>
  <si>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</si>
  <si>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</si>
  <si>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</si>
  <si>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</si>
  <si>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</si>
  <si>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</si>
  <si>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</si>
  <si>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</si>
  <si>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</si>
  <si>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</si>
  <si>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</si>
  <si>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</si>
  <si>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</si>
  <si>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</si>
  <si>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</si>
  <si>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</si>
  <si>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</si>
  <si>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</si>
  <si>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</si>
  <si>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</si>
  <si>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</si>
  <si>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</si>
  <si>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</si>
  <si>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</si>
  <si>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</si>
  <si>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</si>
  <si>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</si>
  <si>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</si>
  <si>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</si>
  <si>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</si>
  <si>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</si>
  <si>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</si>
  <si>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</si>
  <si>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</si>
  <si>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</si>
  <si>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</si>
  <si>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</si>
  <si>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</si>
  <si>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</si>
  <si>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</si>
  <si>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</si>
  <si>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</si>
  <si>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</si>
  <si>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</si>
  <si>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</si>
  <si>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</si>
  <si>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</si>
  <si>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</si>
  <si>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</si>
  <si>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</si>
  <si>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</si>
  <si>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</si>
  <si>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</si>
  <si>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</si>
  <si>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</si>
  <si>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</si>
  <si>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</si>
  <si>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</si>
  <si>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</si>
  <si>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</si>
  <si>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</si>
  <si>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</si>
  <si>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</si>
  <si>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</si>
  <si>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</si>
  <si>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</si>
  <si>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</si>
  <si>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</si>
  <si>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</si>
  <si>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</si>
  <si>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</si>
  <si>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</si>
  <si>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</si>
  <si>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</si>
  <si>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</si>
  <si>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</si>
  <si>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</si>
  <si>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</si>
  <si>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</si>
  <si>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</si>
  <si>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</si>
  <si>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</si>
  <si>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</si>
  <si>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</si>
  <si>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</si>
  <si>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</si>
  <si>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</si>
  <si>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</si>
  <si>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</si>
  <si>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</si>
  <si>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</si>
  <si>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</si>
  <si>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</si>
  <si>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</si>
  <si>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</si>
  <si>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</si>
  <si>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</si>
  <si>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</si>
  <si>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</si>
  <si>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</si>
  <si>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</si>
  <si>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</si>
  <si>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</si>
  <si>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</si>
  <si>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</si>
  <si>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</si>
  <si>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</si>
  <si>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</si>
  <si>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</si>
  <si>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</si>
  <si>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</si>
  <si>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</si>
  <si>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</si>
  <si>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</si>
  <si>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</si>
  <si>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</si>
  <si>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</si>
  <si>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</si>
  <si>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</si>
  <si>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</si>
  <si>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</si>
  <si>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</si>
  <si>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</si>
  <si>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</si>
  <si>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</si>
  <si>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</si>
  <si>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</si>
  <si>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</si>
  <si>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</si>
  <si>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</si>
  <si>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</si>
  <si>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</si>
  <si>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</si>
  <si>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</si>
  <si>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</si>
  <si>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</si>
  <si>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</si>
  <si>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</si>
  <si>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</si>
  <si>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</si>
  <si>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</si>
  <si>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</si>
  <si>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</si>
  <si>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</si>
  <si>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</si>
  <si>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</si>
  <si>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</si>
  <si>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</si>
  <si>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</si>
  <si>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</si>
  <si>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</si>
  <si>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</si>
  <si>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</si>
  <si>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</si>
  <si>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</si>
  <si>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</si>
  <si>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</si>
  <si>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</si>
  <si>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</si>
  <si>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過誤納保険料の払戻し等に必要な経費
（年金特別会計厚生年金勘定）</t>
    <phoneticPr fontId="6"/>
  </si>
  <si>
    <t>年金局</t>
    <rPh sb="0" eb="3">
      <t>ネンキンキョク</t>
    </rPh>
    <phoneticPr fontId="6"/>
  </si>
  <si>
    <t>総務課</t>
    <rPh sb="0" eb="3">
      <t>ソウムカ</t>
    </rPh>
    <phoneticPr fontId="6"/>
  </si>
  <si>
    <t>総務課長　岩井　勝弘</t>
    <rPh sb="0" eb="2">
      <t>ソウム</t>
    </rPh>
    <rPh sb="2" eb="4">
      <t>カチョウ</t>
    </rPh>
    <rPh sb="5" eb="7">
      <t>イワイ</t>
    </rPh>
    <rPh sb="8" eb="10">
      <t>カツヒロ</t>
    </rPh>
    <phoneticPr fontId="6"/>
  </si>
  <si>
    <t>○</t>
  </si>
  <si>
    <t>厚生年金保険法第39条</t>
    <phoneticPr fontId="6"/>
  </si>
  <si>
    <t>貨幣交換差増減整理手続
（昭和8年7月16日　蔵理788）</t>
    <phoneticPr fontId="6"/>
  </si>
  <si>
    <t>・事業主より徴収した厚生年金保険料について、過徴収が生じた場合の過誤納保険料の払い戻し等を行う。
・外国居住者に対する年金の支払において、年金の送付時とその支払取消による戻入時の為替レートの差額を日本銀行へ補填金として支払う。
・同一人に対して、国民年金法による年金の給付を停止して厚生年金保険法等による年金を支給する場合、厚生年金保険法等による年金を受ける権利が生じた月の翌月以後の分として既に支払われていた国民年金法による年金は過払い分として国に納付することになるが、手続きの軽減から厚生年金保険法等による年金の給付の内払いとし、既に支払われていた当該額は支払調整金として厚生年金勘定から基礎年金勘定等への繰り入れを行う。</t>
    <phoneticPr fontId="6"/>
  </si>
  <si>
    <t>・過誤納に係る厚生年金保険料の払戻し等については、納付者の請求に基づき随時払い戻しを行う。
・日本銀行の請求（四半期毎に年4回）に基づき、為替取組上生じた差減に充てるための補填金を支払う。
・年金の最終支払月である3月に、支払調整金が確定することから、3月末に厚生年金勘定から基礎年金勘定等に繰り入れを行う。</t>
    <phoneticPr fontId="6"/>
  </si>
  <si>
    <t>-</t>
    <phoneticPr fontId="6"/>
  </si>
  <si>
    <t>-</t>
    <phoneticPr fontId="6"/>
  </si>
  <si>
    <t>賠償償還及払戻金</t>
    <rPh sb="0" eb="2">
      <t>バイショウ</t>
    </rPh>
    <rPh sb="2" eb="4">
      <t>ショウカン</t>
    </rPh>
    <rPh sb="4" eb="5">
      <t>オヨ</t>
    </rPh>
    <rPh sb="5" eb="7">
      <t>ハライモドシ</t>
    </rPh>
    <rPh sb="7" eb="8">
      <t>キン</t>
    </rPh>
    <phoneticPr fontId="4"/>
  </si>
  <si>
    <t>貨幣交換差減補填金</t>
    <rPh sb="0" eb="2">
      <t>カヘイ</t>
    </rPh>
    <phoneticPr fontId="6"/>
  </si>
  <si>
    <t>一般会計繰入</t>
  </si>
  <si>
    <t>支払調整金繰入</t>
    <phoneticPr fontId="6"/>
  </si>
  <si>
    <t>-</t>
    <phoneticPr fontId="6"/>
  </si>
  <si>
    <t>厚生年金保険料を過誤納した被保険者等への保険料の払戻し金であり、定量的な目標を設定できない。</t>
    <rPh sb="0" eb="2">
      <t>コウセイ</t>
    </rPh>
    <phoneticPr fontId="8"/>
  </si>
  <si>
    <t>過誤納となった保険料を適切に支払う。</t>
    <rPh sb="0" eb="2">
      <t>カゴ</t>
    </rPh>
    <rPh sb="7" eb="10">
      <t>ホケンリョウ</t>
    </rPh>
    <rPh sb="11" eb="13">
      <t>テキセツ</t>
    </rPh>
    <rPh sb="14" eb="16">
      <t>シハラ</t>
    </rPh>
    <phoneticPr fontId="8"/>
  </si>
  <si>
    <t>過誤納保険料納付者に対し、着実に払戻す。</t>
    <rPh sb="0" eb="2">
      <t>カゴ</t>
    </rPh>
    <rPh sb="3" eb="6">
      <t>ホケンリョウ</t>
    </rPh>
    <rPh sb="6" eb="8">
      <t>ノウフ</t>
    </rPh>
    <rPh sb="8" eb="9">
      <t>シャ</t>
    </rPh>
    <rPh sb="10" eb="11">
      <t>タイ</t>
    </rPh>
    <rPh sb="13" eb="15">
      <t>チャクジツ</t>
    </rPh>
    <rPh sb="16" eb="18">
      <t>ハライモド</t>
    </rPh>
    <phoneticPr fontId="8"/>
  </si>
  <si>
    <t>百万円</t>
    <rPh sb="0" eb="2">
      <t>ヒャクマン</t>
    </rPh>
    <rPh sb="2" eb="3">
      <t>エン</t>
    </rPh>
    <phoneticPr fontId="6"/>
  </si>
  <si>
    <t>-</t>
    <phoneticPr fontId="6"/>
  </si>
  <si>
    <t>過誤納保険料の払戻し件数</t>
    <phoneticPr fontId="6"/>
  </si>
  <si>
    <t>件</t>
    <rPh sb="0" eb="1">
      <t>ケン</t>
    </rPh>
    <phoneticPr fontId="6"/>
  </si>
  <si>
    <t>-</t>
  </si>
  <si>
    <t>-</t>
    <phoneticPr fontId="6"/>
  </si>
  <si>
    <t>-</t>
    <phoneticPr fontId="6"/>
  </si>
  <si>
    <t>千円</t>
    <rPh sb="0" eb="2">
      <t>センエン</t>
    </rPh>
    <phoneticPr fontId="6"/>
  </si>
  <si>
    <t>千円/件</t>
    <rPh sb="0" eb="2">
      <t>センエン</t>
    </rPh>
    <rPh sb="3" eb="4">
      <t>ケン</t>
    </rPh>
    <phoneticPr fontId="6"/>
  </si>
  <si>
    <t>6,648,593/17,197</t>
    <phoneticPr fontId="6"/>
  </si>
  <si>
    <t>-</t>
    <phoneticPr fontId="6"/>
  </si>
  <si>
    <t>-</t>
    <phoneticPr fontId="6"/>
  </si>
  <si>
    <t>上位施策を達成するために、過誤納保険料納付者に対し、着実に払戻す。
また、本経費は、厚生年金保険料を過誤納した被保険者等への保険料の払戻し金であり、測定指標を設定できない。</t>
    <phoneticPr fontId="6"/>
  </si>
  <si>
    <t>-</t>
    <phoneticPr fontId="6"/>
  </si>
  <si>
    <t>-</t>
    <phoneticPr fontId="6"/>
  </si>
  <si>
    <t>-</t>
    <phoneticPr fontId="6"/>
  </si>
  <si>
    <t>‐</t>
  </si>
  <si>
    <t>無</t>
  </si>
  <si>
    <t>過徴収が生じた場合の過誤納保険料の払い戻し等を行う事業であり、国民の生活の安定が損なわれることを防止することを目的とする公的年金事業の一環であるため、必要不可欠な事業である。</t>
    <rPh sb="21" eb="22">
      <t>トウ</t>
    </rPh>
    <rPh sb="23" eb="24">
      <t>オコナ</t>
    </rPh>
    <rPh sb="25" eb="27">
      <t>ジギョウ</t>
    </rPh>
    <rPh sb="75" eb="77">
      <t>ヒツヨウ</t>
    </rPh>
    <rPh sb="77" eb="80">
      <t>フカケツ</t>
    </rPh>
    <rPh sb="81" eb="83">
      <t>ジギョウ</t>
    </rPh>
    <phoneticPr fontId="5"/>
  </si>
  <si>
    <t>本事業は、安定的かつ継続的に行うことが求められる事業であることから、国において行うべき事業である。</t>
    <rPh sb="0" eb="1">
      <t>ホン</t>
    </rPh>
    <rPh sb="1" eb="3">
      <t>ジギョウ</t>
    </rPh>
    <rPh sb="5" eb="8">
      <t>アンテイテキ</t>
    </rPh>
    <rPh sb="10" eb="12">
      <t>ケイゾク</t>
    </rPh>
    <rPh sb="12" eb="13">
      <t>テキ</t>
    </rPh>
    <rPh sb="14" eb="15">
      <t>オコナ</t>
    </rPh>
    <rPh sb="19" eb="20">
      <t>モト</t>
    </rPh>
    <rPh sb="24" eb="26">
      <t>ジギョウ</t>
    </rPh>
    <rPh sb="34" eb="35">
      <t>クニ</t>
    </rPh>
    <rPh sb="39" eb="40">
      <t>オコナ</t>
    </rPh>
    <rPh sb="43" eb="45">
      <t>ジギョウ</t>
    </rPh>
    <phoneticPr fontId="5"/>
  </si>
  <si>
    <t>本事業の目的を達成するために、法律に基づき、国の責務において実施すべき優先度が高い事業である。</t>
    <rPh sb="0" eb="1">
      <t>ホン</t>
    </rPh>
    <rPh sb="1" eb="3">
      <t>ジギョウ</t>
    </rPh>
    <rPh sb="4" eb="6">
      <t>モクテキ</t>
    </rPh>
    <rPh sb="7" eb="9">
      <t>タッセイ</t>
    </rPh>
    <rPh sb="15" eb="17">
      <t>ホウリツ</t>
    </rPh>
    <rPh sb="18" eb="19">
      <t>モト</t>
    </rPh>
    <rPh sb="22" eb="23">
      <t>クニ</t>
    </rPh>
    <rPh sb="24" eb="26">
      <t>セキム</t>
    </rPh>
    <rPh sb="30" eb="32">
      <t>ジッシ</t>
    </rPh>
    <rPh sb="35" eb="38">
      <t>ユウセンド</t>
    </rPh>
    <rPh sb="39" eb="40">
      <t>タカ</t>
    </rPh>
    <rPh sb="41" eb="43">
      <t>ジギョウ</t>
    </rPh>
    <phoneticPr fontId="5"/>
  </si>
  <si>
    <t>-</t>
    <phoneticPr fontId="6"/>
  </si>
  <si>
    <t>厚生年金保険料を過誤納した事業主等への保険料の払戻金等であり、受益者との負担関係は妥当である。</t>
    <rPh sb="0" eb="2">
      <t>コウセイ</t>
    </rPh>
    <rPh sb="2" eb="4">
      <t>ネンキン</t>
    </rPh>
    <rPh sb="4" eb="7">
      <t>ホケンリョウ</t>
    </rPh>
    <rPh sb="8" eb="10">
      <t>カゴ</t>
    </rPh>
    <rPh sb="10" eb="11">
      <t>オサ</t>
    </rPh>
    <rPh sb="13" eb="15">
      <t>ジギョウ</t>
    </rPh>
    <rPh sb="15" eb="17">
      <t>ヌシトウ</t>
    </rPh>
    <rPh sb="19" eb="22">
      <t>ホケンリョウ</t>
    </rPh>
    <rPh sb="23" eb="26">
      <t>ハライモドシキン</t>
    </rPh>
    <rPh sb="26" eb="27">
      <t>トウ</t>
    </rPh>
    <rPh sb="31" eb="34">
      <t>ジュエキシャ</t>
    </rPh>
    <rPh sb="36" eb="38">
      <t>フタン</t>
    </rPh>
    <rPh sb="38" eb="40">
      <t>カンケイ</t>
    </rPh>
    <rPh sb="41" eb="43">
      <t>ダトウ</t>
    </rPh>
    <phoneticPr fontId="5"/>
  </si>
  <si>
    <t>厚生年金保険料を過誤納した事業主等への保険料の払戻金等であり、必要な経費に限定されている。</t>
    <rPh sb="0" eb="2">
      <t>コウセイ</t>
    </rPh>
    <rPh sb="2" eb="4">
      <t>ネンキン</t>
    </rPh>
    <rPh sb="4" eb="7">
      <t>ホケンリョウ</t>
    </rPh>
    <rPh sb="8" eb="10">
      <t>カゴ</t>
    </rPh>
    <rPh sb="10" eb="11">
      <t>オサム</t>
    </rPh>
    <rPh sb="13" eb="15">
      <t>ジギョウ</t>
    </rPh>
    <rPh sb="15" eb="17">
      <t>シュトウ</t>
    </rPh>
    <rPh sb="19" eb="22">
      <t>ホケンリョウ</t>
    </rPh>
    <rPh sb="23" eb="26">
      <t>ハライモドシキン</t>
    </rPh>
    <rPh sb="26" eb="27">
      <t>トウ</t>
    </rPh>
    <rPh sb="31" eb="33">
      <t>ヒツヨウ</t>
    </rPh>
    <rPh sb="34" eb="36">
      <t>ケイヒ</t>
    </rPh>
    <rPh sb="37" eb="39">
      <t>ゲンテイ</t>
    </rPh>
    <phoneticPr fontId="5"/>
  </si>
  <si>
    <t>過誤納保険料の払戻し等を要することが見込より少なかったため。</t>
    <rPh sb="0" eb="2">
      <t>カゴ</t>
    </rPh>
    <rPh sb="2" eb="3">
      <t>ノウ</t>
    </rPh>
    <rPh sb="3" eb="6">
      <t>ホケンリョウ</t>
    </rPh>
    <rPh sb="7" eb="9">
      <t>ハライモドシ</t>
    </rPh>
    <rPh sb="10" eb="11">
      <t>トウ</t>
    </rPh>
    <rPh sb="12" eb="13">
      <t>ヨウ</t>
    </rPh>
    <rPh sb="18" eb="20">
      <t>ミコミ</t>
    </rPh>
    <rPh sb="22" eb="23">
      <t>スク</t>
    </rPh>
    <phoneticPr fontId="6"/>
  </si>
  <si>
    <t>代替指標の実績は目的に見合ったものになっている。</t>
  </si>
  <si>
    <t>活動実績はほぼ見込みどおり推移している。</t>
    <rPh sb="0" eb="2">
      <t>カツドウ</t>
    </rPh>
    <rPh sb="2" eb="4">
      <t>ジッセキ</t>
    </rPh>
    <rPh sb="7" eb="9">
      <t>ミコ</t>
    </rPh>
    <rPh sb="13" eb="15">
      <t>スイイ</t>
    </rPh>
    <phoneticPr fontId="6"/>
  </si>
  <si>
    <t>・賠償償還及払戻金は、過徴収となった厚生年金保険料等を納付義務者への払い戻し等に充てるものである。
・支払調整金繰入は、基礎年金等の過払額を厚生年金の支給額から差し引き調整した額を厚生年金勘定から基礎年金勘定等へ繰り入れるものである。
・貨幣交換差減補填金は、海外払いの給付費の為替取組上生じた差減に充てるため、日本銀行に交付する補填金に充てるものである。</t>
    <rPh sb="1" eb="3">
      <t>バイショウ</t>
    </rPh>
    <rPh sb="3" eb="5">
      <t>ショウカン</t>
    </rPh>
    <rPh sb="5" eb="6">
      <t>オヨ</t>
    </rPh>
    <rPh sb="6" eb="8">
      <t>ハライモドシ</t>
    </rPh>
    <rPh sb="8" eb="9">
      <t>キン</t>
    </rPh>
    <rPh sb="11" eb="12">
      <t>カ</t>
    </rPh>
    <rPh sb="12" eb="14">
      <t>チョウシュウ</t>
    </rPh>
    <rPh sb="18" eb="20">
      <t>コウセイ</t>
    </rPh>
    <rPh sb="20" eb="22">
      <t>ネンキン</t>
    </rPh>
    <rPh sb="22" eb="25">
      <t>ホケンリョウ</t>
    </rPh>
    <rPh sb="25" eb="26">
      <t>ナド</t>
    </rPh>
    <rPh sb="27" eb="29">
      <t>ノウフ</t>
    </rPh>
    <rPh sb="29" eb="32">
      <t>ギムシャ</t>
    </rPh>
    <rPh sb="51" eb="53">
      <t>シハライ</t>
    </rPh>
    <rPh sb="53" eb="56">
      <t>チョウセイキン</t>
    </rPh>
    <rPh sb="56" eb="58">
      <t>クリイレ</t>
    </rPh>
    <rPh sb="60" eb="62">
      <t>キソ</t>
    </rPh>
    <rPh sb="62" eb="64">
      <t>ネンキン</t>
    </rPh>
    <rPh sb="64" eb="65">
      <t>トウ</t>
    </rPh>
    <rPh sb="66" eb="68">
      <t>カバラ</t>
    </rPh>
    <rPh sb="68" eb="69">
      <t>ガク</t>
    </rPh>
    <rPh sb="70" eb="72">
      <t>コウセイ</t>
    </rPh>
    <rPh sb="72" eb="74">
      <t>ネンキン</t>
    </rPh>
    <rPh sb="75" eb="78">
      <t>シキュウガク</t>
    </rPh>
    <rPh sb="80" eb="81">
      <t>サ</t>
    </rPh>
    <rPh sb="82" eb="83">
      <t>ヒ</t>
    </rPh>
    <rPh sb="84" eb="86">
      <t>チョウセイ</t>
    </rPh>
    <rPh sb="88" eb="89">
      <t>ガク</t>
    </rPh>
    <rPh sb="90" eb="92">
      <t>コウセイ</t>
    </rPh>
    <rPh sb="92" eb="94">
      <t>ネンキン</t>
    </rPh>
    <rPh sb="94" eb="96">
      <t>カンジョウ</t>
    </rPh>
    <rPh sb="98" eb="100">
      <t>キソ</t>
    </rPh>
    <rPh sb="100" eb="102">
      <t>ネンキン</t>
    </rPh>
    <rPh sb="102" eb="104">
      <t>カンジョウ</t>
    </rPh>
    <rPh sb="104" eb="105">
      <t>トウ</t>
    </rPh>
    <rPh sb="106" eb="107">
      <t>ク</t>
    </rPh>
    <rPh sb="108" eb="109">
      <t>イ</t>
    </rPh>
    <rPh sb="119" eb="121">
      <t>カヘイ</t>
    </rPh>
    <rPh sb="121" eb="124">
      <t>コウカンサ</t>
    </rPh>
    <rPh sb="124" eb="125">
      <t>ゲン</t>
    </rPh>
    <rPh sb="125" eb="127">
      <t>ホテン</t>
    </rPh>
    <rPh sb="127" eb="128">
      <t>キン</t>
    </rPh>
    <rPh sb="130" eb="132">
      <t>カイガイ</t>
    </rPh>
    <rPh sb="132" eb="133">
      <t>ハラ</t>
    </rPh>
    <rPh sb="135" eb="138">
      <t>キュウフヒ</t>
    </rPh>
    <rPh sb="139" eb="141">
      <t>カワセ</t>
    </rPh>
    <rPh sb="141" eb="143">
      <t>トリクミ</t>
    </rPh>
    <rPh sb="143" eb="144">
      <t>ジョウ</t>
    </rPh>
    <rPh sb="144" eb="145">
      <t>ショウ</t>
    </rPh>
    <rPh sb="147" eb="149">
      <t>サゲン</t>
    </rPh>
    <rPh sb="150" eb="151">
      <t>ア</t>
    </rPh>
    <rPh sb="156" eb="158">
      <t>ニホン</t>
    </rPh>
    <rPh sb="158" eb="160">
      <t>ギンコウ</t>
    </rPh>
    <rPh sb="161" eb="163">
      <t>コウフ</t>
    </rPh>
    <rPh sb="165" eb="167">
      <t>ホテン</t>
    </rPh>
    <rPh sb="167" eb="168">
      <t>キン</t>
    </rPh>
    <rPh sb="169" eb="170">
      <t>ア</t>
    </rPh>
    <phoneticPr fontId="5"/>
  </si>
  <si>
    <t>・引き続き、迅速な支払いに努めるとともに事業主等への厚生年金保険料の払戻し等に支障をきたさぬように、支払実績等を踏まえ必要な予算額を確保するとともに、適正な執行を行うなどの取り組みを進める。</t>
    <rPh sb="59" eb="61">
      <t>ヒツヨウ</t>
    </rPh>
    <rPh sb="62" eb="65">
      <t>ヨサンガク</t>
    </rPh>
    <rPh sb="66" eb="68">
      <t>カクホ</t>
    </rPh>
    <rPh sb="75" eb="77">
      <t>テキセイ</t>
    </rPh>
    <rPh sb="78" eb="80">
      <t>シッコウ</t>
    </rPh>
    <phoneticPr fontId="8"/>
  </si>
  <si>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6"/>
  </si>
  <si>
    <t>829</t>
    <phoneticPr fontId="6"/>
  </si>
  <si>
    <t>736</t>
    <phoneticPr fontId="6"/>
  </si>
  <si>
    <t>650</t>
    <phoneticPr fontId="6"/>
  </si>
  <si>
    <t>941</t>
    <phoneticPr fontId="6"/>
  </si>
  <si>
    <t>940</t>
    <phoneticPr fontId="6"/>
  </si>
  <si>
    <t>946</t>
    <phoneticPr fontId="6"/>
  </si>
  <si>
    <t>913</t>
    <phoneticPr fontId="6"/>
  </si>
  <si>
    <t>賠償償還及払戻金</t>
    <rPh sb="0" eb="2">
      <t>バイショウ</t>
    </rPh>
    <rPh sb="2" eb="4">
      <t>ショウカン</t>
    </rPh>
    <rPh sb="4" eb="5">
      <t>オヨ</t>
    </rPh>
    <rPh sb="5" eb="8">
      <t>ハライモドシキン</t>
    </rPh>
    <phoneticPr fontId="1"/>
  </si>
  <si>
    <t>過誤納に係る厚生年金保険料の払戻し等</t>
    <rPh sb="0" eb="2">
      <t>カゴ</t>
    </rPh>
    <rPh sb="2" eb="3">
      <t>オサム</t>
    </rPh>
    <rPh sb="4" eb="5">
      <t>カカワ</t>
    </rPh>
    <rPh sb="6" eb="8">
      <t>コウセイ</t>
    </rPh>
    <rPh sb="8" eb="10">
      <t>ネンキン</t>
    </rPh>
    <rPh sb="10" eb="13">
      <t>ホケンリョウ</t>
    </rPh>
    <rPh sb="14" eb="16">
      <t>ハライモド</t>
    </rPh>
    <rPh sb="17" eb="18">
      <t>ナド</t>
    </rPh>
    <phoneticPr fontId="1"/>
  </si>
  <si>
    <t>支払調整金繰入</t>
    <rPh sb="0" eb="2">
      <t>シハライ</t>
    </rPh>
    <rPh sb="2" eb="5">
      <t>チョウセイキン</t>
    </rPh>
    <rPh sb="5" eb="7">
      <t>クリイレ</t>
    </rPh>
    <phoneticPr fontId="1"/>
  </si>
  <si>
    <t>厚生年金保険法に基づく、支払調整金の基礎年金勘定等への繰入れ</t>
    <rPh sb="0" eb="2">
      <t>コウセイ</t>
    </rPh>
    <rPh sb="2" eb="4">
      <t>ネンキン</t>
    </rPh>
    <rPh sb="4" eb="6">
      <t>ホケン</t>
    </rPh>
    <rPh sb="6" eb="7">
      <t>ホウ</t>
    </rPh>
    <rPh sb="8" eb="9">
      <t>モト</t>
    </rPh>
    <rPh sb="12" eb="14">
      <t>シハライ</t>
    </rPh>
    <rPh sb="14" eb="17">
      <t>チョウセイキン</t>
    </rPh>
    <rPh sb="18" eb="20">
      <t>キソ</t>
    </rPh>
    <rPh sb="20" eb="22">
      <t>ネンキン</t>
    </rPh>
    <rPh sb="22" eb="24">
      <t>カンジョウ</t>
    </rPh>
    <rPh sb="24" eb="25">
      <t>トウ</t>
    </rPh>
    <rPh sb="27" eb="29">
      <t>クリイレ</t>
    </rPh>
    <phoneticPr fontId="1"/>
  </si>
  <si>
    <t>貨幣交換差減補填金</t>
    <rPh sb="0" eb="2">
      <t>カヘイ</t>
    </rPh>
    <rPh sb="2" eb="5">
      <t>コウカンサ</t>
    </rPh>
    <rPh sb="5" eb="6">
      <t>ゲン</t>
    </rPh>
    <rPh sb="6" eb="8">
      <t>ホテン</t>
    </rPh>
    <rPh sb="8" eb="9">
      <t>キン</t>
    </rPh>
    <phoneticPr fontId="8"/>
  </si>
  <si>
    <t>海外払い給付費の為替取組上生じた差減に充てるための補填金</t>
    <rPh sb="0" eb="2">
      <t>カイガイ</t>
    </rPh>
    <rPh sb="2" eb="3">
      <t>ハラ</t>
    </rPh>
    <rPh sb="4" eb="7">
      <t>キュウフヒ</t>
    </rPh>
    <rPh sb="8" eb="10">
      <t>カワセ</t>
    </rPh>
    <rPh sb="10" eb="12">
      <t>トリクミ</t>
    </rPh>
    <rPh sb="12" eb="13">
      <t>ジョウ</t>
    </rPh>
    <rPh sb="13" eb="14">
      <t>ショウ</t>
    </rPh>
    <rPh sb="16" eb="18">
      <t>サゲン</t>
    </rPh>
    <rPh sb="19" eb="20">
      <t>ア</t>
    </rPh>
    <rPh sb="25" eb="27">
      <t>ホテン</t>
    </rPh>
    <rPh sb="27" eb="28">
      <t>キン</t>
    </rPh>
    <phoneticPr fontId="8"/>
  </si>
  <si>
    <t>一般会計へ繰入</t>
    <rPh sb="0" eb="2">
      <t>イッパン</t>
    </rPh>
    <rPh sb="2" eb="4">
      <t>カイケイ</t>
    </rPh>
    <rPh sb="5" eb="7">
      <t>クリイレ</t>
    </rPh>
    <phoneticPr fontId="8"/>
  </si>
  <si>
    <t>被保険者等</t>
    <rPh sb="0" eb="4">
      <t>ヒホケンシャ</t>
    </rPh>
    <rPh sb="4" eb="5">
      <t>トウ</t>
    </rPh>
    <phoneticPr fontId="6"/>
  </si>
  <si>
    <t>-</t>
    <phoneticPr fontId="6"/>
  </si>
  <si>
    <t>過誤納に係る厚生年金保険料の払戻し等</t>
  </si>
  <si>
    <t>基礎年金勘定</t>
  </si>
  <si>
    <t>厚生年金保険法に基づく、支払調整金の基礎年金勘定への繰入れ</t>
    <rPh sb="18" eb="20">
      <t>キソ</t>
    </rPh>
    <rPh sb="20" eb="22">
      <t>ネンキン</t>
    </rPh>
    <phoneticPr fontId="6"/>
  </si>
  <si>
    <t>国民年金勘定</t>
  </si>
  <si>
    <t>厚生年金保険法に基づく、支払調整金の国民年金勘定への繰入れ</t>
    <rPh sb="18" eb="20">
      <t>コクミン</t>
    </rPh>
    <rPh sb="20" eb="22">
      <t>ネンキン</t>
    </rPh>
    <phoneticPr fontId="6"/>
  </si>
  <si>
    <t>11,367,125/30,699</t>
    <phoneticPr fontId="6"/>
  </si>
  <si>
    <t>過誤納となった保険料を適切に支払う。
27年度　実績額　 6,649百万円
28年度　実績額　11,367百万円
29年度　集計中</t>
    <rPh sb="0" eb="2">
      <t>カゴ</t>
    </rPh>
    <rPh sb="7" eb="10">
      <t>ホケンリョウ</t>
    </rPh>
    <rPh sb="11" eb="13">
      <t>テキセツ</t>
    </rPh>
    <rPh sb="14" eb="16">
      <t>シハライ</t>
    </rPh>
    <rPh sb="59" eb="61">
      <t>ネンド</t>
    </rPh>
    <rPh sb="62" eb="65">
      <t>シュウケイチュウ</t>
    </rPh>
    <phoneticPr fontId="4"/>
  </si>
  <si>
    <t>-</t>
    <phoneticPr fontId="6"/>
  </si>
  <si>
    <t>A.被保険者等</t>
    <rPh sb="2" eb="6">
      <t>ヒホケンシャ</t>
    </rPh>
    <rPh sb="6" eb="7">
      <t>トウ</t>
    </rPh>
    <phoneticPr fontId="6"/>
  </si>
  <si>
    <t>B.基礎年金勘定等</t>
    <rPh sb="2" eb="4">
      <t>キソ</t>
    </rPh>
    <rPh sb="4" eb="6">
      <t>ネンキン</t>
    </rPh>
    <rPh sb="6" eb="8">
      <t>カンジョウ</t>
    </rPh>
    <rPh sb="8" eb="9">
      <t>トウ</t>
    </rPh>
    <phoneticPr fontId="6"/>
  </si>
  <si>
    <t>C.日本銀行</t>
    <rPh sb="2" eb="4">
      <t>ニホン</t>
    </rPh>
    <rPh sb="4" eb="6">
      <t>ギンコウ</t>
    </rPh>
    <phoneticPr fontId="6"/>
  </si>
  <si>
    <t>D.一般会計</t>
    <rPh sb="2" eb="4">
      <t>イッパン</t>
    </rPh>
    <rPh sb="4" eb="6">
      <t>カイケイ</t>
    </rPh>
    <phoneticPr fontId="6"/>
  </si>
  <si>
    <t>日本銀行</t>
    <rPh sb="0" eb="2">
      <t>ニホン</t>
    </rPh>
    <rPh sb="2" eb="4">
      <t>ギンコウ</t>
    </rPh>
    <phoneticPr fontId="6"/>
  </si>
  <si>
    <t>海外払い給付費の為替取組上生じた差減に充てるための補填金</t>
    <phoneticPr fontId="6"/>
  </si>
  <si>
    <t>-</t>
    <phoneticPr fontId="6"/>
  </si>
  <si>
    <t>-</t>
    <phoneticPr fontId="6"/>
  </si>
  <si>
    <t>一般会計</t>
    <rPh sb="0" eb="2">
      <t>イッパン</t>
    </rPh>
    <rPh sb="2" eb="4">
      <t>カイケイ</t>
    </rPh>
    <phoneticPr fontId="6"/>
  </si>
  <si>
    <t>-</t>
    <phoneticPr fontId="6"/>
  </si>
  <si>
    <t>厚生年金保険の保険給付及び納付の特例等に関する法律に基づく一般会計への繰入れ</t>
    <phoneticPr fontId="6"/>
  </si>
  <si>
    <t>厚生年金保険の保険給付及び納付の特例等に関する法律に基づく一般会計への繰入れ</t>
    <phoneticPr fontId="6"/>
  </si>
  <si>
    <t>1件当たり払戻額（払戻総額／払戻件数）</t>
    <rPh sb="1" eb="2">
      <t>ケン</t>
    </rPh>
    <rPh sb="2" eb="3">
      <t>ア</t>
    </rPh>
    <rPh sb="5" eb="7">
      <t>ハライモドシ</t>
    </rPh>
    <rPh sb="7" eb="8">
      <t>ガク</t>
    </rPh>
    <rPh sb="9" eb="11">
      <t>ハライモドシ</t>
    </rPh>
    <rPh sb="11" eb="13">
      <t>ソウガク</t>
    </rPh>
    <rPh sb="14" eb="16">
      <t>ハライモドシ</t>
    </rPh>
    <rPh sb="16" eb="18">
      <t>ケンスウ</t>
    </rPh>
    <phoneticPr fontId="6"/>
  </si>
  <si>
    <t>施策大目標１　　老後生活の経済的自立の基礎となる所得保障の充実を図ること</t>
    <rPh sb="0" eb="2">
      <t>セサク</t>
    </rPh>
    <rPh sb="2" eb="5">
      <t>ダイモクヒョウ</t>
    </rPh>
    <phoneticPr fontId="6"/>
  </si>
  <si>
    <t>Ⅹ－１－１　国民に信頼される持続可能な公的年金制度を構築し、適正な事業運営を図ること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</si>
</sst>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5" xfId="0" applyNumberFormat="1"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49</xdr:col>
      <xdr:colOff>156484</xdr:colOff>
      <xdr:row>759</xdr:row>
      <xdr:rowOff>163891</xdr:rowOff>
    </xdr:to>
    <xdr:grpSp>
      <xdr:nvGrpSpPr>
        <xdr:cNvPr id="20" name="グループ化 19"/>
        <xdr:cNvGrpSpPr/>
      </xdr:nvGrpSpPr>
      <xdr:grpSpPr>
        <a:xfrm>
          <a:off x="1600200" y="47777400"/>
          <a:ext cx="8357509" cy="7450516"/>
          <a:chOff x="1559721" y="48279844"/>
          <a:chExt cx="8477250" cy="7399489"/>
        </a:xfrm>
      </xdr:grpSpPr>
      <xdr:grpSp>
        <xdr:nvGrpSpPr>
          <xdr:cNvPr id="21" name="グループ化 20"/>
          <xdr:cNvGrpSpPr/>
        </xdr:nvGrpSpPr>
        <xdr:grpSpPr>
          <a:xfrm>
            <a:off x="1559721" y="48279844"/>
            <a:ext cx="8477250" cy="7394730"/>
            <a:chOff x="1533525" y="31527750"/>
            <a:chExt cx="8477250" cy="7394730"/>
          </a:xfrm>
        </xdr:grpSpPr>
        <xdr:grpSp>
          <xdr:nvGrpSpPr>
            <xdr:cNvPr id="26" name="グループ化 25"/>
            <xdr:cNvGrpSpPr/>
          </xdr:nvGrpSpPr>
          <xdr:grpSpPr>
            <a:xfrm>
              <a:off x="1895475" y="31527750"/>
              <a:ext cx="8115300" cy="7394730"/>
              <a:chOff x="1581150" y="32632650"/>
              <a:chExt cx="8115300" cy="7394730"/>
            </a:xfrm>
          </xdr:grpSpPr>
          <xdr:grpSp>
            <xdr:nvGrpSpPr>
              <xdr:cNvPr id="29" name="グループ化 14"/>
              <xdr:cNvGrpSpPr>
                <a:grpSpLocks/>
              </xdr:cNvGrpSpPr>
            </xdr:nvGrpSpPr>
            <xdr:grpSpPr bwMode="auto">
              <a:xfrm>
                <a:off x="1581150" y="32632650"/>
                <a:ext cx="8115300" cy="4848225"/>
                <a:chOff x="3073400" y="27863800"/>
                <a:chExt cx="7165979" cy="4878605"/>
              </a:xfrm>
            </xdr:grpSpPr>
            <xdr:sp macro="" textlink="">
              <xdr:nvSpPr>
                <xdr:cNvPr id="32" name="角丸四角形 31"/>
                <xdr:cNvSpPr/>
              </xdr:nvSpPr>
              <xdr:spPr>
                <a:xfrm>
                  <a:off x="3165919" y="30911730"/>
                  <a:ext cx="2405481" cy="9009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被保険者等</a:t>
                  </a:r>
                </a:p>
              </xdr:txBody>
            </xdr:sp>
            <xdr:sp macro="" textlink="">
              <xdr:nvSpPr>
                <xdr:cNvPr id="33" name="角丸四角形 32"/>
                <xdr:cNvSpPr/>
              </xdr:nvSpPr>
              <xdr:spPr>
                <a:xfrm>
                  <a:off x="3073400" y="27863800"/>
                  <a:ext cx="5500646" cy="164856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34" name="角丸四角形 33"/>
                <xdr:cNvSpPr/>
              </xdr:nvSpPr>
              <xdr:spPr>
                <a:xfrm>
                  <a:off x="6917123" y="31841445"/>
                  <a:ext cx="2388660" cy="9009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Ｃ．</a:t>
                  </a:r>
                  <a:r>
                    <a:rPr kumimoji="1" lang="ja-JP" altLang="en-US" sz="1600">
                      <a:solidFill>
                        <a:sysClr val="windowText" lastClr="000000"/>
                      </a:solidFill>
                    </a:rPr>
                    <a:t>日本銀行</a:t>
                  </a:r>
                </a:p>
              </xdr:txBody>
            </xdr:sp>
            <xdr:cxnSp macro="">
              <xdr:nvCxnSpPr>
                <xdr:cNvPr id="35" name="直線矢印コネクタ 34"/>
                <xdr:cNvCxnSpPr/>
              </xdr:nvCxnSpPr>
              <xdr:spPr>
                <a:xfrm rot="5400000">
                  <a:off x="4694994" y="30178502"/>
                  <a:ext cx="133227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xdr:nvCxnSpPr>
              <xdr:spPr>
                <a:xfrm flipH="1">
                  <a:off x="7068517" y="29512366"/>
                  <a:ext cx="8411" cy="224281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xdr:cNvSpPr txBox="1"/>
              </xdr:nvSpPr>
              <xdr:spPr>
                <a:xfrm>
                  <a:off x="7110571" y="30643359"/>
                  <a:ext cx="3128808" cy="1389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（海外払い給付費の為替取組上生じた差減に充てるための補填金）</a:t>
                  </a:r>
                  <a:endParaRPr kumimoji="1" lang="en-US" altLang="ja-JP" sz="1100"/>
                </a:p>
                <a:p>
                  <a:endParaRPr kumimoji="1" lang="en-US" altLang="ja-JP" sz="1100"/>
                </a:p>
                <a:p>
                  <a:pPr>
                    <a:lnSpc>
                      <a:spcPts val="1300"/>
                    </a:lnSpc>
                  </a:pPr>
                  <a:r>
                    <a:rPr kumimoji="1" lang="ja-JP" altLang="en-US" sz="1100"/>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t>年度執行額は集計中</a:t>
                  </a:r>
                </a:p>
              </xdr:txBody>
            </xdr:sp>
          </xdr:grpSp>
          <xdr:sp macro="" textlink="">
            <xdr:nvSpPr>
              <xdr:cNvPr id="30" name="角丸四角形 29"/>
              <xdr:cNvSpPr/>
            </xdr:nvSpPr>
            <xdr:spPr bwMode="auto">
              <a:xfrm>
                <a:off x="2663825" y="39128700"/>
                <a:ext cx="2386195" cy="89868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B. </a:t>
                </a:r>
                <a:r>
                  <a:rPr kumimoji="1" lang="ja-JP" altLang="en-US" sz="1600">
                    <a:solidFill>
                      <a:sysClr val="windowText" lastClr="000000"/>
                    </a:solidFill>
                  </a:rPr>
                  <a:t>基礎年金勘定等</a:t>
                </a:r>
              </a:p>
            </xdr:txBody>
          </xdr:sp>
          <xdr:cxnSp macro="">
            <xdr:nvCxnSpPr>
              <xdr:cNvPr id="31" name="直線矢印コネクタ 30"/>
              <xdr:cNvCxnSpPr/>
            </xdr:nvCxnSpPr>
            <xdr:spPr bwMode="auto">
              <a:xfrm>
                <a:off x="4727575" y="34267775"/>
                <a:ext cx="0" cy="48323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27" name="テキスト ボックス 26"/>
            <xdr:cNvSpPr txBox="1"/>
          </xdr:nvSpPr>
          <xdr:spPr bwMode="auto">
            <a:xfrm>
              <a:off x="1533525" y="33499425"/>
              <a:ext cx="3116403" cy="1360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（過誤納に係る厚生年金保険料の払戻し等）</a:t>
              </a:r>
              <a:endParaRPr kumimoji="1" lang="en-US" altLang="ja-JP" sz="1100"/>
            </a:p>
            <a:p>
              <a:endParaRPr kumimoji="1" lang="en-US" altLang="ja-JP" sz="1100"/>
            </a:p>
            <a:p>
              <a:r>
                <a:rPr kumimoji="1" lang="ja-JP" altLang="en-US" sz="1100"/>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t>年度執行額は集計中</a:t>
              </a:r>
            </a:p>
          </xdr:txBody>
        </xdr:sp>
        <xdr:sp macro="" textlink="">
          <xdr:nvSpPr>
            <xdr:cNvPr id="28" name="テキスト ボックス 27"/>
            <xdr:cNvSpPr txBox="1"/>
          </xdr:nvSpPr>
          <xdr:spPr bwMode="auto">
            <a:xfrm>
              <a:off x="1762125" y="36909375"/>
              <a:ext cx="3114021" cy="135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（厚生年金保険法に基づく支払調整金の基礎年金勘定等への繰入れ）</a:t>
              </a:r>
              <a:endParaRPr kumimoji="1" lang="en-US" altLang="ja-JP" sz="1100"/>
            </a:p>
            <a:p>
              <a:endParaRPr kumimoji="1" lang="en-US" altLang="ja-JP" sz="1100"/>
            </a:p>
            <a:p>
              <a:r>
                <a:rPr kumimoji="1" lang="ja-JP" altLang="en-US" sz="1100"/>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t>年度執行額は集計中</a:t>
              </a:r>
            </a:p>
          </xdr:txBody>
        </xdr:sp>
      </xdr:grpSp>
      <xdr:grpSp>
        <xdr:nvGrpSpPr>
          <xdr:cNvPr id="22" name="グループ化 21"/>
          <xdr:cNvGrpSpPr/>
        </xdr:nvGrpSpPr>
        <xdr:grpSpPr>
          <a:xfrm>
            <a:off x="5619749" y="49911000"/>
            <a:ext cx="3343414" cy="5768333"/>
            <a:chOff x="5929312" y="42660097"/>
            <a:chExt cx="3343414" cy="5768333"/>
          </a:xfrm>
        </xdr:grpSpPr>
        <xdr:sp macro="" textlink="">
          <xdr:nvSpPr>
            <xdr:cNvPr id="23" name="テキスト ボックス 22"/>
            <xdr:cNvSpPr txBox="1"/>
          </xdr:nvSpPr>
          <xdr:spPr bwMode="auto">
            <a:xfrm>
              <a:off x="6107905" y="46267687"/>
              <a:ext cx="3164821" cy="1363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（厚生年金保険の保険給付及び納付の特例等に関する法律に基づく一般会計への繰入れ）</a:t>
              </a:r>
              <a:endParaRPr kumimoji="1" lang="en-US" altLang="ja-JP" sz="1100"/>
            </a:p>
            <a:p>
              <a:endParaRPr kumimoji="1" lang="en-US" altLang="ja-JP" sz="1100"/>
            </a:p>
            <a:p>
              <a:pPr>
                <a:lnSpc>
                  <a:spcPts val="1200"/>
                </a:lnSpc>
              </a:pPr>
              <a:r>
                <a:rPr kumimoji="1" lang="ja-JP" altLang="en-US" sz="1100"/>
                <a:t>　　平成</a:t>
              </a:r>
              <a:r>
                <a:rPr kumimoji="1" lang="en-US" altLang="ja-JP" sz="1100">
                  <a:latin typeface="+mn-ea"/>
                  <a:ea typeface="+mn-ea"/>
                </a:rPr>
                <a:t>29</a:t>
              </a:r>
              <a:r>
                <a:rPr kumimoji="1" lang="ja-JP" altLang="en-US" sz="1100"/>
                <a:t>年度執行額は集計中</a:t>
              </a:r>
            </a:p>
          </xdr:txBody>
        </xdr:sp>
        <xdr:sp macro="" textlink="">
          <xdr:nvSpPr>
            <xdr:cNvPr id="24" name="角丸四角形 23"/>
            <xdr:cNvSpPr/>
          </xdr:nvSpPr>
          <xdr:spPr bwMode="auto">
            <a:xfrm>
              <a:off x="5929312" y="47529751"/>
              <a:ext cx="2424295" cy="8986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Ｄ．一般会計</a:t>
              </a:r>
            </a:p>
          </xdr:txBody>
        </xdr:sp>
        <xdr:cxnSp macro="">
          <xdr:nvCxnSpPr>
            <xdr:cNvPr id="25" name="直線矢印コネクタ 24"/>
            <xdr:cNvCxnSpPr/>
          </xdr:nvCxnSpPr>
          <xdr:spPr bwMode="auto">
            <a:xfrm flipH="1">
              <a:off x="6084095" y="42660097"/>
              <a:ext cx="11906" cy="4833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30</xdr:col>
      <xdr:colOff>122465</xdr:colOff>
      <xdr:row>18</xdr:row>
      <xdr:rowOff>54429</xdr:rowOff>
    </xdr:from>
    <xdr:to>
      <xdr:col>34</xdr:col>
      <xdr:colOff>93888</xdr:colOff>
      <xdr:row>18</xdr:row>
      <xdr:rowOff>275884</xdr:rowOff>
    </xdr:to>
    <xdr:sp macro="" textlink="">
      <xdr:nvSpPr>
        <xdr:cNvPr id="39" name="テキスト ボックス 38"/>
        <xdr:cNvSpPr txBox="1"/>
      </xdr:nvSpPr>
      <xdr:spPr>
        <a:xfrm>
          <a:off x="6245679" y="7497536"/>
          <a:ext cx="787852"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149679</xdr:colOff>
      <xdr:row>20</xdr:row>
      <xdr:rowOff>27214</xdr:rowOff>
    </xdr:from>
    <xdr:to>
      <xdr:col>34</xdr:col>
      <xdr:colOff>121102</xdr:colOff>
      <xdr:row>20</xdr:row>
      <xdr:rowOff>248669</xdr:rowOff>
    </xdr:to>
    <xdr:sp macro="" textlink="">
      <xdr:nvSpPr>
        <xdr:cNvPr id="40" name="テキスト ボックス 39"/>
        <xdr:cNvSpPr txBox="1"/>
      </xdr:nvSpPr>
      <xdr:spPr>
        <a:xfrm>
          <a:off x="6272893" y="8096250"/>
          <a:ext cx="787852"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122465</xdr:colOff>
      <xdr:row>19</xdr:row>
      <xdr:rowOff>40822</xdr:rowOff>
    </xdr:from>
    <xdr:to>
      <xdr:col>34</xdr:col>
      <xdr:colOff>93888</xdr:colOff>
      <xdr:row>19</xdr:row>
      <xdr:rowOff>262277</xdr:rowOff>
    </xdr:to>
    <xdr:sp macro="" textlink="">
      <xdr:nvSpPr>
        <xdr:cNvPr id="42" name="テキスト ボックス 41"/>
        <xdr:cNvSpPr txBox="1"/>
      </xdr:nvSpPr>
      <xdr:spPr>
        <a:xfrm>
          <a:off x="6245679" y="7796893"/>
          <a:ext cx="787852"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68036</xdr:colOff>
      <xdr:row>86</xdr:row>
      <xdr:rowOff>54428</xdr:rowOff>
    </xdr:from>
    <xdr:to>
      <xdr:col>41</xdr:col>
      <xdr:colOff>175530</xdr:colOff>
      <xdr:row>87</xdr:row>
      <xdr:rowOff>-1</xdr:rowOff>
    </xdr:to>
    <xdr:sp macro="" textlink="">
      <xdr:nvSpPr>
        <xdr:cNvPr id="43" name="テキスト ボックス 42"/>
        <xdr:cNvSpPr txBox="1"/>
      </xdr:nvSpPr>
      <xdr:spPr>
        <a:xfrm>
          <a:off x="7824107" y="14477999"/>
          <a:ext cx="719816"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68035</xdr:colOff>
      <xdr:row>88</xdr:row>
      <xdr:rowOff>27214</xdr:rowOff>
    </xdr:from>
    <xdr:to>
      <xdr:col>41</xdr:col>
      <xdr:colOff>189136</xdr:colOff>
      <xdr:row>88</xdr:row>
      <xdr:rowOff>258536</xdr:rowOff>
    </xdr:to>
    <xdr:sp macro="" textlink="">
      <xdr:nvSpPr>
        <xdr:cNvPr id="45" name="テキスト ボックス 44"/>
        <xdr:cNvSpPr txBox="1"/>
      </xdr:nvSpPr>
      <xdr:spPr>
        <a:xfrm>
          <a:off x="7824106" y="15049500"/>
          <a:ext cx="733423"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81642</xdr:colOff>
      <xdr:row>100</xdr:row>
      <xdr:rowOff>27214</xdr:rowOff>
    </xdr:from>
    <xdr:to>
      <xdr:col>41</xdr:col>
      <xdr:colOff>175529</xdr:colOff>
      <xdr:row>100</xdr:row>
      <xdr:rowOff>272143</xdr:rowOff>
    </xdr:to>
    <xdr:sp macro="" textlink="">
      <xdr:nvSpPr>
        <xdr:cNvPr id="46" name="テキスト ボックス 45"/>
        <xdr:cNvSpPr txBox="1"/>
      </xdr:nvSpPr>
      <xdr:spPr>
        <a:xfrm>
          <a:off x="7837713" y="15743464"/>
          <a:ext cx="706209"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68036</xdr:colOff>
      <xdr:row>115</xdr:row>
      <xdr:rowOff>54430</xdr:rowOff>
    </xdr:from>
    <xdr:to>
      <xdr:col>41</xdr:col>
      <xdr:colOff>175530</xdr:colOff>
      <xdr:row>115</xdr:row>
      <xdr:rowOff>258536</xdr:rowOff>
    </xdr:to>
    <xdr:sp macro="" textlink="">
      <xdr:nvSpPr>
        <xdr:cNvPr id="47" name="テキスト ボックス 46"/>
        <xdr:cNvSpPr txBox="1"/>
      </xdr:nvSpPr>
      <xdr:spPr>
        <a:xfrm>
          <a:off x="7824107" y="16668751"/>
          <a:ext cx="719816" cy="204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68036</xdr:colOff>
      <xdr:row>116</xdr:row>
      <xdr:rowOff>163287</xdr:rowOff>
    </xdr:from>
    <xdr:to>
      <xdr:col>41</xdr:col>
      <xdr:colOff>136071</xdr:colOff>
      <xdr:row>116</xdr:row>
      <xdr:rowOff>476250</xdr:rowOff>
    </xdr:to>
    <xdr:sp macro="" textlink="">
      <xdr:nvSpPr>
        <xdr:cNvPr id="48" name="テキスト ボックス 47"/>
        <xdr:cNvSpPr txBox="1"/>
      </xdr:nvSpPr>
      <xdr:spPr>
        <a:xfrm>
          <a:off x="7824107" y="17076966"/>
          <a:ext cx="680357" cy="312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68035</xdr:colOff>
      <xdr:row>780</xdr:row>
      <xdr:rowOff>95249</xdr:rowOff>
    </xdr:from>
    <xdr:to>
      <xdr:col>27</xdr:col>
      <xdr:colOff>149678</xdr:colOff>
      <xdr:row>780</xdr:row>
      <xdr:rowOff>476250</xdr:rowOff>
    </xdr:to>
    <xdr:sp macro="" textlink="">
      <xdr:nvSpPr>
        <xdr:cNvPr id="49" name="テキスト ボックス 48"/>
        <xdr:cNvSpPr txBox="1"/>
      </xdr:nvSpPr>
      <xdr:spPr>
        <a:xfrm>
          <a:off x="4966606" y="62143820"/>
          <a:ext cx="693965"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81643</xdr:colOff>
      <xdr:row>780</xdr:row>
      <xdr:rowOff>122464</xdr:rowOff>
    </xdr:from>
    <xdr:to>
      <xdr:col>49</xdr:col>
      <xdr:colOff>257174</xdr:colOff>
      <xdr:row>780</xdr:row>
      <xdr:rowOff>343919</xdr:rowOff>
    </xdr:to>
    <xdr:sp macro="" textlink="">
      <xdr:nvSpPr>
        <xdr:cNvPr id="50" name="テキスト ボックス 49"/>
        <xdr:cNvSpPr txBox="1"/>
      </xdr:nvSpPr>
      <xdr:spPr>
        <a:xfrm>
          <a:off x="9470572" y="62171035"/>
          <a:ext cx="787852"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68036</xdr:colOff>
      <xdr:row>790</xdr:row>
      <xdr:rowOff>40821</xdr:rowOff>
    </xdr:from>
    <xdr:to>
      <xdr:col>27</xdr:col>
      <xdr:colOff>175530</xdr:colOff>
      <xdr:row>790</xdr:row>
      <xdr:rowOff>272143</xdr:rowOff>
    </xdr:to>
    <xdr:sp macro="" textlink="">
      <xdr:nvSpPr>
        <xdr:cNvPr id="51" name="テキスト ボックス 50"/>
        <xdr:cNvSpPr txBox="1"/>
      </xdr:nvSpPr>
      <xdr:spPr>
        <a:xfrm>
          <a:off x="4966607" y="65409535"/>
          <a:ext cx="719816"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136071</xdr:colOff>
      <xdr:row>790</xdr:row>
      <xdr:rowOff>68037</xdr:rowOff>
    </xdr:from>
    <xdr:to>
      <xdr:col>49</xdr:col>
      <xdr:colOff>489857</xdr:colOff>
      <xdr:row>790</xdr:row>
      <xdr:rowOff>285750</xdr:rowOff>
    </xdr:to>
    <xdr:sp macro="" textlink="">
      <xdr:nvSpPr>
        <xdr:cNvPr id="52" name="テキスト ボックス 51"/>
        <xdr:cNvSpPr txBox="1"/>
      </xdr:nvSpPr>
      <xdr:spPr>
        <a:xfrm>
          <a:off x="9525000" y="65436751"/>
          <a:ext cx="966107" cy="217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95249</xdr:colOff>
      <xdr:row>793</xdr:row>
      <xdr:rowOff>136072</xdr:rowOff>
    </xdr:from>
    <xdr:to>
      <xdr:col>27</xdr:col>
      <xdr:colOff>176892</xdr:colOff>
      <xdr:row>793</xdr:row>
      <xdr:rowOff>394607</xdr:rowOff>
    </xdr:to>
    <xdr:sp macro="" textlink="">
      <xdr:nvSpPr>
        <xdr:cNvPr id="54" name="テキスト ボックス 53"/>
        <xdr:cNvSpPr txBox="1"/>
      </xdr:nvSpPr>
      <xdr:spPr>
        <a:xfrm>
          <a:off x="4993820" y="66443679"/>
          <a:ext cx="693965"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136071</xdr:colOff>
      <xdr:row>793</xdr:row>
      <xdr:rowOff>163286</xdr:rowOff>
    </xdr:from>
    <xdr:to>
      <xdr:col>49</xdr:col>
      <xdr:colOff>311602</xdr:colOff>
      <xdr:row>793</xdr:row>
      <xdr:rowOff>384741</xdr:rowOff>
    </xdr:to>
    <xdr:sp macro="" textlink="">
      <xdr:nvSpPr>
        <xdr:cNvPr id="55" name="テキスト ボックス 54"/>
        <xdr:cNvSpPr txBox="1"/>
      </xdr:nvSpPr>
      <xdr:spPr>
        <a:xfrm>
          <a:off x="9525000" y="66470893"/>
          <a:ext cx="787852"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68036</xdr:colOff>
      <xdr:row>803</xdr:row>
      <xdr:rowOff>54428</xdr:rowOff>
    </xdr:from>
    <xdr:to>
      <xdr:col>27</xdr:col>
      <xdr:colOff>175530</xdr:colOff>
      <xdr:row>803</xdr:row>
      <xdr:rowOff>285749</xdr:rowOff>
    </xdr:to>
    <xdr:sp macro="" textlink="">
      <xdr:nvSpPr>
        <xdr:cNvPr id="56" name="テキスト ボックス 55"/>
        <xdr:cNvSpPr txBox="1"/>
      </xdr:nvSpPr>
      <xdr:spPr>
        <a:xfrm>
          <a:off x="4966607" y="69722999"/>
          <a:ext cx="719816"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176893</xdr:colOff>
      <xdr:row>803</xdr:row>
      <xdr:rowOff>54430</xdr:rowOff>
    </xdr:from>
    <xdr:to>
      <xdr:col>50</xdr:col>
      <xdr:colOff>0</xdr:colOff>
      <xdr:row>803</xdr:row>
      <xdr:rowOff>299358</xdr:rowOff>
    </xdr:to>
    <xdr:sp macro="" textlink="">
      <xdr:nvSpPr>
        <xdr:cNvPr id="57" name="テキスト ボックス 56"/>
        <xdr:cNvSpPr txBox="1"/>
      </xdr:nvSpPr>
      <xdr:spPr>
        <a:xfrm>
          <a:off x="9565822" y="69723001"/>
          <a:ext cx="938892" cy="244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81642</xdr:colOff>
      <xdr:row>836</xdr:row>
      <xdr:rowOff>68037</xdr:rowOff>
    </xdr:from>
    <xdr:to>
      <xdr:col>27</xdr:col>
      <xdr:colOff>175529</xdr:colOff>
      <xdr:row>836</xdr:row>
      <xdr:rowOff>285751</xdr:rowOff>
    </xdr:to>
    <xdr:sp macro="" textlink="">
      <xdr:nvSpPr>
        <xdr:cNvPr id="58" name="テキスト ボックス 57"/>
        <xdr:cNvSpPr txBox="1"/>
      </xdr:nvSpPr>
      <xdr:spPr>
        <a:xfrm>
          <a:off x="4980213" y="71736858"/>
          <a:ext cx="706209" cy="21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68036</xdr:colOff>
      <xdr:row>869</xdr:row>
      <xdr:rowOff>204106</xdr:rowOff>
    </xdr:from>
    <xdr:to>
      <xdr:col>27</xdr:col>
      <xdr:colOff>149678</xdr:colOff>
      <xdr:row>869</xdr:row>
      <xdr:rowOff>503464</xdr:rowOff>
    </xdr:to>
    <xdr:sp macro="" textlink="">
      <xdr:nvSpPr>
        <xdr:cNvPr id="59" name="テキスト ボックス 58"/>
        <xdr:cNvSpPr txBox="1"/>
      </xdr:nvSpPr>
      <xdr:spPr>
        <a:xfrm>
          <a:off x="4966607" y="73628249"/>
          <a:ext cx="693964" cy="299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68035</xdr:colOff>
      <xdr:row>870</xdr:row>
      <xdr:rowOff>244931</xdr:rowOff>
    </xdr:from>
    <xdr:to>
      <xdr:col>27</xdr:col>
      <xdr:colOff>161922</xdr:colOff>
      <xdr:row>870</xdr:row>
      <xdr:rowOff>462645</xdr:rowOff>
    </xdr:to>
    <xdr:sp macro="" textlink="">
      <xdr:nvSpPr>
        <xdr:cNvPr id="60" name="テキスト ボックス 59"/>
        <xdr:cNvSpPr txBox="1"/>
      </xdr:nvSpPr>
      <xdr:spPr>
        <a:xfrm>
          <a:off x="4966606" y="74403860"/>
          <a:ext cx="706209" cy="21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81643</xdr:colOff>
      <xdr:row>902</xdr:row>
      <xdr:rowOff>244928</xdr:rowOff>
    </xdr:from>
    <xdr:to>
      <xdr:col>27</xdr:col>
      <xdr:colOff>175530</xdr:colOff>
      <xdr:row>902</xdr:row>
      <xdr:rowOff>598713</xdr:rowOff>
    </xdr:to>
    <xdr:sp macro="" textlink="">
      <xdr:nvSpPr>
        <xdr:cNvPr id="41" name="テキスト ボックス 40"/>
        <xdr:cNvSpPr txBox="1"/>
      </xdr:nvSpPr>
      <xdr:spPr>
        <a:xfrm>
          <a:off x="4980214" y="76553785"/>
          <a:ext cx="706209"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68036</xdr:colOff>
      <xdr:row>935</xdr:row>
      <xdr:rowOff>163286</xdr:rowOff>
    </xdr:from>
    <xdr:to>
      <xdr:col>27</xdr:col>
      <xdr:colOff>161923</xdr:colOff>
      <xdr:row>935</xdr:row>
      <xdr:rowOff>517071</xdr:rowOff>
    </xdr:to>
    <xdr:sp macro="" textlink="">
      <xdr:nvSpPr>
        <xdr:cNvPr id="44" name="テキスト ボックス 43"/>
        <xdr:cNvSpPr txBox="1"/>
      </xdr:nvSpPr>
      <xdr:spPr>
        <a:xfrm>
          <a:off x="4966607" y="78581250"/>
          <a:ext cx="706209"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919</v>
      </c>
      <c r="AT2" s="942"/>
      <c r="AU2" s="942"/>
      <c r="AV2" s="52" t="str">
        <f>IF(AW2="", "", "-")</f>
        <v/>
      </c>
      <c r="AW2" s="912"/>
      <c r="AX2" s="912"/>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102</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年金特別会計厚生年金勘定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3" t="s">
        <v>545</v>
      </c>
      <c r="Z7" s="439"/>
      <c r="AA7" s="439"/>
      <c r="AB7" s="439"/>
      <c r="AC7" s="439"/>
      <c r="AD7" s="924"/>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3" t="str">
        <f>入力規則等!A26</f>
        <v>高齢社会対策</v>
      </c>
      <c r="H8" s="719"/>
      <c r="I8" s="719"/>
      <c r="J8" s="719"/>
      <c r="K8" s="719"/>
      <c r="L8" s="719"/>
      <c r="M8" s="719"/>
      <c r="N8" s="719"/>
      <c r="O8" s="719"/>
      <c r="P8" s="719"/>
      <c r="Q8" s="719"/>
      <c r="R8" s="719"/>
      <c r="S8" s="719"/>
      <c r="T8" s="719"/>
      <c r="U8" s="719"/>
      <c r="V8" s="719"/>
      <c r="W8" s="719"/>
      <c r="X8" s="944"/>
      <c r="Y8" s="848" t="s">
        <v>390</v>
      </c>
      <c r="Z8" s="849"/>
      <c r="AA8" s="849"/>
      <c r="AB8" s="849"/>
      <c r="AC8" s="849"/>
      <c r="AD8" s="850"/>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72"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53.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13368</v>
      </c>
      <c r="Q13" s="657"/>
      <c r="R13" s="657"/>
      <c r="S13" s="657"/>
      <c r="T13" s="657"/>
      <c r="U13" s="657"/>
      <c r="V13" s="658"/>
      <c r="W13" s="656">
        <v>22607</v>
      </c>
      <c r="X13" s="657"/>
      <c r="Y13" s="657"/>
      <c r="Z13" s="657"/>
      <c r="AA13" s="657"/>
      <c r="AB13" s="657"/>
      <c r="AC13" s="658"/>
      <c r="AD13" s="656">
        <v>42504</v>
      </c>
      <c r="AE13" s="657"/>
      <c r="AF13" s="657"/>
      <c r="AG13" s="657"/>
      <c r="AH13" s="657"/>
      <c r="AI13" s="657"/>
      <c r="AJ13" s="658"/>
      <c r="AK13" s="656">
        <v>19343</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c r="AL14" s="657"/>
      <c r="AM14" s="657"/>
      <c r="AN14" s="657"/>
      <c r="AO14" s="657"/>
      <c r="AP14" s="657"/>
      <c r="AQ14" s="658"/>
      <c r="AR14" s="791"/>
      <c r="AS14" s="791"/>
      <c r="AT14" s="791"/>
      <c r="AU14" s="791"/>
      <c r="AV14" s="791"/>
      <c r="AW14" s="791"/>
      <c r="AX14" s="792"/>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620</v>
      </c>
      <c r="AL15" s="657"/>
      <c r="AM15" s="657"/>
      <c r="AN15" s="657"/>
      <c r="AO15" s="657"/>
      <c r="AP15" s="657"/>
      <c r="AQ15" s="658"/>
      <c r="AR15" s="656"/>
      <c r="AS15" s="657"/>
      <c r="AT15" s="657"/>
      <c r="AU15" s="657"/>
      <c r="AV15" s="657"/>
      <c r="AW15" s="657"/>
      <c r="AX15" s="809"/>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557</v>
      </c>
      <c r="X17" s="657"/>
      <c r="Y17" s="657"/>
      <c r="Z17" s="657"/>
      <c r="AA17" s="657"/>
      <c r="AB17" s="657"/>
      <c r="AC17" s="658"/>
      <c r="AD17" s="656" t="s">
        <v>558</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80">
        <f>SUM(P13:V17)</f>
        <v>13368</v>
      </c>
      <c r="Q18" s="881"/>
      <c r="R18" s="881"/>
      <c r="S18" s="881"/>
      <c r="T18" s="881"/>
      <c r="U18" s="881"/>
      <c r="V18" s="882"/>
      <c r="W18" s="880">
        <f>SUM(W13:AC17)</f>
        <v>22607</v>
      </c>
      <c r="X18" s="881"/>
      <c r="Y18" s="881"/>
      <c r="Z18" s="881"/>
      <c r="AA18" s="881"/>
      <c r="AB18" s="881"/>
      <c r="AC18" s="882"/>
      <c r="AD18" s="880">
        <f>SUM(AD13:AJ17)</f>
        <v>42504</v>
      </c>
      <c r="AE18" s="881"/>
      <c r="AF18" s="881"/>
      <c r="AG18" s="881"/>
      <c r="AH18" s="881"/>
      <c r="AI18" s="881"/>
      <c r="AJ18" s="882"/>
      <c r="AK18" s="880">
        <f>SUM(AK13:AQ17)</f>
        <v>19343</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6649</v>
      </c>
      <c r="Q19" s="657"/>
      <c r="R19" s="657"/>
      <c r="S19" s="657"/>
      <c r="T19" s="657"/>
      <c r="U19" s="657"/>
      <c r="V19" s="658"/>
      <c r="W19" s="656">
        <v>11367</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0.49738180730101733</v>
      </c>
      <c r="Q20" s="311"/>
      <c r="R20" s="311"/>
      <c r="S20" s="311"/>
      <c r="T20" s="311"/>
      <c r="U20" s="311"/>
      <c r="V20" s="311"/>
      <c r="W20" s="311">
        <f t="shared" ref="W20" si="0">IF(W18=0, "-", SUM(W19)/W18)</f>
        <v>0.50280886451099216</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8"/>
      <c r="G21" s="309" t="s">
        <v>495</v>
      </c>
      <c r="H21" s="310"/>
      <c r="I21" s="310"/>
      <c r="J21" s="310"/>
      <c r="K21" s="310"/>
      <c r="L21" s="310"/>
      <c r="M21" s="310"/>
      <c r="N21" s="310"/>
      <c r="O21" s="310"/>
      <c r="P21" s="311">
        <f>IF(P19=0, "-", SUM(P19)/SUM(P13,P14))</f>
        <v>0.49738180730101733</v>
      </c>
      <c r="Q21" s="311"/>
      <c r="R21" s="311"/>
      <c r="S21" s="311"/>
      <c r="T21" s="311"/>
      <c r="U21" s="311"/>
      <c r="V21" s="311"/>
      <c r="W21" s="311">
        <f t="shared" ref="W21" si="2">IF(W19=0, "-", SUM(W19)/SUM(W13,W14))</f>
        <v>0.50280886451099216</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537</v>
      </c>
      <c r="B22" s="967"/>
      <c r="C22" s="967"/>
      <c r="D22" s="967"/>
      <c r="E22" s="967"/>
      <c r="F22" s="968"/>
      <c r="G22" s="953" t="s">
        <v>472</v>
      </c>
      <c r="H22" s="215"/>
      <c r="I22" s="215"/>
      <c r="J22" s="215"/>
      <c r="K22" s="215"/>
      <c r="L22" s="215"/>
      <c r="M22" s="215"/>
      <c r="N22" s="215"/>
      <c r="O22" s="216"/>
      <c r="P22" s="938" t="s">
        <v>535</v>
      </c>
      <c r="Q22" s="215"/>
      <c r="R22" s="215"/>
      <c r="S22" s="215"/>
      <c r="T22" s="215"/>
      <c r="U22" s="215"/>
      <c r="V22" s="216"/>
      <c r="W22" s="938" t="s">
        <v>536</v>
      </c>
      <c r="X22" s="215"/>
      <c r="Y22" s="215"/>
      <c r="Z22" s="215"/>
      <c r="AA22" s="215"/>
      <c r="AB22" s="215"/>
      <c r="AC22" s="216"/>
      <c r="AD22" s="938" t="s">
        <v>471</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559</v>
      </c>
      <c r="H23" s="955"/>
      <c r="I23" s="955"/>
      <c r="J23" s="955"/>
      <c r="K23" s="955"/>
      <c r="L23" s="955"/>
      <c r="M23" s="955"/>
      <c r="N23" s="955"/>
      <c r="O23" s="956"/>
      <c r="P23" s="920">
        <v>17197</v>
      </c>
      <c r="Q23" s="921"/>
      <c r="R23" s="921"/>
      <c r="S23" s="921"/>
      <c r="T23" s="921"/>
      <c r="U23" s="921"/>
      <c r="V23" s="939"/>
      <c r="W23" s="920"/>
      <c r="X23" s="921"/>
      <c r="Y23" s="921"/>
      <c r="Z23" s="921"/>
      <c r="AA23" s="921"/>
      <c r="AB23" s="921"/>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562</v>
      </c>
      <c r="H24" s="958"/>
      <c r="I24" s="958"/>
      <c r="J24" s="958"/>
      <c r="K24" s="958"/>
      <c r="L24" s="958"/>
      <c r="M24" s="958"/>
      <c r="N24" s="958"/>
      <c r="O24" s="959"/>
      <c r="P24" s="656">
        <v>2118</v>
      </c>
      <c r="Q24" s="657"/>
      <c r="R24" s="657"/>
      <c r="S24" s="657"/>
      <c r="T24" s="657"/>
      <c r="U24" s="657"/>
      <c r="V24" s="658"/>
      <c r="W24" s="656"/>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560</v>
      </c>
      <c r="H25" s="958"/>
      <c r="I25" s="958"/>
      <c r="J25" s="958"/>
      <c r="K25" s="958"/>
      <c r="L25" s="958"/>
      <c r="M25" s="958"/>
      <c r="N25" s="958"/>
      <c r="O25" s="959"/>
      <c r="P25" s="656">
        <v>15</v>
      </c>
      <c r="Q25" s="657"/>
      <c r="R25" s="657"/>
      <c r="S25" s="657"/>
      <c r="T25" s="657"/>
      <c r="U25" s="657"/>
      <c r="V25" s="658"/>
      <c r="W25" s="656"/>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561</v>
      </c>
      <c r="H26" s="958"/>
      <c r="I26" s="958"/>
      <c r="J26" s="958"/>
      <c r="K26" s="958"/>
      <c r="L26" s="958"/>
      <c r="M26" s="958"/>
      <c r="N26" s="958"/>
      <c r="O26" s="959"/>
      <c r="P26" s="656">
        <v>13</v>
      </c>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6"/>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476</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473</v>
      </c>
      <c r="H29" s="964"/>
      <c r="I29" s="964"/>
      <c r="J29" s="964"/>
      <c r="K29" s="964"/>
      <c r="L29" s="964"/>
      <c r="M29" s="964"/>
      <c r="N29" s="964"/>
      <c r="O29" s="965"/>
      <c r="P29" s="935">
        <f>AK13</f>
        <v>19343</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3" t="s">
        <v>489</v>
      </c>
      <c r="B30" s="864"/>
      <c r="C30" s="864"/>
      <c r="D30" s="864"/>
      <c r="E30" s="864"/>
      <c r="F30" s="865"/>
      <c r="G30" s="772" t="s">
        <v>265</v>
      </c>
      <c r="H30" s="773"/>
      <c r="I30" s="773"/>
      <c r="J30" s="773"/>
      <c r="K30" s="773"/>
      <c r="L30" s="773"/>
      <c r="M30" s="773"/>
      <c r="N30" s="773"/>
      <c r="O30" s="774"/>
      <c r="P30" s="859" t="s">
        <v>59</v>
      </c>
      <c r="Q30" s="773"/>
      <c r="R30" s="773"/>
      <c r="S30" s="773"/>
      <c r="T30" s="773"/>
      <c r="U30" s="773"/>
      <c r="V30" s="773"/>
      <c r="W30" s="773"/>
      <c r="X30" s="774"/>
      <c r="Y30" s="856"/>
      <c r="Z30" s="857"/>
      <c r="AA30" s="858"/>
      <c r="AB30" s="860" t="s">
        <v>11</v>
      </c>
      <c r="AC30" s="861"/>
      <c r="AD30" s="862"/>
      <c r="AE30" s="860" t="s">
        <v>357</v>
      </c>
      <c r="AF30" s="861"/>
      <c r="AG30" s="861"/>
      <c r="AH30" s="862"/>
      <c r="AI30" s="860" t="s">
        <v>363</v>
      </c>
      <c r="AJ30" s="861"/>
      <c r="AK30" s="861"/>
      <c r="AL30" s="862"/>
      <c r="AM30" s="916" t="s">
        <v>470</v>
      </c>
      <c r="AN30" s="916"/>
      <c r="AO30" s="916"/>
      <c r="AP30" s="860"/>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t="s">
        <v>563</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563</v>
      </c>
      <c r="Q32" s="98"/>
      <c r="R32" s="98"/>
      <c r="S32" s="98"/>
      <c r="T32" s="98"/>
      <c r="U32" s="98"/>
      <c r="V32" s="98"/>
      <c r="W32" s="98"/>
      <c r="X32" s="99"/>
      <c r="Y32" s="467" t="s">
        <v>12</v>
      </c>
      <c r="Z32" s="527"/>
      <c r="AA32" s="528"/>
      <c r="AB32" s="457" t="s">
        <v>558</v>
      </c>
      <c r="AC32" s="457"/>
      <c r="AD32" s="457"/>
      <c r="AE32" s="211" t="s">
        <v>563</v>
      </c>
      <c r="AF32" s="212"/>
      <c r="AG32" s="212"/>
      <c r="AH32" s="212"/>
      <c r="AI32" s="211" t="s">
        <v>563</v>
      </c>
      <c r="AJ32" s="212"/>
      <c r="AK32" s="212"/>
      <c r="AL32" s="212"/>
      <c r="AM32" s="211" t="s">
        <v>558</v>
      </c>
      <c r="AN32" s="212"/>
      <c r="AO32" s="212"/>
      <c r="AP32" s="212"/>
      <c r="AQ32" s="333" t="s">
        <v>558</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t="s">
        <v>558</v>
      </c>
      <c r="AF33" s="212"/>
      <c r="AG33" s="212"/>
      <c r="AH33" s="212"/>
      <c r="AI33" s="211" t="s">
        <v>558</v>
      </c>
      <c r="AJ33" s="212"/>
      <c r="AK33" s="212"/>
      <c r="AL33" s="212"/>
      <c r="AM33" s="211" t="s">
        <v>558</v>
      </c>
      <c r="AN33" s="212"/>
      <c r="AO33" s="212"/>
      <c r="AP33" s="212"/>
      <c r="AQ33" s="333" t="s">
        <v>558</v>
      </c>
      <c r="AR33" s="200"/>
      <c r="AS33" s="200"/>
      <c r="AT33" s="334"/>
      <c r="AU33" s="212" t="s">
        <v>558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558</v>
      </c>
      <c r="AF34" s="212"/>
      <c r="AG34" s="212"/>
      <c r="AH34" s="212"/>
      <c r="AI34" s="211" t="s">
        <v>558</v>
      </c>
      <c r="AJ34" s="212"/>
      <c r="AK34" s="212"/>
      <c r="AL34" s="212"/>
      <c r="AM34" s="211" t="s">
        <v>558</v>
      </c>
      <c r="AN34" s="212"/>
      <c r="AO34" s="212"/>
      <c r="AP34" s="212"/>
      <c r="AQ34" s="333" t="s">
        <v>558</v>
      </c>
      <c r="AR34" s="200"/>
      <c r="AS34" s="200"/>
      <c r="AT34" s="334"/>
      <c r="AU34" s="212" t="s">
        <v>558</v>
      </c>
      <c r="AV34" s="212"/>
      <c r="AW34" s="212"/>
      <c r="AX34" s="214"/>
    </row>
    <row r="35" spans="1:50" ht="23.25" customHeight="1" x14ac:dyDescent="0.15">
      <c r="A35" s="219" t="s">
        <v>525</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9"/>
    </row>
    <row r="80" spans="1:50" ht="18.75" customHeight="1" x14ac:dyDescent="0.15">
      <c r="A80" s="866"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7"/>
      <c r="B82" s="523"/>
      <c r="C82" s="424"/>
      <c r="D82" s="424"/>
      <c r="E82" s="424"/>
      <c r="F82" s="425"/>
      <c r="G82" s="675" t="s">
        <v>564</v>
      </c>
      <c r="H82" s="675"/>
      <c r="I82" s="675"/>
      <c r="J82" s="675"/>
      <c r="K82" s="675"/>
      <c r="L82" s="675"/>
      <c r="M82" s="675"/>
      <c r="N82" s="675"/>
      <c r="O82" s="675"/>
      <c r="P82" s="675"/>
      <c r="Q82" s="675"/>
      <c r="R82" s="675"/>
      <c r="S82" s="675"/>
      <c r="T82" s="675"/>
      <c r="U82" s="675"/>
      <c r="V82" s="675"/>
      <c r="W82" s="675"/>
      <c r="X82" s="675"/>
      <c r="Y82" s="675"/>
      <c r="Z82" s="675"/>
      <c r="AA82" s="676"/>
      <c r="AB82" s="886" t="s">
        <v>619</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563</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7"/>
      <c r="B87" s="424"/>
      <c r="C87" s="424"/>
      <c r="D87" s="424"/>
      <c r="E87" s="424"/>
      <c r="F87" s="425"/>
      <c r="G87" s="97" t="s">
        <v>565</v>
      </c>
      <c r="H87" s="98"/>
      <c r="I87" s="98"/>
      <c r="J87" s="98"/>
      <c r="K87" s="98"/>
      <c r="L87" s="98"/>
      <c r="M87" s="98"/>
      <c r="N87" s="98"/>
      <c r="O87" s="99"/>
      <c r="P87" s="98" t="s">
        <v>566</v>
      </c>
      <c r="Q87" s="510"/>
      <c r="R87" s="510"/>
      <c r="S87" s="510"/>
      <c r="T87" s="510"/>
      <c r="U87" s="510"/>
      <c r="V87" s="510"/>
      <c r="W87" s="510"/>
      <c r="X87" s="511"/>
      <c r="Y87" s="557" t="s">
        <v>62</v>
      </c>
      <c r="Z87" s="558"/>
      <c r="AA87" s="559"/>
      <c r="AB87" s="457" t="s">
        <v>567</v>
      </c>
      <c r="AC87" s="457"/>
      <c r="AD87" s="457"/>
      <c r="AE87" s="211">
        <v>6649</v>
      </c>
      <c r="AF87" s="212"/>
      <c r="AG87" s="212"/>
      <c r="AH87" s="212"/>
      <c r="AI87" s="211">
        <v>11367</v>
      </c>
      <c r="AJ87" s="212"/>
      <c r="AK87" s="212"/>
      <c r="AL87" s="212"/>
      <c r="AM87" s="211"/>
      <c r="AN87" s="212"/>
      <c r="AO87" s="212"/>
      <c r="AP87" s="212"/>
      <c r="AQ87" s="333" t="s">
        <v>568</v>
      </c>
      <c r="AR87" s="200"/>
      <c r="AS87" s="200"/>
      <c r="AT87" s="334"/>
      <c r="AU87" s="212" t="s">
        <v>568</v>
      </c>
      <c r="AV87" s="212"/>
      <c r="AW87" s="212"/>
      <c r="AX87" s="214"/>
    </row>
    <row r="88" spans="1:60" ht="23.25"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567</v>
      </c>
      <c r="AC88" s="519"/>
      <c r="AD88" s="519"/>
      <c r="AE88" s="211">
        <v>13368</v>
      </c>
      <c r="AF88" s="212"/>
      <c r="AG88" s="212"/>
      <c r="AH88" s="212"/>
      <c r="AI88" s="211">
        <v>22607</v>
      </c>
      <c r="AJ88" s="212"/>
      <c r="AK88" s="212"/>
      <c r="AL88" s="212"/>
      <c r="AM88" s="211">
        <v>42504</v>
      </c>
      <c r="AN88" s="212"/>
      <c r="AO88" s="212"/>
      <c r="AP88" s="212"/>
      <c r="AQ88" s="333" t="s">
        <v>568</v>
      </c>
      <c r="AR88" s="200"/>
      <c r="AS88" s="200"/>
      <c r="AT88" s="334"/>
      <c r="AU88" s="212">
        <v>19343</v>
      </c>
      <c r="AV88" s="212"/>
      <c r="AW88" s="212"/>
      <c r="AX88" s="214"/>
      <c r="AY88" s="10"/>
      <c r="AZ88" s="10"/>
      <c r="BA88" s="10"/>
      <c r="BB88" s="10"/>
      <c r="BC88" s="10"/>
    </row>
    <row r="89" spans="1:60" ht="23.25" customHeight="1" thickBot="1" x14ac:dyDescent="0.2">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50</v>
      </c>
      <c r="AF89" s="212"/>
      <c r="AG89" s="212"/>
      <c r="AH89" s="212"/>
      <c r="AI89" s="211">
        <v>50</v>
      </c>
      <c r="AJ89" s="212"/>
      <c r="AK89" s="212"/>
      <c r="AL89" s="212"/>
      <c r="AM89" s="211"/>
      <c r="AN89" s="212"/>
      <c r="AO89" s="212"/>
      <c r="AP89" s="212"/>
      <c r="AQ89" s="333" t="s">
        <v>568</v>
      </c>
      <c r="AR89" s="200"/>
      <c r="AS89" s="200"/>
      <c r="AT89" s="334"/>
      <c r="AU89" s="212" t="s">
        <v>568</v>
      </c>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17197</v>
      </c>
      <c r="AF101" s="212"/>
      <c r="AG101" s="212"/>
      <c r="AH101" s="213"/>
      <c r="AI101" s="211">
        <v>30699</v>
      </c>
      <c r="AJ101" s="212"/>
      <c r="AK101" s="212"/>
      <c r="AL101" s="213"/>
      <c r="AM101" s="211"/>
      <c r="AN101" s="212"/>
      <c r="AO101" s="212"/>
      <c r="AP101" s="213"/>
      <c r="AQ101" s="211" t="s">
        <v>573</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t="s">
        <v>572</v>
      </c>
      <c r="AF102" s="414"/>
      <c r="AG102" s="414"/>
      <c r="AH102" s="414"/>
      <c r="AI102" s="414" t="s">
        <v>572</v>
      </c>
      <c r="AJ102" s="414"/>
      <c r="AK102" s="414"/>
      <c r="AL102" s="414"/>
      <c r="AM102" s="414" t="s">
        <v>573</v>
      </c>
      <c r="AN102" s="414"/>
      <c r="AO102" s="414"/>
      <c r="AP102" s="414"/>
      <c r="AQ102" s="266" t="s">
        <v>572</v>
      </c>
      <c r="AR102" s="267"/>
      <c r="AS102" s="267"/>
      <c r="AT102" s="312"/>
      <c r="AU102" s="266" t="s">
        <v>572</v>
      </c>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98" t="s">
        <v>633</v>
      </c>
      <c r="H116" s="783"/>
      <c r="I116" s="783"/>
      <c r="J116" s="783"/>
      <c r="K116" s="783"/>
      <c r="L116" s="783"/>
      <c r="M116" s="783"/>
      <c r="N116" s="783"/>
      <c r="O116" s="783"/>
      <c r="P116" s="783"/>
      <c r="Q116" s="783"/>
      <c r="R116" s="783"/>
      <c r="S116" s="783"/>
      <c r="T116" s="783"/>
      <c r="U116" s="783"/>
      <c r="V116" s="783"/>
      <c r="W116" s="783"/>
      <c r="X116" s="784"/>
      <c r="Y116" s="451" t="s">
        <v>15</v>
      </c>
      <c r="Z116" s="452"/>
      <c r="AA116" s="453"/>
      <c r="AB116" s="458" t="s">
        <v>574</v>
      </c>
      <c r="AC116" s="459"/>
      <c r="AD116" s="460"/>
      <c r="AE116" s="414">
        <v>387</v>
      </c>
      <c r="AF116" s="414"/>
      <c r="AG116" s="414"/>
      <c r="AH116" s="414"/>
      <c r="AI116" s="414">
        <v>370</v>
      </c>
      <c r="AJ116" s="414"/>
      <c r="AK116" s="414"/>
      <c r="AL116" s="414"/>
      <c r="AM116" s="414"/>
      <c r="AN116" s="414"/>
      <c r="AO116" s="414"/>
      <c r="AP116" s="414"/>
      <c r="AQ116" s="211" t="s">
        <v>577</v>
      </c>
      <c r="AR116" s="212"/>
      <c r="AS116" s="212"/>
      <c r="AT116" s="212"/>
      <c r="AU116" s="212"/>
      <c r="AV116" s="212"/>
      <c r="AW116" s="212"/>
      <c r="AX116" s="214"/>
    </row>
    <row r="117" spans="1:50" ht="46.5" customHeight="1" thickBot="1" x14ac:dyDescent="0.2">
      <c r="A117" s="438"/>
      <c r="B117" s="439"/>
      <c r="C117" s="439"/>
      <c r="D117" s="439"/>
      <c r="E117" s="439"/>
      <c r="F117" s="440"/>
      <c r="G117" s="785"/>
      <c r="H117" s="785"/>
      <c r="I117" s="785"/>
      <c r="J117" s="785"/>
      <c r="K117" s="785"/>
      <c r="L117" s="785"/>
      <c r="M117" s="785"/>
      <c r="N117" s="785"/>
      <c r="O117" s="785"/>
      <c r="P117" s="785"/>
      <c r="Q117" s="785"/>
      <c r="R117" s="785"/>
      <c r="S117" s="785"/>
      <c r="T117" s="785"/>
      <c r="U117" s="785"/>
      <c r="V117" s="785"/>
      <c r="W117" s="785"/>
      <c r="X117" s="786"/>
      <c r="Y117" s="467" t="s">
        <v>49</v>
      </c>
      <c r="Z117" s="442"/>
      <c r="AA117" s="443"/>
      <c r="AB117" s="468" t="s">
        <v>575</v>
      </c>
      <c r="AC117" s="469"/>
      <c r="AD117" s="470"/>
      <c r="AE117" s="547" t="s">
        <v>576</v>
      </c>
      <c r="AF117" s="547"/>
      <c r="AG117" s="547"/>
      <c r="AH117" s="547"/>
      <c r="AI117" s="547" t="s">
        <v>618</v>
      </c>
      <c r="AJ117" s="547"/>
      <c r="AK117" s="547"/>
      <c r="AL117" s="547"/>
      <c r="AM117" s="547"/>
      <c r="AN117" s="547"/>
      <c r="AO117" s="547"/>
      <c r="AP117" s="547"/>
      <c r="AQ117" s="547" t="s">
        <v>577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932" t="s">
        <v>635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t="s">
        <v>573</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577</v>
      </c>
      <c r="AF134" s="200"/>
      <c r="AG134" s="200"/>
      <c r="AH134" s="200"/>
      <c r="AI134" s="199" t="s">
        <v>577</v>
      </c>
      <c r="AJ134" s="200"/>
      <c r="AK134" s="200"/>
      <c r="AL134" s="200"/>
      <c r="AM134" s="199" t="s">
        <v>577</v>
      </c>
      <c r="AN134" s="200"/>
      <c r="AO134" s="200"/>
      <c r="AP134" s="200"/>
      <c r="AQ134" s="199" t="s">
        <v>577</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577</v>
      </c>
      <c r="AF135" s="200"/>
      <c r="AG135" s="200"/>
      <c r="AH135" s="200"/>
      <c r="AI135" s="199" t="s">
        <v>577</v>
      </c>
      <c r="AJ135" s="200"/>
      <c r="AK135" s="200"/>
      <c r="AL135" s="200"/>
      <c r="AM135" s="199" t="s">
        <v>577</v>
      </c>
      <c r="AN135" s="200"/>
      <c r="AO135" s="200"/>
      <c r="AP135" s="200"/>
      <c r="AQ135" s="199" t="s">
        <v>577</v>
      </c>
      <c r="AR135" s="200"/>
      <c r="AS135" s="200"/>
      <c r="AT135" s="200"/>
      <c r="AU135" s="199" t="s">
        <v>577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573</v>
      </c>
      <c r="H154" s="98"/>
      <c r="I154" s="98"/>
      <c r="J154" s="98"/>
      <c r="K154" s="98"/>
      <c r="L154" s="98"/>
      <c r="M154" s="98"/>
      <c r="N154" s="98"/>
      <c r="O154" s="98"/>
      <c r="P154" s="99"/>
      <c r="Q154" s="118" t="s">
        <v>573</v>
      </c>
      <c r="R154" s="98"/>
      <c r="S154" s="98"/>
      <c r="T154" s="98"/>
      <c r="U154" s="98"/>
      <c r="V154" s="98"/>
      <c r="W154" s="98"/>
      <c r="X154" s="98"/>
      <c r="Y154" s="98"/>
      <c r="Z154" s="98"/>
      <c r="AA154" s="286"/>
      <c r="AB154" s="134" t="s">
        <v>573</v>
      </c>
      <c r="AC154" s="135"/>
      <c r="AD154" s="135"/>
      <c r="AE154" s="140" t="s">
        <v>573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0" t="s">
        <v>384</v>
      </c>
      <c r="H430" s="116"/>
      <c r="I430" s="116"/>
      <c r="J430" s="901" t="s">
        <v>571</v>
      </c>
      <c r="K430" s="902"/>
      <c r="L430" s="902"/>
      <c r="M430" s="902"/>
      <c r="N430" s="902"/>
      <c r="O430" s="902"/>
      <c r="P430" s="902"/>
      <c r="Q430" s="902"/>
      <c r="R430" s="902"/>
      <c r="S430" s="902"/>
      <c r="T430" s="903"/>
      <c r="U430" s="587" t="s">
        <v>573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89" t="s">
        <v>573</v>
      </c>
      <c r="AR432" s="193"/>
      <c r="AS432" s="126" t="s">
        <v>356</v>
      </c>
      <c r="AT432" s="127"/>
      <c r="AU432" s="193" t="s">
        <v>573</v>
      </c>
      <c r="AV432" s="193"/>
      <c r="AW432" s="126" t="s">
        <v>300</v>
      </c>
      <c r="AX432" s="188"/>
    </row>
    <row r="433" spans="1:50" ht="23.25" customHeight="1" x14ac:dyDescent="0.15">
      <c r="A433" s="182"/>
      <c r="B433" s="179"/>
      <c r="C433" s="173"/>
      <c r="D433" s="179"/>
      <c r="E433" s="335"/>
      <c r="F433" s="336"/>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3" t="s">
        <v>577</v>
      </c>
      <c r="AF433" s="200"/>
      <c r="AG433" s="200"/>
      <c r="AH433" s="200"/>
      <c r="AI433" s="333" t="s">
        <v>573</v>
      </c>
      <c r="AJ433" s="200"/>
      <c r="AK433" s="200"/>
      <c r="AL433" s="200"/>
      <c r="AM433" s="333" t="s">
        <v>577</v>
      </c>
      <c r="AN433" s="200"/>
      <c r="AO433" s="200"/>
      <c r="AP433" s="334"/>
      <c r="AQ433" s="333" t="s">
        <v>577</v>
      </c>
      <c r="AR433" s="200"/>
      <c r="AS433" s="200"/>
      <c r="AT433" s="334"/>
      <c r="AU433" s="200" t="s">
        <v>577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580</v>
      </c>
      <c r="AC434" s="198"/>
      <c r="AD434" s="198"/>
      <c r="AE434" s="333" t="s">
        <v>577</v>
      </c>
      <c r="AF434" s="200"/>
      <c r="AG434" s="200"/>
      <c r="AH434" s="334"/>
      <c r="AI434" s="333" t="s">
        <v>577</v>
      </c>
      <c r="AJ434" s="200"/>
      <c r="AK434" s="200"/>
      <c r="AL434" s="200"/>
      <c r="AM434" s="333" t="s">
        <v>577</v>
      </c>
      <c r="AN434" s="200"/>
      <c r="AO434" s="200"/>
      <c r="AP434" s="334"/>
      <c r="AQ434" s="333" t="s">
        <v>577</v>
      </c>
      <c r="AR434" s="200"/>
      <c r="AS434" s="200"/>
      <c r="AT434" s="334"/>
      <c r="AU434" s="200" t="s">
        <v>577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577</v>
      </c>
      <c r="AF435" s="200"/>
      <c r="AG435" s="200"/>
      <c r="AH435" s="334"/>
      <c r="AI435" s="333" t="s">
        <v>577</v>
      </c>
      <c r="AJ435" s="200"/>
      <c r="AK435" s="200"/>
      <c r="AL435" s="200"/>
      <c r="AM435" s="333" t="s">
        <v>577</v>
      </c>
      <c r="AN435" s="200"/>
      <c r="AO435" s="200"/>
      <c r="AP435" s="334"/>
      <c r="AQ435" s="333" t="s">
        <v>577</v>
      </c>
      <c r="AR435" s="200"/>
      <c r="AS435" s="200"/>
      <c r="AT435" s="334"/>
      <c r="AU435" s="200" t="s">
        <v>577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356</v>
      </c>
      <c r="AH457" s="127"/>
      <c r="AI457" s="149"/>
      <c r="AJ457" s="149"/>
      <c r="AK457" s="149"/>
      <c r="AL457" s="147"/>
      <c r="AM457" s="149"/>
      <c r="AN457" s="149"/>
      <c r="AO457" s="149"/>
      <c r="AP457" s="147"/>
      <c r="AQ457" s="589" t="s">
        <v>573</v>
      </c>
      <c r="AR457" s="193"/>
      <c r="AS457" s="126" t="s">
        <v>356</v>
      </c>
      <c r="AT457" s="127"/>
      <c r="AU457" s="193" t="s">
        <v>573</v>
      </c>
      <c r="AV457" s="193"/>
      <c r="AW457" s="126" t="s">
        <v>300</v>
      </c>
      <c r="AX457" s="188"/>
    </row>
    <row r="458" spans="1:50" ht="23.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573</v>
      </c>
      <c r="AC458" s="206"/>
      <c r="AD458" s="206"/>
      <c r="AE458" s="333" t="s">
        <v>580</v>
      </c>
      <c r="AF458" s="200"/>
      <c r="AG458" s="200"/>
      <c r="AH458" s="200"/>
      <c r="AI458" s="333" t="s">
        <v>573</v>
      </c>
      <c r="AJ458" s="200"/>
      <c r="AK458" s="200"/>
      <c r="AL458" s="200"/>
      <c r="AM458" s="333" t="s">
        <v>573</v>
      </c>
      <c r="AN458" s="200"/>
      <c r="AO458" s="200"/>
      <c r="AP458" s="334"/>
      <c r="AQ458" s="333" t="s">
        <v>572</v>
      </c>
      <c r="AR458" s="200"/>
      <c r="AS458" s="200"/>
      <c r="AT458" s="334"/>
      <c r="AU458" s="200" t="s">
        <v>572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580</v>
      </c>
      <c r="AC459" s="198"/>
      <c r="AD459" s="198"/>
      <c r="AE459" s="333" t="s">
        <v>580</v>
      </c>
      <c r="AF459" s="200"/>
      <c r="AG459" s="200"/>
      <c r="AH459" s="334"/>
      <c r="AI459" s="333" t="s">
        <v>582</v>
      </c>
      <c r="AJ459" s="200"/>
      <c r="AK459" s="200"/>
      <c r="AL459" s="200"/>
      <c r="AM459" s="333" t="s">
        <v>582</v>
      </c>
      <c r="AN459" s="200"/>
      <c r="AO459" s="200"/>
      <c r="AP459" s="334"/>
      <c r="AQ459" s="333" t="s">
        <v>572</v>
      </c>
      <c r="AR459" s="200"/>
      <c r="AS459" s="200"/>
      <c r="AT459" s="334"/>
      <c r="AU459" s="200" t="s">
        <v>572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582</v>
      </c>
      <c r="AF460" s="200"/>
      <c r="AG460" s="200"/>
      <c r="AH460" s="334"/>
      <c r="AI460" s="333" t="s">
        <v>572</v>
      </c>
      <c r="AJ460" s="200"/>
      <c r="AK460" s="200"/>
      <c r="AL460" s="200"/>
      <c r="AM460" s="333" t="s">
        <v>582</v>
      </c>
      <c r="AN460" s="200"/>
      <c r="AO460" s="200"/>
      <c r="AP460" s="334"/>
      <c r="AQ460" s="333" t="s">
        <v>572</v>
      </c>
      <c r="AR460" s="200"/>
      <c r="AS460" s="200"/>
      <c r="AT460" s="334"/>
      <c r="AU460" s="200" t="s">
        <v>572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1.5" customHeight="1" x14ac:dyDescent="0.15">
      <c r="A702" s="872" t="s">
        <v>259</v>
      </c>
      <c r="B702" s="87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36.7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552</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552</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583</v>
      </c>
      <c r="AE705" s="714"/>
      <c r="AF705" s="714"/>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7"/>
      <c r="D706" s="798"/>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9"/>
      <c r="D707" s="800"/>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584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38.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552</v>
      </c>
      <c r="AE708" s="604"/>
      <c r="AF708" s="604"/>
      <c r="AG708" s="741" t="s">
        <v>589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583</v>
      </c>
      <c r="AE709" s="322"/>
      <c r="AF709" s="322"/>
      <c r="AG709" s="94" t="s">
        <v>571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583</v>
      </c>
      <c r="AE710" s="322"/>
      <c r="AF710" s="322"/>
      <c r="AG710" s="94" t="s">
        <v>571</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552</v>
      </c>
      <c r="AE712" s="782"/>
      <c r="AF712" s="782"/>
      <c r="AG712" s="94" t="s">
        <v>591</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50" t="s">
        <v>487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583</v>
      </c>
      <c r="AE713" s="322"/>
      <c r="AF713" s="662"/>
      <c r="AG713" s="94" t="s">
        <v>588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0" t="s">
        <v>583</v>
      </c>
      <c r="AE714" s="811"/>
      <c r="AF714" s="812"/>
      <c r="AG714" s="735" t="s">
        <v>588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552</v>
      </c>
      <c r="AE715" s="604"/>
      <c r="AF715" s="655"/>
      <c r="AG715" s="741" t="s">
        <v>592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583</v>
      </c>
      <c r="AE716" s="626"/>
      <c r="AF716" s="626"/>
      <c r="AG716" s="94" t="s">
        <v>571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583</v>
      </c>
      <c r="AE718" s="322"/>
      <c r="AF718" s="322"/>
      <c r="AG718" s="120" t="s">
        <v>571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583</v>
      </c>
      <c r="AE719" s="604"/>
      <c r="AF719" s="604"/>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5"/>
      <c r="C726" s="815" t="s">
        <v>53</v>
      </c>
      <c r="D726" s="839"/>
      <c r="E726" s="839"/>
      <c r="F726" s="840"/>
      <c r="G726" s="573" t="s">
        <v>594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47" t="s">
        <v>57</v>
      </c>
      <c r="D727" s="748"/>
      <c r="E727" s="748"/>
      <c r="F727" s="749"/>
      <c r="G727" s="571" t="s">
        <v>595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2"/>
      <c r="B731" s="803"/>
      <c r="C731" s="803"/>
      <c r="D731" s="803"/>
      <c r="E731" s="80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54.25" customHeight="1" thickBot="1" x14ac:dyDescent="0.2">
      <c r="A735" s="793" t="s">
        <v>596</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431</v>
      </c>
      <c r="B737" s="203"/>
      <c r="C737" s="203"/>
      <c r="D737" s="204"/>
      <c r="E737" s="990" t="s">
        <v>597</v>
      </c>
      <c r="F737" s="990"/>
      <c r="G737" s="990"/>
      <c r="H737" s="990"/>
      <c r="I737" s="990"/>
      <c r="J737" s="990"/>
      <c r="K737" s="990"/>
      <c r="L737" s="990"/>
      <c r="M737" s="990"/>
      <c r="N737" s="358" t="s">
        <v>358</v>
      </c>
      <c r="O737" s="358"/>
      <c r="P737" s="358"/>
      <c r="Q737" s="358"/>
      <c r="R737" s="990" t="s">
        <v>598</v>
      </c>
      <c r="S737" s="990"/>
      <c r="T737" s="990"/>
      <c r="U737" s="990"/>
      <c r="V737" s="990"/>
      <c r="W737" s="990"/>
      <c r="X737" s="990"/>
      <c r="Y737" s="990"/>
      <c r="Z737" s="990"/>
      <c r="AA737" s="358" t="s">
        <v>359</v>
      </c>
      <c r="AB737" s="358"/>
      <c r="AC737" s="358"/>
      <c r="AD737" s="358"/>
      <c r="AE737" s="990" t="s">
        <v>599</v>
      </c>
      <c r="AF737" s="990"/>
      <c r="AG737" s="990"/>
      <c r="AH737" s="990"/>
      <c r="AI737" s="990"/>
      <c r="AJ737" s="990"/>
      <c r="AK737" s="990"/>
      <c r="AL737" s="990"/>
      <c r="AM737" s="990"/>
      <c r="AN737" s="358" t="s">
        <v>360</v>
      </c>
      <c r="AO737" s="358"/>
      <c r="AP737" s="358"/>
      <c r="AQ737" s="358"/>
      <c r="AR737" s="991" t="s">
        <v>600</v>
      </c>
      <c r="AS737" s="992"/>
      <c r="AT737" s="992"/>
      <c r="AU737" s="992"/>
      <c r="AV737" s="992"/>
      <c r="AW737" s="992"/>
      <c r="AX737" s="993"/>
      <c r="AY737" s="89"/>
      <c r="AZ737" s="89"/>
    </row>
    <row r="738" spans="1:52" ht="24.75" customHeight="1" x14ac:dyDescent="0.15">
      <c r="A738" s="994" t="s">
        <v>361</v>
      </c>
      <c r="B738" s="203"/>
      <c r="C738" s="203"/>
      <c r="D738" s="204"/>
      <c r="E738" s="990" t="s">
        <v>601</v>
      </c>
      <c r="F738" s="990"/>
      <c r="G738" s="990"/>
      <c r="H738" s="990"/>
      <c r="I738" s="990"/>
      <c r="J738" s="990"/>
      <c r="K738" s="990"/>
      <c r="L738" s="990"/>
      <c r="M738" s="990"/>
      <c r="N738" s="358" t="s">
        <v>362</v>
      </c>
      <c r="O738" s="358"/>
      <c r="P738" s="358"/>
      <c r="Q738" s="358"/>
      <c r="R738" s="990" t="s">
        <v>602</v>
      </c>
      <c r="S738" s="990"/>
      <c r="T738" s="990"/>
      <c r="U738" s="990"/>
      <c r="V738" s="990"/>
      <c r="W738" s="990"/>
      <c r="X738" s="990"/>
      <c r="Y738" s="990"/>
      <c r="Z738" s="990"/>
      <c r="AA738" s="358" t="s">
        <v>480</v>
      </c>
      <c r="AB738" s="358"/>
      <c r="AC738" s="358"/>
      <c r="AD738" s="358"/>
      <c r="AE738" s="990" t="s">
        <v>603</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540</v>
      </c>
      <c r="B739" s="999"/>
      <c r="C739" s="999"/>
      <c r="D739" s="1000"/>
      <c r="E739" s="1001"/>
      <c r="F739" s="1002"/>
      <c r="G739" s="1002"/>
      <c r="H739" s="91" t="str">
        <f>IF(E739="", "", "(")</f>
        <v/>
      </c>
      <c r="I739" s="985"/>
      <c r="J739" s="985"/>
      <c r="K739" s="91" t="str">
        <f>IF(OR(I739="　", I739=""), "", "-")</f>
        <v/>
      </c>
      <c r="L739" s="986">
        <v>918</v>
      </c>
      <c r="M739" s="986"/>
      <c r="N739" s="92" t="str">
        <f>IF(O739="", "", "-")</f>
        <v/>
      </c>
      <c r="O739" s="93"/>
      <c r="P739" s="92" t="str">
        <f>IF(E739="", "", ")")</f>
        <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1.75"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621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1"/>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9.75" customHeight="1" x14ac:dyDescent="0.15">
      <c r="A781" s="630"/>
      <c r="B781" s="631"/>
      <c r="C781" s="631"/>
      <c r="D781" s="631"/>
      <c r="E781" s="631"/>
      <c r="F781" s="632"/>
      <c r="G781" s="669" t="s">
        <v>604</v>
      </c>
      <c r="H781" s="670"/>
      <c r="I781" s="670"/>
      <c r="J781" s="670"/>
      <c r="K781" s="671"/>
      <c r="L781" s="663" t="s">
        <v>605</v>
      </c>
      <c r="M781" s="837"/>
      <c r="N781" s="837"/>
      <c r="O781" s="837"/>
      <c r="P781" s="837"/>
      <c r="Q781" s="837"/>
      <c r="R781" s="837"/>
      <c r="S781" s="837"/>
      <c r="T781" s="837"/>
      <c r="U781" s="837"/>
      <c r="V781" s="837"/>
      <c r="W781" s="837"/>
      <c r="X781" s="838"/>
      <c r="Y781" s="384"/>
      <c r="Z781" s="385"/>
      <c r="AA781" s="385"/>
      <c r="AB781" s="808"/>
      <c r="AC781" s="669" t="s">
        <v>606</v>
      </c>
      <c r="AD781" s="670"/>
      <c r="AE781" s="670"/>
      <c r="AF781" s="670"/>
      <c r="AG781" s="671"/>
      <c r="AH781" s="663" t="s">
        <v>607</v>
      </c>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0"/>
      <c r="B792" s="631"/>
      <c r="C792" s="631"/>
      <c r="D792" s="631"/>
      <c r="E792" s="631"/>
      <c r="F792" s="632"/>
      <c r="G792" s="594" t="s">
        <v>623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1"/>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42.75" customHeight="1" x14ac:dyDescent="0.15">
      <c r="A794" s="630"/>
      <c r="B794" s="631"/>
      <c r="C794" s="631"/>
      <c r="D794" s="631"/>
      <c r="E794" s="631"/>
      <c r="F794" s="632"/>
      <c r="G794" s="669" t="s">
        <v>608</v>
      </c>
      <c r="H794" s="670"/>
      <c r="I794" s="670"/>
      <c r="J794" s="670"/>
      <c r="K794" s="671"/>
      <c r="L794" s="663" t="s">
        <v>609</v>
      </c>
      <c r="M794" s="664"/>
      <c r="N794" s="664"/>
      <c r="O794" s="664"/>
      <c r="P794" s="664"/>
      <c r="Q794" s="664"/>
      <c r="R794" s="664"/>
      <c r="S794" s="664"/>
      <c r="T794" s="664"/>
      <c r="U794" s="664"/>
      <c r="V794" s="664"/>
      <c r="W794" s="664"/>
      <c r="X794" s="665"/>
      <c r="Y794" s="384"/>
      <c r="Z794" s="385"/>
      <c r="AA794" s="385"/>
      <c r="AB794" s="808"/>
      <c r="AC794" s="669" t="s">
        <v>610</v>
      </c>
      <c r="AD794" s="670"/>
      <c r="AE794" s="670"/>
      <c r="AF794" s="670"/>
      <c r="AG794" s="671"/>
      <c r="AH794" s="663" t="s">
        <v>631</v>
      </c>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1"/>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8"/>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1"/>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8"/>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611</v>
      </c>
      <c r="D837" s="340"/>
      <c r="E837" s="340"/>
      <c r="F837" s="340"/>
      <c r="G837" s="340"/>
      <c r="H837" s="340"/>
      <c r="I837" s="340"/>
      <c r="J837" s="341" t="s">
        <v>612</v>
      </c>
      <c r="K837" s="342"/>
      <c r="L837" s="342"/>
      <c r="M837" s="342"/>
      <c r="N837" s="342"/>
      <c r="O837" s="342"/>
      <c r="P837" s="355" t="s">
        <v>613</v>
      </c>
      <c r="Q837" s="343"/>
      <c r="R837" s="343"/>
      <c r="S837" s="343"/>
      <c r="T837" s="343"/>
      <c r="U837" s="343"/>
      <c r="V837" s="343"/>
      <c r="W837" s="343"/>
      <c r="X837" s="343"/>
      <c r="Y837" s="344"/>
      <c r="Z837" s="345"/>
      <c r="AA837" s="345"/>
      <c r="AB837" s="346"/>
      <c r="AC837" s="356" t="s">
        <v>196</v>
      </c>
      <c r="AD837" s="364"/>
      <c r="AE837" s="364"/>
      <c r="AF837" s="364"/>
      <c r="AG837" s="364"/>
      <c r="AH837" s="365" t="s">
        <v>612</v>
      </c>
      <c r="AI837" s="366"/>
      <c r="AJ837" s="366"/>
      <c r="AK837" s="366"/>
      <c r="AL837" s="350" t="s">
        <v>612</v>
      </c>
      <c r="AM837" s="351"/>
      <c r="AN837" s="351"/>
      <c r="AO837" s="352"/>
      <c r="AP837" s="353" t="s">
        <v>612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57.75" customHeight="1" x14ac:dyDescent="0.15">
      <c r="A870" s="372">
        <v>1</v>
      </c>
      <c r="B870" s="372">
        <v>1</v>
      </c>
      <c r="C870" s="340" t="s">
        <v>614</v>
      </c>
      <c r="D870" s="340"/>
      <c r="E870" s="340"/>
      <c r="F870" s="340"/>
      <c r="G870" s="340"/>
      <c r="H870" s="340"/>
      <c r="I870" s="340"/>
      <c r="J870" s="341" t="s">
        <v>571</v>
      </c>
      <c r="K870" s="342"/>
      <c r="L870" s="342"/>
      <c r="M870" s="342"/>
      <c r="N870" s="342"/>
      <c r="O870" s="342"/>
      <c r="P870" s="343" t="s">
        <v>615</v>
      </c>
      <c r="Q870" s="343"/>
      <c r="R870" s="343"/>
      <c r="S870" s="343"/>
      <c r="T870" s="343"/>
      <c r="U870" s="343"/>
      <c r="V870" s="343"/>
      <c r="W870" s="343"/>
      <c r="X870" s="343"/>
      <c r="Y870" s="344"/>
      <c r="Z870" s="345"/>
      <c r="AA870" s="345"/>
      <c r="AB870" s="346"/>
      <c r="AC870" s="356" t="s">
        <v>196</v>
      </c>
      <c r="AD870" s="364"/>
      <c r="AE870" s="364"/>
      <c r="AF870" s="364"/>
      <c r="AG870" s="364"/>
      <c r="AH870" s="365" t="s">
        <v>568</v>
      </c>
      <c r="AI870" s="366"/>
      <c r="AJ870" s="366"/>
      <c r="AK870" s="366"/>
      <c r="AL870" s="350" t="s">
        <v>568</v>
      </c>
      <c r="AM870" s="351"/>
      <c r="AN870" s="351"/>
      <c r="AO870" s="352"/>
      <c r="AP870" s="353" t="s">
        <v>568</v>
      </c>
      <c r="AQ870" s="353"/>
      <c r="AR870" s="353"/>
      <c r="AS870" s="353"/>
      <c r="AT870" s="353"/>
      <c r="AU870" s="353"/>
      <c r="AV870" s="353"/>
      <c r="AW870" s="353"/>
      <c r="AX870" s="353"/>
    </row>
    <row r="871" spans="1:50" ht="60.75" customHeight="1" x14ac:dyDescent="0.15">
      <c r="A871" s="372">
        <v>2</v>
      </c>
      <c r="B871" s="372">
        <v>1</v>
      </c>
      <c r="C871" s="340" t="s">
        <v>616</v>
      </c>
      <c r="D871" s="340"/>
      <c r="E871" s="340"/>
      <c r="F871" s="340"/>
      <c r="G871" s="340"/>
      <c r="H871" s="340"/>
      <c r="I871" s="340"/>
      <c r="J871" s="341" t="s">
        <v>571</v>
      </c>
      <c r="K871" s="342"/>
      <c r="L871" s="342"/>
      <c r="M871" s="342"/>
      <c r="N871" s="342"/>
      <c r="O871" s="342"/>
      <c r="P871" s="343" t="s">
        <v>617</v>
      </c>
      <c r="Q871" s="343"/>
      <c r="R871" s="343"/>
      <c r="S871" s="343"/>
      <c r="T871" s="343"/>
      <c r="U871" s="343"/>
      <c r="V871" s="343"/>
      <c r="W871" s="343"/>
      <c r="X871" s="343"/>
      <c r="Y871" s="344"/>
      <c r="Z871" s="345"/>
      <c r="AA871" s="345"/>
      <c r="AB871" s="346"/>
      <c r="AC871" s="356" t="s">
        <v>196</v>
      </c>
      <c r="AD871" s="356"/>
      <c r="AE871" s="356"/>
      <c r="AF871" s="356"/>
      <c r="AG871" s="356"/>
      <c r="AH871" s="365" t="s">
        <v>568</v>
      </c>
      <c r="AI871" s="366"/>
      <c r="AJ871" s="366"/>
      <c r="AK871" s="366"/>
      <c r="AL871" s="367" t="s">
        <v>568</v>
      </c>
      <c r="AM871" s="368"/>
      <c r="AN871" s="368"/>
      <c r="AO871" s="369"/>
      <c r="AP871" s="353" t="s">
        <v>568</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55.5" customHeight="1" x14ac:dyDescent="0.15">
      <c r="A903" s="372">
        <v>1</v>
      </c>
      <c r="B903" s="372">
        <v>1</v>
      </c>
      <c r="C903" s="354" t="s">
        <v>625</v>
      </c>
      <c r="D903" s="340"/>
      <c r="E903" s="340"/>
      <c r="F903" s="340"/>
      <c r="G903" s="340"/>
      <c r="H903" s="340"/>
      <c r="I903" s="340"/>
      <c r="J903" s="341">
        <v>3010005002599</v>
      </c>
      <c r="K903" s="342"/>
      <c r="L903" s="342"/>
      <c r="M903" s="342"/>
      <c r="N903" s="342"/>
      <c r="O903" s="342"/>
      <c r="P903" s="355" t="s">
        <v>626</v>
      </c>
      <c r="Q903" s="343"/>
      <c r="R903" s="343"/>
      <c r="S903" s="343"/>
      <c r="T903" s="343"/>
      <c r="U903" s="343"/>
      <c r="V903" s="343"/>
      <c r="W903" s="343"/>
      <c r="X903" s="343"/>
      <c r="Y903" s="344"/>
      <c r="Z903" s="345"/>
      <c r="AA903" s="345"/>
      <c r="AB903" s="346"/>
      <c r="AC903" s="356" t="s">
        <v>196</v>
      </c>
      <c r="AD903" s="364"/>
      <c r="AE903" s="364"/>
      <c r="AF903" s="364"/>
      <c r="AG903" s="364"/>
      <c r="AH903" s="365" t="s">
        <v>628</v>
      </c>
      <c r="AI903" s="366"/>
      <c r="AJ903" s="366"/>
      <c r="AK903" s="366"/>
      <c r="AL903" s="350" t="s">
        <v>628</v>
      </c>
      <c r="AM903" s="351"/>
      <c r="AN903" s="351"/>
      <c r="AO903" s="352"/>
      <c r="AP903" s="353" t="s">
        <v>627</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55.5" customHeight="1" x14ac:dyDescent="0.15">
      <c r="A936" s="372">
        <v>1</v>
      </c>
      <c r="B936" s="372">
        <v>1</v>
      </c>
      <c r="C936" s="354" t="s">
        <v>629</v>
      </c>
      <c r="D936" s="340"/>
      <c r="E936" s="340"/>
      <c r="F936" s="340"/>
      <c r="G936" s="340"/>
      <c r="H936" s="340"/>
      <c r="I936" s="340"/>
      <c r="J936" s="341" t="s">
        <v>630</v>
      </c>
      <c r="K936" s="342"/>
      <c r="L936" s="342"/>
      <c r="M936" s="342"/>
      <c r="N936" s="342"/>
      <c r="O936" s="342"/>
      <c r="P936" s="355" t="s">
        <v>632</v>
      </c>
      <c r="Q936" s="343"/>
      <c r="R936" s="343"/>
      <c r="S936" s="343"/>
      <c r="T936" s="343"/>
      <c r="U936" s="343"/>
      <c r="V936" s="343"/>
      <c r="W936" s="343"/>
      <c r="X936" s="343"/>
      <c r="Y936" s="344"/>
      <c r="Z936" s="345"/>
      <c r="AA936" s="345"/>
      <c r="AB936" s="346"/>
      <c r="AC936" s="356" t="s">
        <v>196</v>
      </c>
      <c r="AD936" s="364"/>
      <c r="AE936" s="364"/>
      <c r="AF936" s="364"/>
      <c r="AG936" s="364"/>
      <c r="AH936" s="365" t="s">
        <v>630</v>
      </c>
      <c r="AI936" s="366"/>
      <c r="AJ936" s="366"/>
      <c r="AK936" s="366"/>
      <c r="AL936" s="350" t="s">
        <v>628</v>
      </c>
      <c r="AM936" s="351"/>
      <c r="AN936" s="351"/>
      <c r="AO936" s="352"/>
      <c r="AP936" s="353" t="s">
        <v>630</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630</v>
      </c>
      <c r="F1102" s="371"/>
      <c r="G1102" s="371"/>
      <c r="H1102" s="371"/>
      <c r="I1102" s="371"/>
      <c r="J1102" s="341" t="s">
        <v>630</v>
      </c>
      <c r="K1102" s="342"/>
      <c r="L1102" s="342"/>
      <c r="M1102" s="342"/>
      <c r="N1102" s="342"/>
      <c r="O1102" s="342"/>
      <c r="P1102" s="355" t="s">
        <v>628</v>
      </c>
      <c r="Q1102" s="343"/>
      <c r="R1102" s="343"/>
      <c r="S1102" s="343"/>
      <c r="T1102" s="343"/>
      <c r="U1102" s="343"/>
      <c r="V1102" s="343"/>
      <c r="W1102" s="343"/>
      <c r="X1102" s="343"/>
      <c r="Y1102" s="344" t="s">
        <v>630</v>
      </c>
      <c r="Z1102" s="345"/>
      <c r="AA1102" s="345"/>
      <c r="AB1102" s="346"/>
      <c r="AC1102" s="347"/>
      <c r="AD1102" s="347"/>
      <c r="AE1102" s="347"/>
      <c r="AF1102" s="347"/>
      <c r="AG1102" s="347"/>
      <c r="AH1102" s="348" t="s">
        <v>628</v>
      </c>
      <c r="AI1102" s="349"/>
      <c r="AJ1102" s="349"/>
      <c r="AK1102" s="349"/>
      <c r="AL1102" s="350" t="s">
        <v>628</v>
      </c>
      <c r="AM1102" s="351"/>
      <c r="AN1102" s="351"/>
      <c r="AO1102" s="352"/>
      <c r="AP1102" s="353" t="s">
        <v>628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82">
    <cfRule type="expression" dxfId="2799" priority="13893">
      <formula>IF(RIGHT(TEXT(Y782,"0.#"),1)=".",FALSE,TRUE)</formula>
    </cfRule>
    <cfRule type="expression" dxfId="2798" priority="13894">
      <formula>IF(RIGHT(TEXT(Y782,"0.#"),1)=".",TRUE,FALSE)</formula>
    </cfRule>
  </conditionalFormatting>
  <conditionalFormatting sqref="Y791">
    <cfRule type="expression" dxfId="2797" priority="13889">
      <formula>IF(RIGHT(TEXT(Y791,"0.#"),1)=".",FALSE,TRUE)</formula>
    </cfRule>
    <cfRule type="expression" dxfId="2796" priority="13890">
      <formula>IF(RIGHT(TEXT(Y791,"0.#"),1)=".",TRUE,FALSE)</formula>
    </cfRule>
  </conditionalFormatting>
  <conditionalFormatting sqref="Y822:Y829 Y820 Y809:Y816 Y807 Y796:Y803 Y794">
    <cfRule type="expression" dxfId="2795" priority="13671">
      <formula>IF(RIGHT(TEXT(Y794,"0.#"),1)=".",FALSE,TRUE)</formula>
    </cfRule>
    <cfRule type="expression" dxfId="2794" priority="13672">
      <formula>IF(RIGHT(TEXT(Y794,"0.#"),1)=".",TRUE,FALSE)</formula>
    </cfRule>
  </conditionalFormatting>
  <conditionalFormatting sqref="P16:AQ17 P15:AX15 P13:AX13">
    <cfRule type="expression" dxfId="2793" priority="13719">
      <formula>IF(RIGHT(TEXT(P13,"0.#"),1)=".",FALSE,TRUE)</formula>
    </cfRule>
    <cfRule type="expression" dxfId="2792" priority="13720">
      <formula>IF(RIGHT(TEXT(P13,"0.#"),1)=".",TRUE,FALSE)</formula>
    </cfRule>
  </conditionalFormatting>
  <conditionalFormatting sqref="P19:AJ19">
    <cfRule type="expression" dxfId="2791" priority="13717">
      <formula>IF(RIGHT(TEXT(P19,"0.#"),1)=".",FALSE,TRUE)</formula>
    </cfRule>
    <cfRule type="expression" dxfId="2790" priority="13718">
      <formula>IF(RIGHT(TEXT(P19,"0.#"),1)=".",TRUE,FALSE)</formula>
    </cfRule>
  </conditionalFormatting>
  <conditionalFormatting sqref="AE101 AQ101">
    <cfRule type="expression" dxfId="2789" priority="13709">
      <formula>IF(RIGHT(TEXT(AE101,"0.#"),1)=".",FALSE,TRUE)</formula>
    </cfRule>
    <cfRule type="expression" dxfId="2788" priority="13710">
      <formula>IF(RIGHT(TEXT(AE101,"0.#"),1)=".",TRUE,FALSE)</formula>
    </cfRule>
  </conditionalFormatting>
  <conditionalFormatting sqref="Y783:Y790 Y781">
    <cfRule type="expression" dxfId="2787" priority="13695">
      <formula>IF(RIGHT(TEXT(Y781,"0.#"),1)=".",FALSE,TRUE)</formula>
    </cfRule>
    <cfRule type="expression" dxfId="2786" priority="13696">
      <formula>IF(RIGHT(TEXT(Y781,"0.#"),1)=".",TRUE,FALSE)</formula>
    </cfRule>
  </conditionalFormatting>
  <conditionalFormatting sqref="AU782">
    <cfRule type="expression" dxfId="2785" priority="13693">
      <formula>IF(RIGHT(TEXT(AU782,"0.#"),1)=".",FALSE,TRUE)</formula>
    </cfRule>
    <cfRule type="expression" dxfId="2784" priority="13694">
      <formula>IF(RIGHT(TEXT(AU782,"0.#"),1)=".",TRUE,FALSE)</formula>
    </cfRule>
  </conditionalFormatting>
  <conditionalFormatting sqref="AU791">
    <cfRule type="expression" dxfId="2783" priority="13691">
      <formula>IF(RIGHT(TEXT(AU791,"0.#"),1)=".",FALSE,TRUE)</formula>
    </cfRule>
    <cfRule type="expression" dxfId="2782" priority="13692">
      <formula>IF(RIGHT(TEXT(AU791,"0.#"),1)=".",TRUE,FALSE)</formula>
    </cfRule>
  </conditionalFormatting>
  <conditionalFormatting sqref="AU783:AU790 AU781">
    <cfRule type="expression" dxfId="2781" priority="13689">
      <formula>IF(RIGHT(TEXT(AU781,"0.#"),1)=".",FALSE,TRUE)</formula>
    </cfRule>
    <cfRule type="expression" dxfId="2780" priority="13690">
      <formula>IF(RIGHT(TEXT(AU781,"0.#"),1)=".",TRUE,FALSE)</formula>
    </cfRule>
  </conditionalFormatting>
  <conditionalFormatting sqref="Y821 Y808 Y795">
    <cfRule type="expression" dxfId="2779" priority="13675">
      <formula>IF(RIGHT(TEXT(Y795,"0.#"),1)=".",FALSE,TRUE)</formula>
    </cfRule>
    <cfRule type="expression" dxfId="2778" priority="13676">
      <formula>IF(RIGHT(TEXT(Y795,"0.#"),1)=".",TRUE,FALSE)</formula>
    </cfRule>
  </conditionalFormatting>
  <conditionalFormatting sqref="Y830 Y817 Y804">
    <cfRule type="expression" dxfId="2777" priority="13673">
      <formula>IF(RIGHT(TEXT(Y804,"0.#"),1)=".",FALSE,TRUE)</formula>
    </cfRule>
    <cfRule type="expression" dxfId="2776" priority="13674">
      <formula>IF(RIGHT(TEXT(Y804,"0.#"),1)=".",TRUE,FALSE)</formula>
    </cfRule>
  </conditionalFormatting>
  <conditionalFormatting sqref="AU821 AU808 AU795">
    <cfRule type="expression" dxfId="2775" priority="13669">
      <formula>IF(RIGHT(TEXT(AU795,"0.#"),1)=".",FALSE,TRUE)</formula>
    </cfRule>
    <cfRule type="expression" dxfId="2774" priority="13670">
      <formula>IF(RIGHT(TEXT(AU795,"0.#"),1)=".",TRUE,FALSE)</formula>
    </cfRule>
  </conditionalFormatting>
  <conditionalFormatting sqref="AU830 AU817 AU804">
    <cfRule type="expression" dxfId="2773" priority="13667">
      <formula>IF(RIGHT(TEXT(AU804,"0.#"),1)=".",FALSE,TRUE)</formula>
    </cfRule>
    <cfRule type="expression" dxfId="2772" priority="13668">
      <formula>IF(RIGHT(TEXT(AU804,"0.#"),1)=".",TRUE,FALSE)</formula>
    </cfRule>
  </conditionalFormatting>
  <conditionalFormatting sqref="AU822:AU829 AU820 AU809:AU816 AU807 AU796:AU803 AU794">
    <cfRule type="expression" dxfId="2771" priority="13665">
      <formula>IF(RIGHT(TEXT(AU794,"0.#"),1)=".",FALSE,TRUE)</formula>
    </cfRule>
    <cfRule type="expression" dxfId="2770" priority="13666">
      <formula>IF(RIGHT(TEXT(AU794,"0.#"),1)=".",TRUE,FALSE)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M34">
    <cfRule type="expression" dxfId="2763" priority="13465">
      <formula>IF(RIGHT(TEXT(AM34,"0.#"),1)=".",FALSE,TRUE)</formula>
    </cfRule>
    <cfRule type="expression" dxfId="2762" priority="13466">
      <formula>IF(RIGHT(TEXT(AM34,"0.#"),1)=".",TRUE,FALSE)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M33">
    <cfRule type="expression" dxfId="2749" priority="13467">
      <formula>IF(RIGHT(TEXT(AM33,"0.#"),1)=".",FALSE,TRUE)</formula>
    </cfRule>
    <cfRule type="expression" dxfId="2748" priority="13468">
      <formula>IF(RIGHT(TEXT(AM33,"0.#"),1)=".",TRUE,FALSE)</formula>
    </cfRule>
  </conditionalFormatting>
  <conditionalFormatting sqref="AQ32:AQ34">
    <cfRule type="expression" dxfId="2747" priority="13459">
      <formula>IF(RIGHT(TEXT(AQ32,"0.#"),1)=".",FALSE,TRUE)</formula>
    </cfRule>
    <cfRule type="expression" dxfId="2746" priority="13460">
      <formula>IF(RIGHT(TEXT(AQ32,"0.#"),1)=".",TRUE,FALSE)</formula>
    </cfRule>
  </conditionalFormatting>
  <conditionalFormatting sqref="AU32:AU34">
    <cfRule type="expression" dxfId="2745" priority="13457">
      <formula>IF(RIGHT(TEXT(AU32,"0.#"),1)=".",FALSE,TRUE)</formula>
    </cfRule>
    <cfRule type="expression" dxfId="2744" priority="13458">
      <formula>IF(RIGHT(TEXT(AU32,"0.#"),1)=".",TRUE,FALSE)</formula>
    </cfRule>
  </conditionalFormatting>
  <conditionalFormatting sqref="AE53">
    <cfRule type="expression" dxfId="2743" priority="13391">
      <formula>IF(RIGHT(TEXT(AE53,"0.#"),1)=".",FALSE,TRUE)</formula>
    </cfRule>
    <cfRule type="expression" dxfId="2742" priority="13392">
      <formula>IF(RIGHT(TEXT(AE53,"0.#"),1)=".",TRUE,FALSE)</formula>
    </cfRule>
  </conditionalFormatting>
  <conditionalFormatting sqref="AE54">
    <cfRule type="expression" dxfId="2741" priority="13389">
      <formula>IF(RIGHT(TEXT(AE54,"0.#"),1)=".",FALSE,TRUE)</formula>
    </cfRule>
    <cfRule type="expression" dxfId="2740" priority="13390">
      <formula>IF(RIGHT(TEXT(AE54,"0.#"),1)=".",TRUE,FALSE)</formula>
    </cfRule>
  </conditionalFormatting>
  <conditionalFormatting sqref="AI54">
    <cfRule type="expression" dxfId="2739" priority="13383">
      <formula>IF(RIGHT(TEXT(AI54,"0.#"),1)=".",FALSE,TRUE)</formula>
    </cfRule>
    <cfRule type="expression" dxfId="2738" priority="13384">
      <formula>IF(RIGHT(TEXT(AI54,"0.#"),1)=".",TRUE,FALSE)</formula>
    </cfRule>
  </conditionalFormatting>
  <conditionalFormatting sqref="AI53">
    <cfRule type="expression" dxfId="2737" priority="13381">
      <formula>IF(RIGHT(TEXT(AI53,"0.#"),1)=".",FALSE,TRUE)</formula>
    </cfRule>
    <cfRule type="expression" dxfId="2736" priority="13382">
      <formula>IF(RIGHT(TEXT(AI53,"0.#"),1)=".",TRUE,FALSE)</formula>
    </cfRule>
  </conditionalFormatting>
  <conditionalFormatting sqref="AM53">
    <cfRule type="expression" dxfId="2735" priority="13379">
      <formula>IF(RIGHT(TEXT(AM53,"0.#"),1)=".",FALSE,TRUE)</formula>
    </cfRule>
    <cfRule type="expression" dxfId="2734" priority="13380">
      <formula>IF(RIGHT(TEXT(AM53,"0.#"),1)=".",TRUE,FALSE)</formula>
    </cfRule>
  </conditionalFormatting>
  <conditionalFormatting sqref="AM54">
    <cfRule type="expression" dxfId="2733" priority="13377">
      <formula>IF(RIGHT(TEXT(AM54,"0.#"),1)=".",FALSE,TRUE)</formula>
    </cfRule>
    <cfRule type="expression" dxfId="2732" priority="13378">
      <formula>IF(RIGHT(TEXT(AM54,"0.#"),1)=".",TRUE,FALSE)</formula>
    </cfRule>
  </conditionalFormatting>
  <conditionalFormatting sqref="AM55">
    <cfRule type="expression" dxfId="2731" priority="13375">
      <formula>IF(RIGHT(TEXT(AM55,"0.#"),1)=".",FALSE,TRUE)</formula>
    </cfRule>
    <cfRule type="expression" dxfId="2730" priority="13376">
      <formula>IF(RIGHT(TEXT(AM55,"0.#"),1)=".",TRUE,FALSE)</formula>
    </cfRule>
  </conditionalFormatting>
  <conditionalFormatting sqref="AE60">
    <cfRule type="expression" dxfId="2729" priority="13361">
      <formula>IF(RIGHT(TEXT(AE60,"0.#"),1)=".",FALSE,TRUE)</formula>
    </cfRule>
    <cfRule type="expression" dxfId="2728" priority="13362">
      <formula>IF(RIGHT(TEXT(AE60,"0.#"),1)=".",TRUE,FALSE)</formula>
    </cfRule>
  </conditionalFormatting>
  <conditionalFormatting sqref="AE61">
    <cfRule type="expression" dxfId="2727" priority="13359">
      <formula>IF(RIGHT(TEXT(AE61,"0.#"),1)=".",FALSE,TRUE)</formula>
    </cfRule>
    <cfRule type="expression" dxfId="2726" priority="13360">
      <formula>IF(RIGHT(TEXT(AE61,"0.#"),1)=".",TRUE,FALSE)</formula>
    </cfRule>
  </conditionalFormatting>
  <conditionalFormatting sqref="AE62">
    <cfRule type="expression" dxfId="2725" priority="13357">
      <formula>IF(RIGHT(TEXT(AE62,"0.#"),1)=".",FALSE,TRUE)</formula>
    </cfRule>
    <cfRule type="expression" dxfId="2724" priority="13358">
      <formula>IF(RIGHT(TEXT(AE62,"0.#"),1)=".",TRUE,FALSE)</formula>
    </cfRule>
  </conditionalFormatting>
  <conditionalFormatting sqref="AI62">
    <cfRule type="expression" dxfId="2723" priority="13355">
      <formula>IF(RIGHT(TEXT(AI62,"0.#"),1)=".",FALSE,TRUE)</formula>
    </cfRule>
    <cfRule type="expression" dxfId="2722" priority="13356">
      <formula>IF(RIGHT(TEXT(AI62,"0.#"),1)=".",TRUE,FALSE)</formula>
    </cfRule>
  </conditionalFormatting>
  <conditionalFormatting sqref="AI61">
    <cfRule type="expression" dxfId="2721" priority="13353">
      <formula>IF(RIGHT(TEXT(AI61,"0.#"),1)=".",FALSE,TRUE)</formula>
    </cfRule>
    <cfRule type="expression" dxfId="2720" priority="13354">
      <formula>IF(RIGHT(TEXT(AI61,"0.#"),1)=".",TRUE,FALSE)</formula>
    </cfRule>
  </conditionalFormatting>
  <conditionalFormatting sqref="AI60">
    <cfRule type="expression" dxfId="2719" priority="13351">
      <formula>IF(RIGHT(TEXT(AI60,"0.#"),1)=".",FALSE,TRUE)</formula>
    </cfRule>
    <cfRule type="expression" dxfId="2718" priority="13352">
      <formula>IF(RIGHT(TEXT(AI60,"0.#"),1)=".",TRUE,FALSE)</formula>
    </cfRule>
  </conditionalFormatting>
  <conditionalFormatting sqref="AM60">
    <cfRule type="expression" dxfId="2717" priority="13349">
      <formula>IF(RIGHT(TEXT(AM60,"0.#"),1)=".",FALSE,TRUE)</formula>
    </cfRule>
    <cfRule type="expression" dxfId="2716" priority="13350">
      <formula>IF(RIGHT(TEXT(AM60,"0.#"),1)=".",TRUE,FALSE)</formula>
    </cfRule>
  </conditionalFormatting>
  <conditionalFormatting sqref="AM61">
    <cfRule type="expression" dxfId="2715" priority="13347">
      <formula>IF(RIGHT(TEXT(AM61,"0.#"),1)=".",FALSE,TRUE)</formula>
    </cfRule>
    <cfRule type="expression" dxfId="2714" priority="13348">
      <formula>IF(RIGHT(TEXT(AM61,"0.#"),1)=".",TRUE,FALSE)</formula>
    </cfRule>
  </conditionalFormatting>
  <conditionalFormatting sqref="AM62">
    <cfRule type="expression" dxfId="2713" priority="13345">
      <formula>IF(RIGHT(TEXT(AM62,"0.#"),1)=".",FALSE,TRUE)</formula>
    </cfRule>
    <cfRule type="expression" dxfId="2712" priority="13346">
      <formula>IF(RIGHT(TEXT(AM62,"0.#"),1)=".",TRUE,FALSE)</formula>
    </cfRule>
  </conditionalFormatting>
  <conditionalFormatting sqref="AE87">
    <cfRule type="expression" dxfId="2711" priority="13331">
      <formula>IF(RIGHT(TEXT(AE87,"0.#"),1)=".",FALSE,TRUE)</formula>
    </cfRule>
    <cfRule type="expression" dxfId="2710" priority="13332">
      <formula>IF(RIGHT(TEXT(AE87,"0.#"),1)=".",TRUE,FALSE)</formula>
    </cfRule>
  </conditionalFormatting>
  <conditionalFormatting sqref="AE88">
    <cfRule type="expression" dxfId="2709" priority="13329">
      <formula>IF(RIGHT(TEXT(AE88,"0.#"),1)=".",FALSE,TRUE)</formula>
    </cfRule>
    <cfRule type="expression" dxfId="2708" priority="13330">
      <formula>IF(RIGHT(TEXT(AE88,"0.#"),1)=".",TRUE,FALSE)</formula>
    </cfRule>
  </conditionalFormatting>
  <conditionalFormatting sqref="AE89">
    <cfRule type="expression" dxfId="2707" priority="13327">
      <formula>IF(RIGHT(TEXT(AE89,"0.#"),1)=".",FALSE,TRUE)</formula>
    </cfRule>
    <cfRule type="expression" dxfId="2706" priority="13328">
      <formula>IF(RIGHT(TEXT(AE89,"0.#"),1)=".",TRUE,FALSE)</formula>
    </cfRule>
  </conditionalFormatting>
  <conditionalFormatting sqref="AI89">
    <cfRule type="expression" dxfId="2705" priority="13325">
      <formula>IF(RIGHT(TEXT(AI89,"0.#"),1)=".",FALSE,TRUE)</formula>
    </cfRule>
    <cfRule type="expression" dxfId="2704" priority="13326">
      <formula>IF(RIGHT(TEXT(AI89,"0.#"),1)=".",TRUE,FALSE)</formula>
    </cfRule>
  </conditionalFormatting>
  <conditionalFormatting sqref="AI88">
    <cfRule type="expression" dxfId="2703" priority="13323">
      <formula>IF(RIGHT(TEXT(AI88,"0.#"),1)=".",FALSE,TRUE)</formula>
    </cfRule>
    <cfRule type="expression" dxfId="2702" priority="13324">
      <formula>IF(RIGHT(TEXT(AI88,"0.#"),1)=".",TRUE,FALSE)</formula>
    </cfRule>
  </conditionalFormatting>
  <conditionalFormatting sqref="AI87">
    <cfRule type="expression" dxfId="2701" priority="13321">
      <formula>IF(RIGHT(TEXT(AI87,"0.#"),1)=".",FALSE,TRUE)</formula>
    </cfRule>
    <cfRule type="expression" dxfId="2700" priority="13322">
      <formula>IF(RIGHT(TEXT(AI87,"0.#"),1)=".",TRUE,FALSE)</formula>
    </cfRule>
  </conditionalFormatting>
  <conditionalFormatting sqref="AM88">
    <cfRule type="expression" dxfId="2699" priority="13317">
      <formula>IF(RIGHT(TEXT(AM88,"0.#"),1)=".",FALSE,TRUE)</formula>
    </cfRule>
    <cfRule type="expression" dxfId="2698" priority="13318">
      <formula>IF(RIGHT(TEXT(AM88,"0.#"),1)=".",TRUE,FALSE)</formula>
    </cfRule>
  </conditionalFormatting>
  <conditionalFormatting sqref="AM89">
    <cfRule type="expression" dxfId="2697" priority="13315">
      <formula>IF(RIGHT(TEXT(AM89,"0.#"),1)=".",FALSE,TRUE)</formula>
    </cfRule>
    <cfRule type="expression" dxfId="2696" priority="13316">
      <formula>IF(RIGHT(TEXT(AM89,"0.#"),1)=".",TRUE,FALSE)</formula>
    </cfRule>
  </conditionalFormatting>
  <conditionalFormatting sqref="AE92">
    <cfRule type="expression" dxfId="2695" priority="13301">
      <formula>IF(RIGHT(TEXT(AE92,"0.#"),1)=".",FALSE,TRUE)</formula>
    </cfRule>
    <cfRule type="expression" dxfId="2694" priority="13302">
      <formula>IF(RIGHT(TEXT(AE92,"0.#"),1)=".",TRUE,FALSE)</formula>
    </cfRule>
  </conditionalFormatting>
  <conditionalFormatting sqref="AE93">
    <cfRule type="expression" dxfId="2693" priority="13299">
      <formula>IF(RIGHT(TEXT(AE93,"0.#"),1)=".",FALSE,TRUE)</formula>
    </cfRule>
    <cfRule type="expression" dxfId="2692" priority="13300">
      <formula>IF(RIGHT(TEXT(AE93,"0.#"),1)=".",TRUE,FALSE)</formula>
    </cfRule>
  </conditionalFormatting>
  <conditionalFormatting sqref="AE94">
    <cfRule type="expression" dxfId="2691" priority="13297">
      <formula>IF(RIGHT(TEXT(AE94,"0.#"),1)=".",FALSE,TRUE)</formula>
    </cfRule>
    <cfRule type="expression" dxfId="2690" priority="13298">
      <formula>IF(RIGHT(TEXT(AE94,"0.#"),1)=".",TRUE,FALSE)</formula>
    </cfRule>
  </conditionalFormatting>
  <conditionalFormatting sqref="AI94">
    <cfRule type="expression" dxfId="2689" priority="13295">
      <formula>IF(RIGHT(TEXT(AI94,"0.#"),1)=".",FALSE,TRUE)</formula>
    </cfRule>
    <cfRule type="expression" dxfId="2688" priority="13296">
      <formula>IF(RIGHT(TEXT(AI94,"0.#"),1)=".",TRUE,FALSE)</formula>
    </cfRule>
  </conditionalFormatting>
  <conditionalFormatting sqref="AI93">
    <cfRule type="expression" dxfId="2687" priority="13293">
      <formula>IF(RIGHT(TEXT(AI93,"0.#"),1)=".",FALSE,TRUE)</formula>
    </cfRule>
    <cfRule type="expression" dxfId="2686" priority="13294">
      <formula>IF(RIGHT(TEXT(AI93,"0.#"),1)=".",TRUE,FALSE)</formula>
    </cfRule>
  </conditionalFormatting>
  <conditionalFormatting sqref="AI92">
    <cfRule type="expression" dxfId="2685" priority="13291">
      <formula>IF(RIGHT(TEXT(AI92,"0.#"),1)=".",FALSE,TRUE)</formula>
    </cfRule>
    <cfRule type="expression" dxfId="2684" priority="13292">
      <formula>IF(RIGHT(TEXT(AI92,"0.#"),1)=".",TRUE,FALSE)</formula>
    </cfRule>
  </conditionalFormatting>
  <conditionalFormatting sqref="AM92">
    <cfRule type="expression" dxfId="2683" priority="13289">
      <formula>IF(RIGHT(TEXT(AM92,"0.#"),1)=".",FALSE,TRUE)</formula>
    </cfRule>
    <cfRule type="expression" dxfId="2682" priority="13290">
      <formula>IF(RIGHT(TEXT(AM92,"0.#"),1)=".",TRUE,FALSE)</formula>
    </cfRule>
  </conditionalFormatting>
  <conditionalFormatting sqref="AM93">
    <cfRule type="expression" dxfId="2681" priority="13287">
      <formula>IF(RIGHT(TEXT(AM93,"0.#"),1)=".",FALSE,TRUE)</formula>
    </cfRule>
    <cfRule type="expression" dxfId="2680" priority="13288">
      <formula>IF(RIGHT(TEXT(AM93,"0.#"),1)=".",TRUE,FALSE)</formula>
    </cfRule>
  </conditionalFormatting>
  <conditionalFormatting sqref="AM94">
    <cfRule type="expression" dxfId="2679" priority="13285">
      <formula>IF(RIGHT(TEXT(AM94,"0.#"),1)=".",FALSE,TRUE)</formula>
    </cfRule>
    <cfRule type="expression" dxfId="2678" priority="13286">
      <formula>IF(RIGHT(TEXT(AM94,"0.#"),1)=".",TRUE,FALSE)</formula>
    </cfRule>
  </conditionalFormatting>
  <conditionalFormatting sqref="AE97">
    <cfRule type="expression" dxfId="2677" priority="13271">
      <formula>IF(RIGHT(TEXT(AE97,"0.#"),1)=".",FALSE,TRUE)</formula>
    </cfRule>
    <cfRule type="expression" dxfId="2676" priority="13272">
      <formula>IF(RIGHT(TEXT(AE97,"0.#"),1)=".",TRUE,FALSE)</formula>
    </cfRule>
  </conditionalFormatting>
  <conditionalFormatting sqref="AE98">
    <cfRule type="expression" dxfId="2675" priority="13269">
      <formula>IF(RIGHT(TEXT(AE98,"0.#"),1)=".",FALSE,TRUE)</formula>
    </cfRule>
    <cfRule type="expression" dxfId="2674" priority="13270">
      <formula>IF(RIGHT(TEXT(AE98,"0.#"),1)=".",TRUE,FALSE)</formula>
    </cfRule>
  </conditionalFormatting>
  <conditionalFormatting sqref="AE99">
    <cfRule type="expression" dxfId="2673" priority="13267">
      <formula>IF(RIGHT(TEXT(AE99,"0.#"),1)=".",FALSE,TRUE)</formula>
    </cfRule>
    <cfRule type="expression" dxfId="2672" priority="13268">
      <formula>IF(RIGHT(TEXT(AE99,"0.#"),1)=".",TRUE,FALSE)</formula>
    </cfRule>
  </conditionalFormatting>
  <conditionalFormatting sqref="AI99">
    <cfRule type="expression" dxfId="2671" priority="13265">
      <formula>IF(RIGHT(TEXT(AI99,"0.#"),1)=".",FALSE,TRUE)</formula>
    </cfRule>
    <cfRule type="expression" dxfId="2670" priority="13266">
      <formula>IF(RIGHT(TEXT(AI99,"0.#"),1)=".",TRUE,FALSE)</formula>
    </cfRule>
  </conditionalFormatting>
  <conditionalFormatting sqref="AI98">
    <cfRule type="expression" dxfId="2669" priority="13263">
      <formula>IF(RIGHT(TEXT(AI98,"0.#"),1)=".",FALSE,TRUE)</formula>
    </cfRule>
    <cfRule type="expression" dxfId="2668" priority="13264">
      <formula>IF(RIGHT(TEXT(AI98,"0.#"),1)=".",TRUE,FALSE)</formula>
    </cfRule>
  </conditionalFormatting>
  <conditionalFormatting sqref="AI97">
    <cfRule type="expression" dxfId="2667" priority="13261">
      <formula>IF(RIGHT(TEXT(AI97,"0.#"),1)=".",FALSE,TRUE)</formula>
    </cfRule>
    <cfRule type="expression" dxfId="2666" priority="13262">
      <formula>IF(RIGHT(TEXT(AI97,"0.#"),1)=".",TRUE,FALSE)</formula>
    </cfRule>
  </conditionalFormatting>
  <conditionalFormatting sqref="AM97">
    <cfRule type="expression" dxfId="2665" priority="13259">
      <formula>IF(RIGHT(TEXT(AM97,"0.#"),1)=".",FALSE,TRUE)</formula>
    </cfRule>
    <cfRule type="expression" dxfId="2664" priority="13260">
      <formula>IF(RIGHT(TEXT(AM97,"0.#"),1)=".",TRUE,FALSE)</formula>
    </cfRule>
  </conditionalFormatting>
  <conditionalFormatting sqref="AM98">
    <cfRule type="expression" dxfId="2663" priority="13257">
      <formula>IF(RIGHT(TEXT(AM98,"0.#"),1)=".",FALSE,TRUE)</formula>
    </cfRule>
    <cfRule type="expression" dxfId="2662" priority="13258">
      <formula>IF(RIGHT(TEXT(AM98,"0.#"),1)=".",TRUE,FALSE)</formula>
    </cfRule>
  </conditionalFormatting>
  <conditionalFormatting sqref="AM99">
    <cfRule type="expression" dxfId="2661" priority="13255">
      <formula>IF(RIGHT(TEXT(AM99,"0.#"),1)=".",FALSE,TRUE)</formula>
    </cfRule>
    <cfRule type="expression" dxfId="2660" priority="13256">
      <formula>IF(RIGHT(TEXT(AM99,"0.#"),1)=".",TRUE,FALSE)</formula>
    </cfRule>
  </conditionalFormatting>
  <conditionalFormatting sqref="AI101">
    <cfRule type="expression" dxfId="2659" priority="13241">
      <formula>IF(RIGHT(TEXT(AI101,"0.#"),1)=".",FALSE,TRUE)</formula>
    </cfRule>
    <cfRule type="expression" dxfId="2658" priority="13242">
      <formula>IF(RIGHT(TEXT(AI101,"0.#"),1)=".",TRUE,FALSE)</formula>
    </cfRule>
  </conditionalFormatting>
  <conditionalFormatting sqref="AM101">
    <cfRule type="expression" dxfId="2657" priority="13239">
      <formula>IF(RIGHT(TEXT(AM101,"0.#"),1)=".",FALSE,TRUE)</formula>
    </cfRule>
    <cfRule type="expression" dxfId="2656" priority="13240">
      <formula>IF(RIGHT(TEXT(AM101,"0.#"),1)=".",TRUE,FALSE)</formula>
    </cfRule>
  </conditionalFormatting>
  <conditionalFormatting sqref="AE102">
    <cfRule type="expression" dxfId="2655" priority="13237">
      <formula>IF(RIGHT(TEXT(AE102,"0.#"),1)=".",FALSE,TRUE)</formula>
    </cfRule>
    <cfRule type="expression" dxfId="2654" priority="13238">
      <formula>IF(RIGHT(TEXT(AE102,"0.#"),1)=".",TRUE,FALSE)</formula>
    </cfRule>
  </conditionalFormatting>
  <conditionalFormatting sqref="AI102">
    <cfRule type="expression" dxfId="2653" priority="13235">
      <formula>IF(RIGHT(TEXT(AI102,"0.#"),1)=".",FALSE,TRUE)</formula>
    </cfRule>
    <cfRule type="expression" dxfId="2652" priority="13236">
      <formula>IF(RIGHT(TEXT(AI102,"0.#"),1)=".",TRUE,FALSE)</formula>
    </cfRule>
  </conditionalFormatting>
  <conditionalFormatting sqref="AM102">
    <cfRule type="expression" dxfId="2651" priority="13233">
      <formula>IF(RIGHT(TEXT(AM102,"0.#"),1)=".",FALSE,TRUE)</formula>
    </cfRule>
    <cfRule type="expression" dxfId="2650" priority="13234">
      <formula>IF(RIGHT(TEXT(AM102,"0.#"),1)=".",TRUE,FALSE)</formula>
    </cfRule>
  </conditionalFormatting>
  <conditionalFormatting sqref="AQ102">
    <cfRule type="expression" dxfId="2649" priority="13231">
      <formula>IF(RIGHT(TEXT(AQ102,"0.#"),1)=".",FALSE,TRUE)</formula>
    </cfRule>
    <cfRule type="expression" dxfId="2648" priority="13232">
      <formula>IF(RIGHT(TEXT(AQ102,"0.#"),1)=".",TRUE,FALSE)</formula>
    </cfRule>
  </conditionalFormatting>
  <conditionalFormatting sqref="AE104">
    <cfRule type="expression" dxfId="2647" priority="13229">
      <formula>IF(RIGHT(TEXT(AE104,"0.#"),1)=".",FALSE,TRUE)</formula>
    </cfRule>
    <cfRule type="expression" dxfId="2646" priority="13230">
      <formula>IF(RIGHT(TEXT(AE104,"0.#"),1)=".",TRUE,FALSE)</formula>
    </cfRule>
  </conditionalFormatting>
  <conditionalFormatting sqref="AI104">
    <cfRule type="expression" dxfId="2645" priority="13227">
      <formula>IF(RIGHT(TEXT(AI104,"0.#"),1)=".",FALSE,TRUE)</formula>
    </cfRule>
    <cfRule type="expression" dxfId="2644" priority="13228">
      <formula>IF(RIGHT(TEXT(AI104,"0.#"),1)=".",TRUE,FALSE)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E105">
    <cfRule type="expression" dxfId="2641" priority="13223">
      <formula>IF(RIGHT(TEXT(AE105,"0.#"),1)=".",FALSE,TRUE)</formula>
    </cfRule>
    <cfRule type="expression" dxfId="2640" priority="13224">
      <formula>IF(RIGHT(TEXT(AE105,"0.#"),1)=".",TRUE,FALSE)</formula>
    </cfRule>
  </conditionalFormatting>
  <conditionalFormatting sqref="AI105">
    <cfRule type="expression" dxfId="2639" priority="13221">
      <formula>IF(RIGHT(TEXT(AI105,"0.#"),1)=".",FALSE,TRUE)</formula>
    </cfRule>
    <cfRule type="expression" dxfId="2638" priority="13222">
      <formula>IF(RIGHT(TEXT(AI105,"0.#"),1)=".",TRUE,FALSE)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Q116">
    <cfRule type="expression" dxfId="2599" priority="13173">
      <formula>IF(RIGHT(TEXT(AQ116,"0.#"),1)=".",FALSE,TRUE)</formula>
    </cfRule>
    <cfRule type="expression" dxfId="2598" priority="13174">
      <formula>IF(RIGHT(TEXT(AQ116,"0.#"),1)=".",TRUE,FALSE)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M117">
    <cfRule type="expression" dxfId="2595" priority="13167">
      <formula>IF(RIGHT(TEXT(AM117,"0.#"),1)=".",FALSE,TRUE)</formula>
    </cfRule>
    <cfRule type="expression" dxfId="2594" priority="13168">
      <formula>IF(RIGHT(TEXT(AM117,"0.#"),1)=".",TRUE,FALSE)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8:AO838">
    <cfRule type="expression" dxfId="2391" priority="2829">
      <formula>IF(AND(AL838&gt;=0, RIGHT(TEXT(AL838,"0.#"),1)&lt;&gt;"."),TRUE,FALSE)</formula>
    </cfRule>
    <cfRule type="expression" dxfId="2390" priority="2830">
      <formula>IF(AND(AL838&gt;=0, RIGHT(TEXT(AL838,"0.#"),1)="."),TRUE,FALSE)</formula>
    </cfRule>
    <cfRule type="expression" dxfId="2389" priority="2831">
      <formula>IF(AND(AL838&lt;0, RIGHT(TEXT(AL838,"0.#"),1)&lt;&gt;"."),TRUE,FALSE)</formula>
    </cfRule>
    <cfRule type="expression" dxfId="2388" priority="2832">
      <formula>IF(AND(AL838&lt;0, RIGHT(TEXT(AL838,"0.#"),1)="."),TRUE,FALSE)</formula>
    </cfRule>
  </conditionalFormatting>
  <conditionalFormatting sqref="Y838">
    <cfRule type="expression" dxfId="2387" priority="2827">
      <formula>IF(RIGHT(TEXT(Y838,"0.#"),1)=".",FALSE,TRUE)</formula>
    </cfRule>
    <cfRule type="expression" dxfId="2386" priority="2828">
      <formula>IF(RIGHT(TEXT(Y838,"0.#"),1)=".",TRUE,FALSE)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905:Y932">
    <cfRule type="expression" dxfId="2067" priority="2075">
      <formula>IF(RIGHT(TEXT(Y905,"0.#"),1)=".",FALSE,TRUE)</formula>
    </cfRule>
    <cfRule type="expression" dxfId="2066" priority="2076">
      <formula>IF(RIGHT(TEXT(Y905,"0.#"),1)=".",TRUE,FALSE)</formula>
    </cfRule>
  </conditionalFormatting>
  <conditionalFormatting sqref="Y903:Y904">
    <cfRule type="expression" dxfId="2065" priority="2069">
      <formula>IF(RIGHT(TEXT(Y903,"0.#"),1)=".",FALSE,TRUE)</formula>
    </cfRule>
    <cfRule type="expression" dxfId="2064" priority="2070">
      <formula>IF(RIGHT(TEXT(Y903,"0.#"),1)=".",TRUE,FALSE)</formula>
    </cfRule>
  </conditionalFormatting>
  <conditionalFormatting sqref="Y938:Y965">
    <cfRule type="expression" dxfId="2063" priority="2063">
      <formula>IF(RIGHT(TEXT(Y938,"0.#"),1)=".",FALSE,TRUE)</formula>
    </cfRule>
    <cfRule type="expression" dxfId="2062" priority="2064">
      <formula>IF(RIGHT(TEXT(Y938,"0.#"),1)=".",TRUE,FALSE)</formula>
    </cfRule>
  </conditionalFormatting>
  <conditionalFormatting sqref="Y936:Y937">
    <cfRule type="expression" dxfId="2061" priority="2057">
      <formula>IF(RIGHT(TEXT(Y936,"0.#"),1)=".",FALSE,TRUE)</formula>
    </cfRule>
    <cfRule type="expression" dxfId="2060" priority="2058">
      <formula>IF(RIGHT(TEXT(Y936,"0.#"),1)=".",TRUE,FALSE)</formula>
    </cfRule>
  </conditionalFormatting>
  <conditionalFormatting sqref="Y971:Y998">
    <cfRule type="expression" dxfId="2059" priority="2051">
      <formula>IF(RIGHT(TEXT(Y971,"0.#"),1)=".",FALSE,TRUE)</formula>
    </cfRule>
    <cfRule type="expression" dxfId="2058" priority="2052">
      <formula>IF(RIGHT(TEXT(Y971,"0.#"),1)=".",TRUE,FALSE)</formula>
    </cfRule>
  </conditionalFormatting>
  <conditionalFormatting sqref="Y969:Y970">
    <cfRule type="expression" dxfId="2057" priority="2045">
      <formula>IF(RIGHT(TEXT(Y969,"0.#"),1)=".",FALSE,TRUE)</formula>
    </cfRule>
    <cfRule type="expression" dxfId="2056" priority="2046">
      <formula>IF(RIGHT(TEXT(Y969,"0.#"),1)=".",TRUE,FALSE)</formula>
    </cfRule>
  </conditionalFormatting>
  <conditionalFormatting sqref="Y1004:Y1031">
    <cfRule type="expression" dxfId="2055" priority="2039">
      <formula>IF(RIGHT(TEXT(Y1004,"0.#"),1)=".",FALSE,TRUE)</formula>
    </cfRule>
    <cfRule type="expression" dxfId="2054" priority="2040">
      <formula>IF(RIGHT(TEXT(Y1004,"0.#"),1)=".",TRUE,FALSE)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Y871">
    <cfRule type="expression" dxfId="705" priority="1">
      <formula>IF(RIGHT(TEXT(Y870,"0.#"),1)=".",FALSE,TRUE)</formula>
    </cfRule>
    <cfRule type="expression" dxfId="704" priority="2">
      <formula>IF(RIGHT(TEXT(Y870,"0.#"),1)=".",TRUE,FALSE)</formula>
    </cfRule>
  </conditionalFormatting>
  <conditionalFormatting sqref="AL870:AO871">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83" max="49" man="1"/>
    <brk id="733"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88"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t="s">
        <v>552</v>
      </c>
      <c r="H18" s="13" t="str">
        <f t="shared" si="1"/>
        <v>年金特別会計厚生年金勘定</v>
      </c>
      <c r="I18" s="13" t="str">
        <f t="shared" si="5"/>
        <v>年金特別会計厚生年金勘定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年金特別会計厚生年金勘定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年金特別会計厚生年金勘定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年金特別会計厚生年金勘定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年金特別会計厚生年金勘定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年金特別会計厚生年金勘定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年金特別会計厚生年金勘定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v>
      </c>
      <c r="F25" s="18" t="s">
        <v>249</v>
      </c>
      <c r="G25" s="17"/>
      <c r="H25" s="13" t="str">
        <f t="shared" si="1"/>
        <v/>
      </c>
      <c r="I25" s="13" t="str">
        <f t="shared" si="5"/>
        <v>年金特別会計厚生年金勘定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年金特別会計厚生年金勘定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年金特別会計厚生年金勘定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年金特別会計厚生年金勘定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年金特別会計厚生年金勘定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年金特別会計厚生年金勘定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年金特別会計厚生年金勘定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年金特別会計厚生年金勘定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年金特別会計厚生年金勘定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年金特別会計厚生年金勘定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年金特別会計厚生年金勘定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年金特別会計厚生年金勘定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年金特別会計厚生年金勘定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Q18" sqref="AQ18:AT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9"/>
      <c r="AA2" s="830"/>
      <c r="AB2" s="1029" t="s">
        <v>11</v>
      </c>
      <c r="AC2" s="1030"/>
      <c r="AD2" s="1031"/>
      <c r="AE2" s="1035" t="s">
        <v>357</v>
      </c>
      <c r="AF2" s="1035"/>
      <c r="AG2" s="1035"/>
      <c r="AH2" s="1035"/>
      <c r="AI2" s="1035" t="s">
        <v>363</v>
      </c>
      <c r="AJ2" s="1035"/>
      <c r="AK2" s="1035"/>
      <c r="AL2" s="1035"/>
      <c r="AM2" s="1035" t="s">
        <v>470</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783"/>
      <c r="R4" s="783"/>
      <c r="S4" s="783"/>
      <c r="T4" s="783"/>
      <c r="U4" s="783"/>
      <c r="V4" s="783"/>
      <c r="W4" s="783"/>
      <c r="X4" s="784"/>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4"/>
      <c r="Q5" s="1014"/>
      <c r="R5" s="1014"/>
      <c r="S5" s="1014"/>
      <c r="T5" s="1014"/>
      <c r="U5" s="1014"/>
      <c r="V5" s="1014"/>
      <c r="W5" s="1014"/>
      <c r="X5" s="1015"/>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785"/>
      <c r="Q6" s="785"/>
      <c r="R6" s="785"/>
      <c r="S6" s="785"/>
      <c r="T6" s="785"/>
      <c r="U6" s="785"/>
      <c r="V6" s="785"/>
      <c r="W6" s="785"/>
      <c r="X6" s="786"/>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9"/>
      <c r="AA9" s="830"/>
      <c r="AB9" s="1029" t="s">
        <v>11</v>
      </c>
      <c r="AC9" s="1030"/>
      <c r="AD9" s="1031"/>
      <c r="AE9" s="1035" t="s">
        <v>357</v>
      </c>
      <c r="AF9" s="1035"/>
      <c r="AG9" s="1035"/>
      <c r="AH9" s="1035"/>
      <c r="AI9" s="1035" t="s">
        <v>363</v>
      </c>
      <c r="AJ9" s="1035"/>
      <c r="AK9" s="1035"/>
      <c r="AL9" s="1035"/>
      <c r="AM9" s="1035" t="s">
        <v>470</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783"/>
      <c r="R11" s="783"/>
      <c r="S11" s="783"/>
      <c r="T11" s="783"/>
      <c r="U11" s="783"/>
      <c r="V11" s="783"/>
      <c r="W11" s="783"/>
      <c r="X11" s="784"/>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4"/>
      <c r="Q12" s="1014"/>
      <c r="R12" s="1014"/>
      <c r="S12" s="1014"/>
      <c r="T12" s="1014"/>
      <c r="U12" s="1014"/>
      <c r="V12" s="1014"/>
      <c r="W12" s="1014"/>
      <c r="X12" s="1015"/>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785"/>
      <c r="Q13" s="785"/>
      <c r="R13" s="785"/>
      <c r="S13" s="785"/>
      <c r="T13" s="785"/>
      <c r="U13" s="785"/>
      <c r="V13" s="785"/>
      <c r="W13" s="785"/>
      <c r="X13" s="786"/>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9"/>
      <c r="AA16" s="830"/>
      <c r="AB16" s="1029" t="s">
        <v>11</v>
      </c>
      <c r="AC16" s="1030"/>
      <c r="AD16" s="1031"/>
      <c r="AE16" s="1035" t="s">
        <v>357</v>
      </c>
      <c r="AF16" s="1035"/>
      <c r="AG16" s="1035"/>
      <c r="AH16" s="1035"/>
      <c r="AI16" s="1035" t="s">
        <v>363</v>
      </c>
      <c r="AJ16" s="1035"/>
      <c r="AK16" s="1035"/>
      <c r="AL16" s="1035"/>
      <c r="AM16" s="1035" t="s">
        <v>470</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783"/>
      <c r="R18" s="783"/>
      <c r="S18" s="783"/>
      <c r="T18" s="783"/>
      <c r="U18" s="783"/>
      <c r="V18" s="783"/>
      <c r="W18" s="783"/>
      <c r="X18" s="784"/>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4"/>
      <c r="Q19" s="1014"/>
      <c r="R19" s="1014"/>
      <c r="S19" s="1014"/>
      <c r="T19" s="1014"/>
      <c r="U19" s="1014"/>
      <c r="V19" s="1014"/>
      <c r="W19" s="1014"/>
      <c r="X19" s="1015"/>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785"/>
      <c r="Q20" s="785"/>
      <c r="R20" s="785"/>
      <c r="S20" s="785"/>
      <c r="T20" s="785"/>
      <c r="U20" s="785"/>
      <c r="V20" s="785"/>
      <c r="W20" s="785"/>
      <c r="X20" s="786"/>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9"/>
      <c r="AA23" s="830"/>
      <c r="AB23" s="1029" t="s">
        <v>11</v>
      </c>
      <c r="AC23" s="1030"/>
      <c r="AD23" s="1031"/>
      <c r="AE23" s="1035" t="s">
        <v>357</v>
      </c>
      <c r="AF23" s="1035"/>
      <c r="AG23" s="1035"/>
      <c r="AH23" s="1035"/>
      <c r="AI23" s="1035" t="s">
        <v>363</v>
      </c>
      <c r="AJ23" s="1035"/>
      <c r="AK23" s="1035"/>
      <c r="AL23" s="1035"/>
      <c r="AM23" s="1035" t="s">
        <v>470</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783"/>
      <c r="R25" s="783"/>
      <c r="S25" s="783"/>
      <c r="T25" s="783"/>
      <c r="U25" s="783"/>
      <c r="V25" s="783"/>
      <c r="W25" s="783"/>
      <c r="X25" s="784"/>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4"/>
      <c r="Q26" s="1014"/>
      <c r="R26" s="1014"/>
      <c r="S26" s="1014"/>
      <c r="T26" s="1014"/>
      <c r="U26" s="1014"/>
      <c r="V26" s="1014"/>
      <c r="W26" s="1014"/>
      <c r="X26" s="1015"/>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785"/>
      <c r="Q27" s="785"/>
      <c r="R27" s="785"/>
      <c r="S27" s="785"/>
      <c r="T27" s="785"/>
      <c r="U27" s="785"/>
      <c r="V27" s="785"/>
      <c r="W27" s="785"/>
      <c r="X27" s="786"/>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9"/>
      <c r="AA30" s="830"/>
      <c r="AB30" s="1029" t="s">
        <v>11</v>
      </c>
      <c r="AC30" s="1030"/>
      <c r="AD30" s="1031"/>
      <c r="AE30" s="1035" t="s">
        <v>357</v>
      </c>
      <c r="AF30" s="1035"/>
      <c r="AG30" s="1035"/>
      <c r="AH30" s="1035"/>
      <c r="AI30" s="1035" t="s">
        <v>363</v>
      </c>
      <c r="AJ30" s="1035"/>
      <c r="AK30" s="1035"/>
      <c r="AL30" s="1035"/>
      <c r="AM30" s="1035" t="s">
        <v>470</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783"/>
      <c r="R32" s="783"/>
      <c r="S32" s="783"/>
      <c r="T32" s="783"/>
      <c r="U32" s="783"/>
      <c r="V32" s="783"/>
      <c r="W32" s="783"/>
      <c r="X32" s="784"/>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4"/>
      <c r="Q33" s="1014"/>
      <c r="R33" s="1014"/>
      <c r="S33" s="1014"/>
      <c r="T33" s="1014"/>
      <c r="U33" s="1014"/>
      <c r="V33" s="1014"/>
      <c r="W33" s="1014"/>
      <c r="X33" s="1015"/>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785"/>
      <c r="Q34" s="785"/>
      <c r="R34" s="785"/>
      <c r="S34" s="785"/>
      <c r="T34" s="785"/>
      <c r="U34" s="785"/>
      <c r="V34" s="785"/>
      <c r="W34" s="785"/>
      <c r="X34" s="786"/>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9"/>
      <c r="AA37" s="830"/>
      <c r="AB37" s="1029" t="s">
        <v>11</v>
      </c>
      <c r="AC37" s="1030"/>
      <c r="AD37" s="1031"/>
      <c r="AE37" s="1035" t="s">
        <v>357</v>
      </c>
      <c r="AF37" s="1035"/>
      <c r="AG37" s="1035"/>
      <c r="AH37" s="1035"/>
      <c r="AI37" s="1035" t="s">
        <v>363</v>
      </c>
      <c r="AJ37" s="1035"/>
      <c r="AK37" s="1035"/>
      <c r="AL37" s="1035"/>
      <c r="AM37" s="1035" t="s">
        <v>470</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783"/>
      <c r="R39" s="783"/>
      <c r="S39" s="783"/>
      <c r="T39" s="783"/>
      <c r="U39" s="783"/>
      <c r="V39" s="783"/>
      <c r="W39" s="783"/>
      <c r="X39" s="784"/>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4"/>
      <c r="Q40" s="1014"/>
      <c r="R40" s="1014"/>
      <c r="S40" s="1014"/>
      <c r="T40" s="1014"/>
      <c r="U40" s="1014"/>
      <c r="V40" s="1014"/>
      <c r="W40" s="1014"/>
      <c r="X40" s="1015"/>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785"/>
      <c r="Q41" s="785"/>
      <c r="R41" s="785"/>
      <c r="S41" s="785"/>
      <c r="T41" s="785"/>
      <c r="U41" s="785"/>
      <c r="V41" s="785"/>
      <c r="W41" s="785"/>
      <c r="X41" s="786"/>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9"/>
      <c r="AA44" s="830"/>
      <c r="AB44" s="1029" t="s">
        <v>11</v>
      </c>
      <c r="AC44" s="1030"/>
      <c r="AD44" s="1031"/>
      <c r="AE44" s="1035" t="s">
        <v>357</v>
      </c>
      <c r="AF44" s="1035"/>
      <c r="AG44" s="1035"/>
      <c r="AH44" s="1035"/>
      <c r="AI44" s="1035" t="s">
        <v>363</v>
      </c>
      <c r="AJ44" s="1035"/>
      <c r="AK44" s="1035"/>
      <c r="AL44" s="1035"/>
      <c r="AM44" s="1035" t="s">
        <v>470</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783"/>
      <c r="R46" s="783"/>
      <c r="S46" s="783"/>
      <c r="T46" s="783"/>
      <c r="U46" s="783"/>
      <c r="V46" s="783"/>
      <c r="W46" s="783"/>
      <c r="X46" s="784"/>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4"/>
      <c r="Q47" s="1014"/>
      <c r="R47" s="1014"/>
      <c r="S47" s="1014"/>
      <c r="T47" s="1014"/>
      <c r="U47" s="1014"/>
      <c r="V47" s="1014"/>
      <c r="W47" s="1014"/>
      <c r="X47" s="1015"/>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785"/>
      <c r="Q48" s="785"/>
      <c r="R48" s="785"/>
      <c r="S48" s="785"/>
      <c r="T48" s="785"/>
      <c r="U48" s="785"/>
      <c r="V48" s="785"/>
      <c r="W48" s="785"/>
      <c r="X48" s="786"/>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9"/>
      <c r="AA51" s="830"/>
      <c r="AB51" s="553" t="s">
        <v>11</v>
      </c>
      <c r="AC51" s="1030"/>
      <c r="AD51" s="1031"/>
      <c r="AE51" s="1035" t="s">
        <v>357</v>
      </c>
      <c r="AF51" s="1035"/>
      <c r="AG51" s="1035"/>
      <c r="AH51" s="1035"/>
      <c r="AI51" s="1035" t="s">
        <v>363</v>
      </c>
      <c r="AJ51" s="1035"/>
      <c r="AK51" s="1035"/>
      <c r="AL51" s="1035"/>
      <c r="AM51" s="1035" t="s">
        <v>470</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783"/>
      <c r="R53" s="783"/>
      <c r="S53" s="783"/>
      <c r="T53" s="783"/>
      <c r="U53" s="783"/>
      <c r="V53" s="783"/>
      <c r="W53" s="783"/>
      <c r="X53" s="784"/>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4"/>
      <c r="Q54" s="1014"/>
      <c r="R54" s="1014"/>
      <c r="S54" s="1014"/>
      <c r="T54" s="1014"/>
      <c r="U54" s="1014"/>
      <c r="V54" s="1014"/>
      <c r="W54" s="1014"/>
      <c r="X54" s="1015"/>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785"/>
      <c r="Q55" s="785"/>
      <c r="R55" s="785"/>
      <c r="S55" s="785"/>
      <c r="T55" s="785"/>
      <c r="U55" s="785"/>
      <c r="V55" s="785"/>
      <c r="W55" s="785"/>
      <c r="X55" s="786"/>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9"/>
      <c r="AA58" s="830"/>
      <c r="AB58" s="1029" t="s">
        <v>11</v>
      </c>
      <c r="AC58" s="1030"/>
      <c r="AD58" s="1031"/>
      <c r="AE58" s="1035" t="s">
        <v>357</v>
      </c>
      <c r="AF58" s="1035"/>
      <c r="AG58" s="1035"/>
      <c r="AH58" s="1035"/>
      <c r="AI58" s="1035" t="s">
        <v>363</v>
      </c>
      <c r="AJ58" s="1035"/>
      <c r="AK58" s="1035"/>
      <c r="AL58" s="1035"/>
      <c r="AM58" s="1035" t="s">
        <v>470</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783"/>
      <c r="R60" s="783"/>
      <c r="S60" s="783"/>
      <c r="T60" s="783"/>
      <c r="U60" s="783"/>
      <c r="V60" s="783"/>
      <c r="W60" s="783"/>
      <c r="X60" s="784"/>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4"/>
      <c r="Q61" s="1014"/>
      <c r="R61" s="1014"/>
      <c r="S61" s="1014"/>
      <c r="T61" s="1014"/>
      <c r="U61" s="1014"/>
      <c r="V61" s="1014"/>
      <c r="W61" s="1014"/>
      <c r="X61" s="1015"/>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785"/>
      <c r="Q62" s="785"/>
      <c r="R62" s="785"/>
      <c r="S62" s="785"/>
      <c r="T62" s="785"/>
      <c r="U62" s="785"/>
      <c r="V62" s="785"/>
      <c r="W62" s="785"/>
      <c r="X62" s="786"/>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9"/>
      <c r="AA65" s="830"/>
      <c r="AB65" s="1029" t="s">
        <v>11</v>
      </c>
      <c r="AC65" s="1030"/>
      <c r="AD65" s="1031"/>
      <c r="AE65" s="1035" t="s">
        <v>357</v>
      </c>
      <c r="AF65" s="1035"/>
      <c r="AG65" s="1035"/>
      <c r="AH65" s="1035"/>
      <c r="AI65" s="1035" t="s">
        <v>363</v>
      </c>
      <c r="AJ65" s="1035"/>
      <c r="AK65" s="1035"/>
      <c r="AL65" s="1035"/>
      <c r="AM65" s="1035" t="s">
        <v>470</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783"/>
      <c r="R67" s="783"/>
      <c r="S67" s="783"/>
      <c r="T67" s="783"/>
      <c r="U67" s="783"/>
      <c r="V67" s="783"/>
      <c r="W67" s="783"/>
      <c r="X67" s="784"/>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4"/>
      <c r="Q68" s="1014"/>
      <c r="R68" s="1014"/>
      <c r="S68" s="1014"/>
      <c r="T68" s="1014"/>
      <c r="U68" s="1014"/>
      <c r="V68" s="1014"/>
      <c r="W68" s="1014"/>
      <c r="X68" s="1015"/>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785"/>
      <c r="Q69" s="785"/>
      <c r="R69" s="785"/>
      <c r="S69" s="785"/>
      <c r="T69" s="785"/>
      <c r="U69" s="785"/>
      <c r="V69" s="785"/>
      <c r="W69" s="785"/>
      <c r="X69" s="786"/>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7"/>
      <c r="I3" s="667"/>
      <c r="J3" s="667"/>
      <c r="K3" s="667"/>
      <c r="L3" s="666" t="s">
        <v>18</v>
      </c>
      <c r="M3" s="667"/>
      <c r="N3" s="667"/>
      <c r="O3" s="667"/>
      <c r="P3" s="667"/>
      <c r="Q3" s="667"/>
      <c r="R3" s="667"/>
      <c r="S3" s="667"/>
      <c r="T3" s="667"/>
      <c r="U3" s="667"/>
      <c r="V3" s="667"/>
      <c r="W3" s="667"/>
      <c r="X3" s="668"/>
      <c r="Y3" s="652" t="s">
        <v>19</v>
      </c>
      <c r="Z3" s="653"/>
      <c r="AA3" s="653"/>
      <c r="AB3" s="801"/>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8"/>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48"/>
      <c r="B16" s="1049"/>
      <c r="C16" s="1049"/>
      <c r="D16" s="1049"/>
      <c r="E16" s="1049"/>
      <c r="F16" s="1050"/>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1"/>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8"/>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48"/>
      <c r="B29" s="1049"/>
      <c r="C29" s="1049"/>
      <c r="D29" s="1049"/>
      <c r="E29" s="1049"/>
      <c r="F29" s="1050"/>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1"/>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8"/>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48"/>
      <c r="B42" s="1049"/>
      <c r="C42" s="1049"/>
      <c r="D42" s="1049"/>
      <c r="E42" s="1049"/>
      <c r="F42" s="1050"/>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1"/>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8"/>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48"/>
      <c r="B56" s="1049"/>
      <c r="C56" s="1049"/>
      <c r="D56" s="1049"/>
      <c r="E56" s="1049"/>
      <c r="F56" s="1050"/>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1"/>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8"/>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48"/>
      <c r="B69" s="1049"/>
      <c r="C69" s="1049"/>
      <c r="D69" s="1049"/>
      <c r="E69" s="1049"/>
      <c r="F69" s="1050"/>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1"/>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8"/>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48"/>
      <c r="B82" s="1049"/>
      <c r="C82" s="1049"/>
      <c r="D82" s="1049"/>
      <c r="E82" s="1049"/>
      <c r="F82" s="1050"/>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1"/>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8"/>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48"/>
      <c r="B95" s="1049"/>
      <c r="C95" s="1049"/>
      <c r="D95" s="1049"/>
      <c r="E95" s="1049"/>
      <c r="F95" s="1050"/>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1"/>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8"/>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48"/>
      <c r="B109" s="1049"/>
      <c r="C109" s="1049"/>
      <c r="D109" s="1049"/>
      <c r="E109" s="1049"/>
      <c r="F109" s="1050"/>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1"/>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8"/>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48"/>
      <c r="B122" s="1049"/>
      <c r="C122" s="1049"/>
      <c r="D122" s="1049"/>
      <c r="E122" s="1049"/>
      <c r="F122" s="1050"/>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1"/>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8"/>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48"/>
      <c r="B135" s="1049"/>
      <c r="C135" s="1049"/>
      <c r="D135" s="1049"/>
      <c r="E135" s="1049"/>
      <c r="F135" s="1050"/>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1"/>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8"/>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48"/>
      <c r="B148" s="1049"/>
      <c r="C148" s="1049"/>
      <c r="D148" s="1049"/>
      <c r="E148" s="1049"/>
      <c r="F148" s="1050"/>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1"/>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8"/>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48"/>
      <c r="B162" s="1049"/>
      <c r="C162" s="1049"/>
      <c r="D162" s="1049"/>
      <c r="E162" s="1049"/>
      <c r="F162" s="1050"/>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1"/>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8"/>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48"/>
      <c r="B175" s="1049"/>
      <c r="C175" s="1049"/>
      <c r="D175" s="1049"/>
      <c r="E175" s="1049"/>
      <c r="F175" s="1050"/>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1"/>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8"/>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48"/>
      <c r="B188" s="1049"/>
      <c r="C188" s="1049"/>
      <c r="D188" s="1049"/>
      <c r="E188" s="1049"/>
      <c r="F188" s="1050"/>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1"/>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8"/>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48"/>
      <c r="B201" s="1049"/>
      <c r="C201" s="1049"/>
      <c r="D201" s="1049"/>
      <c r="E201" s="1049"/>
      <c r="F201" s="1050"/>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1"/>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8"/>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48"/>
      <c r="B215" s="1049"/>
      <c r="C215" s="1049"/>
      <c r="D215" s="1049"/>
      <c r="E215" s="1049"/>
      <c r="F215" s="1050"/>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1"/>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8"/>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48"/>
      <c r="B228" s="1049"/>
      <c r="C228" s="1049"/>
      <c r="D228" s="1049"/>
      <c r="E228" s="1049"/>
      <c r="F228" s="1050"/>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1"/>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8"/>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48"/>
      <c r="B241" s="1049"/>
      <c r="C241" s="1049"/>
      <c r="D241" s="1049"/>
      <c r="E241" s="1049"/>
      <c r="F241" s="1050"/>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1"/>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8"/>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48"/>
      <c r="B254" s="1049"/>
      <c r="C254" s="1049"/>
      <c r="D254" s="1049"/>
      <c r="E254" s="1049"/>
      <c r="F254" s="1050"/>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1"/>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8"/>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2018-05-01T04:19:39Z</cp:lastPrinted>
  <dcterms:created xsi:type="dcterms:W3CDTF">2012-03-13T00:50:25Z</dcterms:created>
  <dcterms:modified xsi:type="dcterms:W3CDTF">2018-07-10T06:28:26Z</dcterms:modified>
</cp:coreProperties>
</file>