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<sst xmlns="http://schemas.openxmlformats.org/spreadsheetml/2006/main" count="2876" uniqueCount="612">
  <si>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</si>
  <si>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</si>
  <si>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</si>
  <si>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</si>
  <si>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</si>
  <si>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</si>
  <si>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</si>
  <si>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</si>
  <si>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</si>
  <si>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</si>
  <si>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</si>
  <si>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</si>
  <si>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</si>
  <si>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</si>
  <si>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</si>
  <si>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</si>
  <si>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</si>
  <si>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</si>
  <si>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</si>
  <si>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</si>
  <si>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</si>
  <si>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</si>
  <si>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</si>
  <si>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</si>
  <si>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</si>
  <si>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</si>
  <si>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</si>
  <si>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</si>
  <si>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</si>
  <si>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</si>
  <si>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</si>
  <si>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</si>
  <si>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</si>
  <si>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</si>
  <si>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</si>
  <si>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</si>
  <si>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</si>
  <si>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</si>
  <si>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</si>
  <si>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</si>
  <si>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</si>
  <si>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</si>
  <si>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</si>
  <si>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</si>
  <si>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</si>
  <si>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</si>
  <si>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</si>
  <si>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</si>
  <si>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</si>
  <si>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</si>
  <si>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</si>
  <si>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</si>
  <si>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</si>
  <si>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</si>
  <si>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</si>
  <si>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</si>
  <si>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</si>
  <si>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</si>
  <si>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</si>
  <si>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</si>
  <si>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</si>
  <si>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</si>
  <si>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</si>
  <si>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</si>
  <si>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</si>
  <si>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</si>
  <si>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</si>
  <si>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</si>
  <si>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</si>
  <si>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</si>
  <si>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</si>
  <si>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</si>
  <si>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</si>
  <si>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</si>
  <si>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</si>
  <si>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</si>
  <si>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</si>
  <si>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</si>
  <si>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</si>
  <si>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</si>
  <si>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</si>
  <si>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</si>
  <si>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</si>
  <si>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</si>
  <si>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</si>
  <si>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</si>
  <si>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</si>
  <si>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</si>
  <si>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</si>
  <si>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</si>
  <si>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</si>
  <si>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</si>
  <si>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</si>
  <si>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</si>
  <si>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</si>
  <si>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</si>
  <si>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</si>
  <si>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</si>
  <si>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</si>
  <si>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</si>
  <si>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</si>
  <si>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</si>
  <si>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</si>
  <si>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</si>
  <si>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</si>
  <si>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</si>
  <si>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</si>
  <si>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</si>
  <si>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</si>
  <si>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</si>
  <si>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</si>
  <si>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</si>
  <si>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</si>
  <si>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</si>
  <si>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</si>
  <si>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</si>
  <si>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</si>
  <si>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</si>
  <si>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</si>
  <si>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</si>
  <si>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</si>
  <si>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</si>
  <si>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</si>
  <si>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</si>
  <si>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</si>
  <si>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</si>
  <si>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</si>
  <si>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</si>
  <si>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</si>
  <si>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</si>
  <si>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</si>
  <si>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</si>
  <si>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</si>
  <si>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</si>
  <si>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</si>
  <si>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</si>
  <si>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</si>
  <si>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</si>
  <si>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</si>
  <si>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</si>
  <si>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</si>
  <si>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</si>
  <si>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</si>
  <si>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</si>
  <si>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</si>
  <si>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</si>
  <si>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</si>
  <si>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</si>
  <si>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</si>
  <si>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</si>
  <si>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</si>
  <si>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</si>
  <si>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</si>
  <si>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</si>
  <si>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</si>
  <si>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</si>
  <si>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</si>
  <si>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</si>
  <si>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</si>
  <si>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</si>
  <si>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</si>
  <si>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</si>
  <si>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</si>
  <si>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</si>
  <si>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</si>
  <si>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</si>
  <si>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</si>
  <si>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</si>
  <si>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</si>
  <si>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</si>
  <si>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</si>
  <si>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</si>
  <si>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</si>
  <si>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</si>
  <si>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</si>
  <si>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</si>
  <si>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</si>
  <si>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</si>
  <si>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</si>
  <si>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</si>
  <si>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</si>
  <si>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</si>
  <si>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</si>
  <si>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</si>
  <si>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</si>
  <si>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</si>
  <si>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</si>
  <si>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</si>
  <si>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</si>
  <si>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</si>
  <si>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</si>
  <si>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</si>
  <si>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</si>
  <si>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</si>
  <si>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</si>
  <si>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</si>
  <si>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</si>
  <si>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</si>
  <si>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</si>
  <si>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</si>
  <si>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</si>
  <si>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</si>
  <si>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</si>
  <si>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</si>
  <si>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</si>
  <si>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</si>
  <si>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</si>
  <si>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</si>
  <si>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</si>
  <si>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</si>
  <si>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</si>
  <si>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</si>
  <si>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</si>
  <si>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</si>
  <si>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</si>
  <si>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</si>
  <si>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</si>
  <si>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</si>
  <si>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</si>
  <si>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</si>
  <si>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</si>
  <si>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</si>
  <si>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</si>
  <si>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</si>
  <si>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</si>
  <si>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</si>
  <si>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</si>
  <si>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</si>
  <si>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</si>
  <si>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</si>
  <si>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</si>
  <si>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</si>
  <si>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</si>
  <si>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</si>
  <si>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</si>
  <si>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</si>
  <si>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</si>
  <si>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</si>
  <si>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</si>
  <si>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</si>
  <si>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</si>
  <si>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</si>
  <si>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</si>
  <si>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</si>
  <si>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</si>
  <si>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</si>
  <si>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</si>
  <si>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</si>
  <si>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</si>
  <si>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</si>
  <si>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</si>
  <si>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</si>
  <si>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</si>
  <si>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</si>
  <si>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</si>
  <si>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</si>
  <si>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</si>
  <si>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</si>
  <si>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</si>
  <si>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</si>
  <si>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</si>
  <si>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</si>
  <si>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</si>
  <si>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</si>
  <si>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</si>
  <si>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</si>
  <si>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</si>
  <si>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</si>
  <si>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</si>
  <si>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</si>
  <si>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</si>
  <si>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</si>
  <si>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</si>
  <si>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</si>
  <si>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</si>
  <si>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</si>
  <si>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</si>
  <si>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</si>
  <si>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</si>
  <si>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</si>
  <si>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</si>
  <si>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</si>
  <si>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</si>
  <si>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</si>
  <si>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</si>
  <si>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</si>
  <si>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</si>
  <si>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</si>
  <si>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</si>
  <si>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</si>
  <si>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</si>
  <si>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</si>
  <si>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</si>
  <si>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</si>
  <si>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</si>
  <si>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</si>
  <si>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</si>
  <si>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</si>
  <si>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</si>
  <si>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</si>
  <si>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</si>
  <si>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</si>
  <si>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</si>
  <si>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</si>
  <si>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</si>
  <si>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</si>
  <si>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</si>
  <si>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</si>
  <si>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</si>
  <si>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</si>
  <si>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</si>
  <si>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</si>
  <si>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</si>
  <si>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</si>
  <si>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</si>
  <si>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</si>
  <si>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</si>
  <si>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</si>
  <si>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</si>
  <si>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</si>
  <si>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</si>
  <si>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</si>
  <si>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</si>
  <si>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</si>
  <si>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</si>
  <si>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</si>
  <si>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</si>
  <si>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</si>
  <si>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</si>
  <si>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</si>
  <si>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</si>
  <si>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</si>
  <si>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</si>
  <si>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</si>
  <si>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</si>
  <si>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</si>
  <si>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</si>
  <si>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</si>
  <si>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</si>
  <si>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</si>
  <si>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</si>
  <si>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</si>
  <si>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</si>
  <si>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</si>
  <si>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</si>
  <si>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</si>
  <si>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</si>
  <si>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</si>
  <si>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</si>
  <si>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</si>
  <si>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</si>
  <si>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</si>
  <si>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</si>
  <si>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</si>
  <si>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</si>
  <si>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</si>
  <si>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</si>
  <si>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</si>
  <si>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</si>
  <si>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</si>
  <si>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</si>
  <si>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</si>
  <si>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</si>
  <si>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</si>
  <si>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</si>
  <si>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</si>
  <si>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</si>
  <si>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</si>
  <si>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</si>
  <si>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</si>
  <si>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</si>
  <si>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</si>
  <si>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</si>
  <si>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</si>
  <si>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</si>
  <si>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</si>
  <si>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</si>
  <si>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</si>
  <si>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</si>
  <si>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</si>
  <si>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</si>
  <si>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</si>
  <si>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</si>
  <si>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</si>
  <si>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</si>
  <si>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</si>
  <si>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</si>
  <si>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</si>
  <si>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</si>
  <si>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</si>
  <si>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</si>
  <si>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</si>
  <si>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</si>
  <si>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</si>
  <si>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</si>
  <si>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</si>
  <si>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</si>
  <si>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</si>
  <si>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</si>
  <si>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</si>
  <si>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</si>
  <si>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</si>
  <si>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</si>
  <si>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</si>
  <si>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</si>
  <si>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</si>
  <si>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</si>
  <si>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</si>
  <si>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</si>
  <si>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</si>
  <si>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</si>
  <si>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</si>
  <si>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</si>
  <si>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</si>
  <si>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</si>
  <si>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</si>
  <si>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</si>
  <si>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</si>
  <si>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</si>
  <si>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</si>
  <si>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</si>
  <si>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</si>
  <si>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</si>
  <si>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</si>
  <si>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</si>
  <si>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</si>
  <si>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</si>
  <si>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</si>
  <si>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</si>
  <si>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</si>
  <si>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</si>
  <si>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</si>
  <si>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</si>
  <si>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</si>
  <si>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</si>
  <si>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</si>
  <si>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</si>
  <si>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</si>
  <si>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</si>
  <si>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</si>
  <si>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</si>
  <si>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</si>
  <si>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</si>
  <si>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</si>
  <si>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</si>
  <si>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</si>
  <si>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</si>
  <si>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</si>
  <si>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</si>
  <si>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</si>
  <si>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</si>
  <si>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</si>
  <si>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</si>
  <si>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</si>
  <si>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</si>
  <si>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</si>
  <si>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</si>
  <si>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</si>
  <si>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</si>
  <si>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</si>
  <si>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</si>
  <si>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</si>
  <si>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</si>
  <si>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</si>
  <si>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</si>
  <si>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</si>
  <si>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</si>
  <si>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</si>
  <si>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</si>
  <si>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</si>
  <si>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</si>
  <si>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</si>
  <si>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</si>
  <si>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</si>
  <si>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</si>
  <si>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</si>
  <si>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</si>
  <si>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</si>
  <si>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</si>
  <si>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</si>
  <si>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</si>
  <si>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</si>
  <si>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</si>
  <si>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</si>
  <si>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</si>
  <si>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</si>
  <si>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</si>
  <si>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</si>
  <si>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</si>
  <si>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</si>
  <si>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</si>
  <si>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</si>
  <si>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</si>
  <si>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</si>
  <si>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</si>
  <si>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</si>
  <si>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</si>
  <si>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</si>
  <si>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</si>
  <si>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</si>
  <si>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</si>
  <si>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</si>
  <si>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</si>
  <si>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</si>
  <si>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</si>
  <si>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</si>
  <si>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</si>
  <si>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</si>
  <si>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</si>
  <si>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</si>
  <si>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</si>
  <si>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</si>
  <si>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</si>
  <si>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</si>
  <si>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</si>
  <si>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</si>
  <si>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</si>
  <si>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</si>
  <si>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</si>
  <si>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</si>
  <si>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</si>
  <si>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</si>
  <si>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</si>
  <si>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</si>
  <si>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</si>
  <si>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</si>
  <si>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</si>
  <si>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</si>
  <si>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</si>
  <si>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</si>
  <si>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</si>
  <si>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</si>
  <si>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</si>
  <si>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</si>
  <si>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</si>
  <si>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</si>
  <si>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</si>
  <si>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</si>
  <si>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</si>
  <si>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</si>
  <si>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</si>
  <si>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</si>
  <si>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</si>
  <si>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</si>
  <si>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</si>
  <si>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</si>
  <si>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</si>
  <si>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</si>
  <si>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</si>
  <si>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</si>
  <si>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</si>
  <si>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失業中の退職政府職員等に対する退職手当に必要な経費</t>
    <rPh sb="0" eb="3">
      <t>シツギョウチュウ</t>
    </rPh>
    <rPh sb="4" eb="6">
      <t>タイショク</t>
    </rPh>
    <rPh sb="6" eb="8">
      <t>セイフ</t>
    </rPh>
    <rPh sb="8" eb="10">
      <t>ショクイン</t>
    </rPh>
    <rPh sb="10" eb="11">
      <t>トウ</t>
    </rPh>
    <rPh sb="12" eb="13">
      <t>タイ</t>
    </rPh>
    <rPh sb="15" eb="17">
      <t>タイショク</t>
    </rPh>
    <rPh sb="17" eb="19">
      <t>テアテ</t>
    </rPh>
    <rPh sb="20" eb="22">
      <t>ヒツヨウ</t>
    </rPh>
    <rPh sb="23" eb="25">
      <t>ケイヒ</t>
    </rPh>
    <phoneticPr fontId="5"/>
  </si>
  <si>
    <t>昭和２８年度</t>
    <rPh sb="0" eb="2">
      <t>ショウワ</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</si>
  <si>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</si>
  <si>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</si>
  <si>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雇用保険課</t>
    <rPh sb="0" eb="2">
      <t>コヨウ</t>
    </rPh>
    <rPh sb="2" eb="5">
      <t>ホケンカ</t>
    </rPh>
    <phoneticPr fontId="5"/>
  </si>
  <si>
    <t>雇用保険課長
松本　圭</t>
    <rPh sb="0" eb="2">
      <t>コヨウ</t>
    </rPh>
    <rPh sb="2" eb="4">
      <t>ホケン</t>
    </rPh>
    <rPh sb="4" eb="6">
      <t>カチョウ</t>
    </rPh>
    <rPh sb="7" eb="9">
      <t>マツモト</t>
    </rPh>
    <rPh sb="10" eb="11">
      <t>ケイ</t>
    </rPh>
    <phoneticPr fontId="5"/>
  </si>
  <si>
    <t>厚生労働省</t>
  </si>
  <si>
    <t>国家公務員退職手当法第10条</t>
    <rPh sb="0" eb="2">
      <t>コッカ</t>
    </rPh>
    <rPh sb="2" eb="5">
      <t>コウムイン</t>
    </rPh>
    <rPh sb="5" eb="7">
      <t>タイショク</t>
    </rPh>
    <rPh sb="7" eb="9">
      <t>テアテ</t>
    </rPh>
    <rPh sb="9" eb="10">
      <t>ホウ</t>
    </rPh>
    <rPh sb="10" eb="11">
      <t>ダイ</t>
    </rPh>
    <rPh sb="13" eb="14">
      <t>ジョウ</t>
    </rPh>
    <phoneticPr fontId="5"/>
  </si>
  <si>
    <t>-</t>
    <phoneticPr fontId="5"/>
  </si>
  <si>
    <t>国家公務員等が退職した後に失業している場合において雇用保険法の規定による失業等給付相当の保障を行うもの。</t>
    <rPh sb="0" eb="2">
      <t>コッカ</t>
    </rPh>
    <rPh sb="2" eb="5">
      <t>コウムイン</t>
    </rPh>
    <rPh sb="5" eb="6">
      <t>トウ</t>
    </rPh>
    <rPh sb="7" eb="9">
      <t>タイショク</t>
    </rPh>
    <rPh sb="11" eb="12">
      <t>アト</t>
    </rPh>
    <rPh sb="13" eb="15">
      <t>シツギョウ</t>
    </rPh>
    <rPh sb="19" eb="21">
      <t>バアイ</t>
    </rPh>
    <rPh sb="25" eb="27">
      <t>コヨウ</t>
    </rPh>
    <rPh sb="27" eb="30">
      <t>ホケンホウ</t>
    </rPh>
    <rPh sb="31" eb="33">
      <t>キテイ</t>
    </rPh>
    <rPh sb="36" eb="38">
      <t>シツギョウ</t>
    </rPh>
    <rPh sb="38" eb="39">
      <t>トウ</t>
    </rPh>
    <rPh sb="39" eb="41">
      <t>キュウフ</t>
    </rPh>
    <rPh sb="41" eb="43">
      <t>ソウトウ</t>
    </rPh>
    <rPh sb="44" eb="46">
      <t>ホショウ</t>
    </rPh>
    <rPh sb="47" eb="48">
      <t>オコナ</t>
    </rPh>
    <phoneticPr fontId="5"/>
  </si>
  <si>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rPh sb="0" eb="2">
      <t>コッカ</t>
    </rPh>
    <rPh sb="2" eb="5">
      <t>コウムイン</t>
    </rPh>
    <rPh sb="5" eb="7">
      <t>タイショク</t>
    </rPh>
    <rPh sb="7" eb="9">
      <t>テアテ</t>
    </rPh>
    <rPh sb="9" eb="10">
      <t>ホウ</t>
    </rPh>
    <rPh sb="10" eb="11">
      <t>ダイ</t>
    </rPh>
    <rPh sb="13" eb="14">
      <t>ジョウ</t>
    </rPh>
    <rPh sb="15" eb="16">
      <t>モト</t>
    </rPh>
    <rPh sb="18" eb="20">
      <t>コッカ</t>
    </rPh>
    <rPh sb="20" eb="23">
      <t>コウムイン</t>
    </rPh>
    <rPh sb="23" eb="24">
      <t>トウ</t>
    </rPh>
    <rPh sb="25" eb="27">
      <t>タイショク</t>
    </rPh>
    <rPh sb="29" eb="31">
      <t>バアイ</t>
    </rPh>
    <rPh sb="32" eb="34">
      <t>シキュウ</t>
    </rPh>
    <rPh sb="37" eb="39">
      <t>タイショク</t>
    </rPh>
    <rPh sb="39" eb="41">
      <t>テアテ</t>
    </rPh>
    <rPh sb="42" eb="43">
      <t>ガク</t>
    </rPh>
    <rPh sb="44" eb="46">
      <t>コヨウ</t>
    </rPh>
    <rPh sb="46" eb="49">
      <t>ホケンホウ</t>
    </rPh>
    <rPh sb="50" eb="52">
      <t>キテイ</t>
    </rPh>
    <rPh sb="55" eb="57">
      <t>キュウフ</t>
    </rPh>
    <rPh sb="57" eb="59">
      <t>スイジュン</t>
    </rPh>
    <rPh sb="60" eb="61">
      <t>タッ</t>
    </rPh>
    <rPh sb="70" eb="72">
      <t>サガク</t>
    </rPh>
    <rPh sb="73" eb="75">
      <t>ソウトウ</t>
    </rPh>
    <rPh sb="77" eb="78">
      <t>ガク</t>
    </rPh>
    <rPh sb="79" eb="81">
      <t>トクベツ</t>
    </rPh>
    <rPh sb="82" eb="84">
      <t>タイショク</t>
    </rPh>
    <rPh sb="84" eb="86">
      <t>テアテ</t>
    </rPh>
    <rPh sb="89" eb="91">
      <t>コウキョウ</t>
    </rPh>
    <rPh sb="91" eb="93">
      <t>ショクギョウ</t>
    </rPh>
    <rPh sb="93" eb="95">
      <t>アンテイ</t>
    </rPh>
    <rPh sb="95" eb="96">
      <t>ショ</t>
    </rPh>
    <rPh sb="97" eb="98">
      <t>ツウ</t>
    </rPh>
    <rPh sb="100" eb="102">
      <t>シキュウ</t>
    </rPh>
    <phoneticPr fontId="5"/>
  </si>
  <si>
    <t>-</t>
    <phoneticPr fontId="5"/>
  </si>
  <si>
    <t>-</t>
    <phoneticPr fontId="5"/>
  </si>
  <si>
    <t>-</t>
    <phoneticPr fontId="5"/>
  </si>
  <si>
    <t>-</t>
    <phoneticPr fontId="5"/>
  </si>
  <si>
    <t>政府職員等失業者退職手当</t>
    <rPh sb="0" eb="2">
      <t>セイフ</t>
    </rPh>
    <rPh sb="2" eb="4">
      <t>ショクイン</t>
    </rPh>
    <rPh sb="4" eb="5">
      <t>トウ</t>
    </rPh>
    <rPh sb="5" eb="8">
      <t>シツギョウシャ</t>
    </rPh>
    <rPh sb="8" eb="10">
      <t>タイショク</t>
    </rPh>
    <rPh sb="10" eb="12">
      <t>テアテ</t>
    </rPh>
    <phoneticPr fontId="5"/>
  </si>
  <si>
    <t>-</t>
    <phoneticPr fontId="5"/>
  </si>
  <si>
    <t>-</t>
    <phoneticPr fontId="5"/>
  </si>
  <si>
    <t>経費の性質上対象者を正確に見込むことが困難であるため。</t>
    <rPh sb="0" eb="2">
      <t>ケイヒ</t>
    </rPh>
    <rPh sb="3" eb="6">
      <t>セイシツジョウ</t>
    </rPh>
    <rPh sb="6" eb="9">
      <t>タイショウシャ</t>
    </rPh>
    <rPh sb="10" eb="12">
      <t>セイカク</t>
    </rPh>
    <rPh sb="13" eb="15">
      <t>ミコ</t>
    </rPh>
    <rPh sb="19" eb="21">
      <t>コンナン</t>
    </rPh>
    <phoneticPr fontId="5"/>
  </si>
  <si>
    <t>予算額内での適切な執行</t>
    <rPh sb="0" eb="3">
      <t>ヨサンガク</t>
    </rPh>
    <rPh sb="3" eb="4">
      <t>ナイ</t>
    </rPh>
    <rPh sb="6" eb="8">
      <t>テキセツ</t>
    </rPh>
    <rPh sb="9" eb="11">
      <t>シッコウ</t>
    </rPh>
    <phoneticPr fontId="5"/>
  </si>
  <si>
    <t>予算額及び執行額</t>
    <rPh sb="0" eb="3">
      <t>ヨサンガク</t>
    </rPh>
    <rPh sb="3" eb="4">
      <t>オヨ</t>
    </rPh>
    <rPh sb="5" eb="7">
      <t>シッコウ</t>
    </rPh>
    <rPh sb="7" eb="8">
      <t>ガク</t>
    </rPh>
    <phoneticPr fontId="5"/>
  </si>
  <si>
    <t>百万</t>
    <rPh sb="0" eb="2">
      <t>ヒャクマン</t>
    </rPh>
    <phoneticPr fontId="5"/>
  </si>
  <si>
    <t>-</t>
    <phoneticPr fontId="5"/>
  </si>
  <si>
    <t>延受給者数</t>
    <rPh sb="0" eb="1">
      <t>ノ</t>
    </rPh>
    <rPh sb="1" eb="4">
      <t>ジュキュウシャ</t>
    </rPh>
    <rPh sb="4" eb="5">
      <t>スウ</t>
    </rPh>
    <phoneticPr fontId="5"/>
  </si>
  <si>
    <t>人</t>
    <rPh sb="0" eb="1">
      <t>ヒト</t>
    </rPh>
    <phoneticPr fontId="5"/>
  </si>
  <si>
    <t>X：決算額／Y：延受給者数　　　　　　　　　　　　　　</t>
    <rPh sb="2" eb="5">
      <t>ケッサンガク</t>
    </rPh>
    <rPh sb="8" eb="9">
      <t>ノ</t>
    </rPh>
    <rPh sb="9" eb="12">
      <t>ジュキュウシャ</t>
    </rPh>
    <rPh sb="12" eb="13">
      <t>スウ</t>
    </rPh>
    <phoneticPr fontId="5"/>
  </si>
  <si>
    <t>千円</t>
    <rPh sb="0" eb="2">
      <t>センエン</t>
    </rPh>
    <phoneticPr fontId="5"/>
  </si>
  <si>
    <t>　　X/Y</t>
    <phoneticPr fontId="5"/>
  </si>
  <si>
    <t>228,129千円／1,048人</t>
    <rPh sb="7" eb="9">
      <t>センエン</t>
    </rPh>
    <rPh sb="15" eb="16">
      <t>ニン</t>
    </rPh>
    <phoneticPr fontId="5"/>
  </si>
  <si>
    <t>222,858千円／999人</t>
    <rPh sb="7" eb="9">
      <t>センエン</t>
    </rPh>
    <rPh sb="13" eb="14">
      <t>ニン</t>
    </rPh>
    <phoneticPr fontId="5"/>
  </si>
  <si>
    <t>-</t>
    <phoneticPr fontId="5"/>
  </si>
  <si>
    <t>-</t>
    <phoneticPr fontId="5"/>
  </si>
  <si>
    <t>-</t>
    <phoneticPr fontId="5"/>
  </si>
  <si>
    <t>-</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</si>
  <si>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</si>
  <si>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</si>
  <si>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</si>
  <si>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t>
  </si>
  <si>
    <t>対象者を正確に見込む事が困難であり、かつ支給実績が見込みより下回ったため。</t>
  </si>
  <si>
    <t>各年度ごとに支給額を把握･分析することにより執行実態についての検証を行っている。</t>
  </si>
  <si>
    <t>各年度ごとに支給額を把握･分析することにより執行実態についての検証を行っているところであり、引き続き適正な執行・予算要求に努める。</t>
    <rPh sb="56" eb="58">
      <t>ヨサン</t>
    </rPh>
    <rPh sb="58" eb="60">
      <t>ヨウキュウ</t>
    </rPh>
    <phoneticPr fontId="5"/>
  </si>
  <si>
    <t>平成29年度においては、過去の実績を元に積算したところであるが、支給実績が予定を下回ったため不用が生じた。</t>
    <rPh sb="0" eb="2">
      <t>ヘイセイ</t>
    </rPh>
    <rPh sb="4" eb="6">
      <t>ネンド</t>
    </rPh>
    <rPh sb="12" eb="14">
      <t>カコ</t>
    </rPh>
    <rPh sb="15" eb="17">
      <t>ジッセキ</t>
    </rPh>
    <rPh sb="18" eb="19">
      <t>モト</t>
    </rPh>
    <rPh sb="20" eb="22">
      <t>セキサン</t>
    </rPh>
    <rPh sb="32" eb="34">
      <t>シキュウ</t>
    </rPh>
    <rPh sb="34" eb="36">
      <t>ジッセキ</t>
    </rPh>
    <rPh sb="37" eb="39">
      <t>ヨテイ</t>
    </rPh>
    <rPh sb="40" eb="42">
      <t>シタマワ</t>
    </rPh>
    <rPh sb="46" eb="48">
      <t>フヨウ</t>
    </rPh>
    <rPh sb="49" eb="50">
      <t>ショウ</t>
    </rPh>
    <phoneticPr fontId="5"/>
  </si>
  <si>
    <t>19</t>
    <phoneticPr fontId="5"/>
  </si>
  <si>
    <t>19</t>
    <phoneticPr fontId="5"/>
  </si>
  <si>
    <t>930</t>
    <phoneticPr fontId="5"/>
  </si>
  <si>
    <t>929</t>
    <phoneticPr fontId="5"/>
  </si>
  <si>
    <t>935</t>
    <phoneticPr fontId="5"/>
  </si>
  <si>
    <t>903</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</si>
  <si>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</si>
  <si>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</si>
  <si>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A.政府職員等失業者退職手当の受給資格者</t>
    <rPh sb="2" eb="4">
      <t>セイフ</t>
    </rPh>
    <rPh sb="4" eb="6">
      <t>ショクイン</t>
    </rPh>
    <rPh sb="6" eb="7">
      <t>トウ</t>
    </rPh>
    <rPh sb="7" eb="9">
      <t>シツギョウ</t>
    </rPh>
    <rPh sb="9" eb="10">
      <t>モノ</t>
    </rPh>
    <rPh sb="10" eb="12">
      <t>タイショク</t>
    </rPh>
    <rPh sb="12" eb="14">
      <t>テアテ</t>
    </rPh>
    <rPh sb="15" eb="17">
      <t>ジュキュウ</t>
    </rPh>
    <rPh sb="17" eb="20">
      <t>シカクシャ</t>
    </rPh>
    <phoneticPr fontId="5"/>
  </si>
  <si>
    <t>－</t>
    <phoneticPr fontId="5"/>
  </si>
  <si>
    <t>-</t>
    <phoneticPr fontId="5"/>
  </si>
  <si>
    <t>-</t>
    <phoneticPr fontId="5"/>
  </si>
  <si>
    <t>-</t>
    <phoneticPr fontId="5"/>
  </si>
  <si>
    <t>（成果目標）
国家公務員退職手当法第10条に基づき支給する、失業中の退職政府職員等に対する退職手当（義務的経費）を適切に支給する。
（27～29年度の達成状況・実績）
国家公務員退職手当法第10条に基づき支給する、失業中の退職政府職員等に対する退職手当（義務的経費）を適切に支給している。</t>
    <rPh sb="1" eb="3">
      <t>セイカ</t>
    </rPh>
    <rPh sb="3" eb="5">
      <t>モクヒョウ</t>
    </rPh>
    <rPh sb="7" eb="9">
      <t>コッカ</t>
    </rPh>
    <rPh sb="9" eb="12">
      <t>コウムイン</t>
    </rPh>
    <rPh sb="12" eb="14">
      <t>タイショク</t>
    </rPh>
    <rPh sb="14" eb="16">
      <t>テアテ</t>
    </rPh>
    <rPh sb="16" eb="17">
      <t>ホウ</t>
    </rPh>
    <rPh sb="17" eb="18">
      <t>ダイ</t>
    </rPh>
    <rPh sb="20" eb="21">
      <t>ジョウ</t>
    </rPh>
    <rPh sb="22" eb="23">
      <t>モト</t>
    </rPh>
    <rPh sb="25" eb="27">
      <t>シキュウ</t>
    </rPh>
    <rPh sb="30" eb="33">
      <t>シツギョウチュウ</t>
    </rPh>
    <rPh sb="34" eb="36">
      <t>タイショク</t>
    </rPh>
    <rPh sb="36" eb="38">
      <t>セイフ</t>
    </rPh>
    <rPh sb="38" eb="40">
      <t>ショクイン</t>
    </rPh>
    <rPh sb="40" eb="41">
      <t>トウ</t>
    </rPh>
    <rPh sb="42" eb="43">
      <t>タイ</t>
    </rPh>
    <rPh sb="45" eb="47">
      <t>タイショク</t>
    </rPh>
    <rPh sb="47" eb="49">
      <t>テアテ</t>
    </rPh>
    <rPh sb="50" eb="53">
      <t>ギムテキ</t>
    </rPh>
    <rPh sb="53" eb="55">
      <t>ケイヒ</t>
    </rPh>
    <rPh sb="57" eb="59">
      <t>テキセツ</t>
    </rPh>
    <rPh sb="60" eb="62">
      <t>シキュウ</t>
    </rPh>
    <rPh sb="73" eb="75">
      <t>ネンド</t>
    </rPh>
    <rPh sb="76" eb="78">
      <t>タッセイ</t>
    </rPh>
    <rPh sb="78" eb="80">
      <t>ジョウキョウ</t>
    </rPh>
    <rPh sb="81" eb="83">
      <t>ジッセキ</t>
    </rPh>
    <rPh sb="85" eb="87">
      <t>コッカ</t>
    </rPh>
    <rPh sb="87" eb="90">
      <t>コウムイン</t>
    </rPh>
    <rPh sb="90" eb="92">
      <t>タイショク</t>
    </rPh>
    <rPh sb="92" eb="94">
      <t>テアテ</t>
    </rPh>
    <rPh sb="94" eb="95">
      <t>ホウ</t>
    </rPh>
    <rPh sb="95" eb="96">
      <t>ダイ</t>
    </rPh>
    <rPh sb="98" eb="99">
      <t>ジョウ</t>
    </rPh>
    <rPh sb="100" eb="101">
      <t>モト</t>
    </rPh>
    <rPh sb="103" eb="105">
      <t>シキュウ</t>
    </rPh>
    <rPh sb="108" eb="111">
      <t>シツギョウチュウ</t>
    </rPh>
    <rPh sb="112" eb="114">
      <t>タイショク</t>
    </rPh>
    <rPh sb="114" eb="116">
      <t>セイフ</t>
    </rPh>
    <rPh sb="116" eb="118">
      <t>ショクイン</t>
    </rPh>
    <rPh sb="118" eb="119">
      <t>トウ</t>
    </rPh>
    <rPh sb="120" eb="121">
      <t>タイ</t>
    </rPh>
    <rPh sb="123" eb="125">
      <t>タイショク</t>
    </rPh>
    <rPh sb="125" eb="127">
      <t>テアテ</t>
    </rPh>
    <rPh sb="128" eb="131">
      <t>ギムテキ</t>
    </rPh>
    <rPh sb="131" eb="133">
      <t>ケイヒ</t>
    </rPh>
    <rPh sb="135" eb="137">
      <t>テキセツ</t>
    </rPh>
    <rPh sb="138" eb="140">
      <t>シキュウ</t>
    </rPh>
    <phoneticPr fontId="5"/>
  </si>
  <si>
    <t>215,779千円/1039人</t>
    <rPh sb="7" eb="9">
      <t>センエン</t>
    </rPh>
    <phoneticPr fontId="5"/>
  </si>
  <si>
    <t>479,893千円/2269人</t>
    <rPh sb="7" eb="9">
      <t>センエン</t>
    </rPh>
    <rPh sb="14" eb="15">
      <t>ニン</t>
    </rPh>
    <phoneticPr fontId="5"/>
  </si>
  <si>
    <t>国家公務員退職手当法に基づき支給が義務付けられているものであり、受益者との負担関係は妥当である。</t>
    <phoneticPr fontId="5"/>
  </si>
  <si>
    <t>国家公務員退職手当法に基づき支給が義務付けられているものであり、単位当たりコストの水準は妥当である。</t>
    <rPh sb="32" eb="34">
      <t>タンイ</t>
    </rPh>
    <rPh sb="34" eb="35">
      <t>ア</t>
    </rPh>
    <rPh sb="41" eb="43">
      <t>スイジュン</t>
    </rPh>
    <phoneticPr fontId="5"/>
  </si>
  <si>
    <t>延受給者数は当初見込みを下回っており、予算額内での適切な執行となっている。</t>
    <rPh sb="6" eb="8">
      <t>トウショ</t>
    </rPh>
    <rPh sb="8" eb="10">
      <t>ミコ</t>
    </rPh>
    <rPh sb="12" eb="14">
      <t>シタマワ</t>
    </rPh>
    <rPh sb="19" eb="22">
      <t>ヨサンガク</t>
    </rPh>
    <rPh sb="22" eb="23">
      <t>ナイ</t>
    </rPh>
    <rPh sb="25" eb="27">
      <t>テキセツ</t>
    </rPh>
    <rPh sb="28" eb="3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</si>
</sst>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101562</xdr:colOff>
      <xdr:row>741</xdr:row>
      <xdr:rowOff>0</xdr:rowOff>
    </xdr:from>
    <xdr:to>
      <xdr:col>35</xdr:col>
      <xdr:colOff>141483</xdr:colOff>
      <xdr:row>744</xdr:row>
      <xdr:rowOff>70682</xdr:rowOff>
    </xdr:to>
    <xdr:sp macro="" textlink="">
      <xdr:nvSpPr>
        <xdr:cNvPr id="2" name="正方形/長方形 1"/>
        <xdr:cNvSpPr/>
      </xdr:nvSpPr>
      <xdr:spPr>
        <a:xfrm>
          <a:off x="3702012" y="42976800"/>
          <a:ext cx="3440346" cy="11279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ja-JP" altLang="en-US" sz="1100" baseline="0">
              <a:solidFill>
                <a:sysClr val="windowText" lastClr="000000"/>
              </a:solidFill>
            </a:rPr>
            <a:t>２１６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105765</xdr:colOff>
      <xdr:row>744</xdr:row>
      <xdr:rowOff>235324</xdr:rowOff>
    </xdr:from>
    <xdr:to>
      <xdr:col>29</xdr:col>
      <xdr:colOff>65983</xdr:colOff>
      <xdr:row>750</xdr:row>
      <xdr:rowOff>11206</xdr:rowOff>
    </xdr:to>
    <xdr:sp macro="" textlink="">
      <xdr:nvSpPr>
        <xdr:cNvPr id="3" name="下矢印 2"/>
        <xdr:cNvSpPr/>
      </xdr:nvSpPr>
      <xdr:spPr>
        <a:xfrm>
          <a:off x="4906365" y="44269399"/>
          <a:ext cx="960343" cy="18904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67943</xdr:colOff>
      <xdr:row>746</xdr:row>
      <xdr:rowOff>0</xdr:rowOff>
    </xdr:from>
    <xdr:to>
      <xdr:col>34</xdr:col>
      <xdr:colOff>154976</xdr:colOff>
      <xdr:row>747</xdr:row>
      <xdr:rowOff>313765</xdr:rowOff>
    </xdr:to>
    <xdr:sp macro="" textlink="">
      <xdr:nvSpPr>
        <xdr:cNvPr id="4" name="角丸四角形 3"/>
        <xdr:cNvSpPr/>
      </xdr:nvSpPr>
      <xdr:spPr>
        <a:xfrm>
          <a:off x="3868418" y="44738925"/>
          <a:ext cx="3087408" cy="66619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17</xdr:col>
      <xdr:colOff>156892</xdr:colOff>
      <xdr:row>750</xdr:row>
      <xdr:rowOff>100853</xdr:rowOff>
    </xdr:from>
    <xdr:to>
      <xdr:col>36</xdr:col>
      <xdr:colOff>75369</xdr:colOff>
      <xdr:row>754</xdr:row>
      <xdr:rowOff>287340</xdr:rowOff>
    </xdr:to>
    <xdr:sp macro="" textlink="">
      <xdr:nvSpPr>
        <xdr:cNvPr id="5" name="正方形/長方形 4"/>
        <xdr:cNvSpPr/>
      </xdr:nvSpPr>
      <xdr:spPr>
        <a:xfrm>
          <a:off x="3557317" y="46249478"/>
          <a:ext cx="3718952" cy="1596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911</v>
      </c>
      <c r="AT2" s="941"/>
      <c r="AU2" s="941"/>
      <c r="AV2" s="52" t="str">
        <f>IF(AW2="", "", "-")</f>
        <v/>
      </c>
      <c r="AW2" s="912"/>
      <c r="AX2" s="912"/>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552</v>
      </c>
      <c r="H5" s="839"/>
      <c r="I5" s="839"/>
      <c r="J5" s="839"/>
      <c r="K5" s="839"/>
      <c r="L5" s="839"/>
      <c r="M5" s="840" t="s">
        <v>66</v>
      </c>
      <c r="N5" s="841"/>
      <c r="O5" s="841"/>
      <c r="P5" s="841"/>
      <c r="Q5" s="841"/>
      <c r="R5" s="842"/>
      <c r="S5" s="843" t="s">
        <v>553</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v>
      </c>
      <c r="H8" s="719"/>
      <c r="I8" s="719"/>
      <c r="J8" s="719"/>
      <c r="K8" s="719"/>
      <c r="L8" s="719"/>
      <c r="M8" s="719"/>
      <c r="N8" s="719"/>
      <c r="O8" s="719"/>
      <c r="P8" s="719"/>
      <c r="Q8" s="719"/>
      <c r="R8" s="719"/>
      <c r="S8" s="719"/>
      <c r="T8" s="719"/>
      <c r="U8" s="719"/>
      <c r="V8" s="719"/>
      <c r="W8" s="719"/>
      <c r="X8" s="943"/>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517</v>
      </c>
      <c r="Q13" s="657"/>
      <c r="R13" s="657"/>
      <c r="S13" s="657"/>
      <c r="T13" s="657"/>
      <c r="U13" s="657"/>
      <c r="V13" s="658"/>
      <c r="W13" s="656">
        <v>508</v>
      </c>
      <c r="X13" s="657"/>
      <c r="Y13" s="657"/>
      <c r="Z13" s="657"/>
      <c r="AA13" s="657"/>
      <c r="AB13" s="657"/>
      <c r="AC13" s="658"/>
      <c r="AD13" s="656">
        <v>490</v>
      </c>
      <c r="AE13" s="657"/>
      <c r="AF13" s="657"/>
      <c r="AG13" s="657"/>
      <c r="AH13" s="657"/>
      <c r="AI13" s="657"/>
      <c r="AJ13" s="658"/>
      <c r="AK13" s="656">
        <v>480</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563</v>
      </c>
      <c r="Q15" s="657"/>
      <c r="R15" s="657"/>
      <c r="S15" s="657"/>
      <c r="T15" s="657"/>
      <c r="U15" s="657"/>
      <c r="V15" s="658"/>
      <c r="W15" s="656" t="s">
        <v>564</v>
      </c>
      <c r="X15" s="657"/>
      <c r="Y15" s="657"/>
      <c r="Z15" s="657"/>
      <c r="AA15" s="657"/>
      <c r="AB15" s="657"/>
      <c r="AC15" s="658"/>
      <c r="AD15" s="656" t="s">
        <v>562</v>
      </c>
      <c r="AE15" s="657"/>
      <c r="AF15" s="657"/>
      <c r="AG15" s="657"/>
      <c r="AH15" s="657"/>
      <c r="AI15" s="657"/>
      <c r="AJ15" s="658"/>
      <c r="AK15" s="656" t="s">
        <v>563</v>
      </c>
      <c r="AL15" s="657"/>
      <c r="AM15" s="657"/>
      <c r="AN15" s="657"/>
      <c r="AO15" s="657"/>
      <c r="AP15" s="657"/>
      <c r="AQ15" s="658"/>
      <c r="AR15" s="656" t="s">
        <v>605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563</v>
      </c>
      <c r="Q16" s="657"/>
      <c r="R16" s="657"/>
      <c r="S16" s="657"/>
      <c r="T16" s="657"/>
      <c r="U16" s="657"/>
      <c r="V16" s="658"/>
      <c r="W16" s="656" t="s">
        <v>562</v>
      </c>
      <c r="X16" s="657"/>
      <c r="Y16" s="657"/>
      <c r="Z16" s="657"/>
      <c r="AA16" s="657"/>
      <c r="AB16" s="657"/>
      <c r="AC16" s="658"/>
      <c r="AD16" s="656" t="s">
        <v>563</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563</v>
      </c>
      <c r="X17" s="657"/>
      <c r="Y17" s="657"/>
      <c r="Z17" s="657"/>
      <c r="AA17" s="657"/>
      <c r="AB17" s="657"/>
      <c r="AC17" s="658"/>
      <c r="AD17" s="656" t="s">
        <v>565</v>
      </c>
      <c r="AE17" s="657"/>
      <c r="AF17" s="657"/>
      <c r="AG17" s="657"/>
      <c r="AH17" s="657"/>
      <c r="AI17" s="657"/>
      <c r="AJ17" s="658"/>
      <c r="AK17" s="656" t="s">
        <v>563</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517</v>
      </c>
      <c r="Q18" s="878"/>
      <c r="R18" s="878"/>
      <c r="S18" s="878"/>
      <c r="T18" s="878"/>
      <c r="U18" s="878"/>
      <c r="V18" s="879"/>
      <c r="W18" s="877">
        <f>SUM(W13:AC17)</f>
        <v>508</v>
      </c>
      <c r="X18" s="878"/>
      <c r="Y18" s="878"/>
      <c r="Z18" s="878"/>
      <c r="AA18" s="878"/>
      <c r="AB18" s="878"/>
      <c r="AC18" s="879"/>
      <c r="AD18" s="877">
        <f>SUM(AD13:AJ17)</f>
        <v>490</v>
      </c>
      <c r="AE18" s="878"/>
      <c r="AF18" s="878"/>
      <c r="AG18" s="878"/>
      <c r="AH18" s="878"/>
      <c r="AI18" s="878"/>
      <c r="AJ18" s="879"/>
      <c r="AK18" s="877">
        <f>SUM(AK13:AQ17)</f>
        <v>480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228</v>
      </c>
      <c r="Q19" s="657"/>
      <c r="R19" s="657"/>
      <c r="S19" s="657"/>
      <c r="T19" s="657"/>
      <c r="U19" s="657"/>
      <c r="V19" s="658"/>
      <c r="W19" s="656">
        <v>223</v>
      </c>
      <c r="X19" s="657"/>
      <c r="Y19" s="657"/>
      <c r="Z19" s="657"/>
      <c r="AA19" s="657"/>
      <c r="AB19" s="657"/>
      <c r="AC19" s="658"/>
      <c r="AD19" s="881">
        <v>216</v>
      </c>
      <c r="AE19" s="882"/>
      <c r="AF19" s="882"/>
      <c r="AG19" s="882"/>
      <c r="AH19" s="882"/>
      <c r="AI19" s="882"/>
      <c r="AJ19" s="88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0.44100580270793038</v>
      </c>
      <c r="Q20" s="311"/>
      <c r="R20" s="311"/>
      <c r="S20" s="311"/>
      <c r="T20" s="311"/>
      <c r="U20" s="311"/>
      <c r="V20" s="311"/>
      <c r="W20" s="311">
        <f t="shared" ref="W20" si="0">IF(W18=0, "-", SUM(W19)/W18)</f>
        <v>0.4389763779527559</v>
      </c>
      <c r="X20" s="311"/>
      <c r="Y20" s="311"/>
      <c r="Z20" s="311"/>
      <c r="AA20" s="311"/>
      <c r="AB20" s="311"/>
      <c r="AC20" s="311"/>
      <c r="AD20" s="311">
        <f t="shared" ref="AD20" si="1">IF(AD18=0, "-", SUM(AD19)/AD18)</f>
        <v>0.44081632653061226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7"/>
      <c r="G21" s="309" t="s">
        <v>497</v>
      </c>
      <c r="H21" s="310"/>
      <c r="I21" s="310"/>
      <c r="J21" s="310"/>
      <c r="K21" s="310"/>
      <c r="L21" s="310"/>
      <c r="M21" s="310"/>
      <c r="N21" s="310"/>
      <c r="O21" s="310"/>
      <c r="P21" s="311">
        <f>IF(P19=0, "-", SUM(P19)/SUM(P13,P14))</f>
        <v>0.44100580270793038</v>
      </c>
      <c r="Q21" s="311"/>
      <c r="R21" s="311"/>
      <c r="S21" s="311"/>
      <c r="T21" s="311"/>
      <c r="U21" s="311"/>
      <c r="V21" s="311"/>
      <c r="W21" s="311">
        <f t="shared" ref="W21" si="2">IF(W19=0, "-", SUM(W19)/SUM(W13,W14))</f>
        <v>0.4389763779527559</v>
      </c>
      <c r="X21" s="311"/>
      <c r="Y21" s="311"/>
      <c r="Z21" s="311"/>
      <c r="AA21" s="311"/>
      <c r="AB21" s="311"/>
      <c r="AC21" s="311"/>
      <c r="AD21" s="311">
        <f t="shared" ref="AD21" si="3">IF(AD19=0, "-", SUM(AD19)/SUM(AD13,AD14))</f>
        <v>0.44081632653061226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566</v>
      </c>
      <c r="H23" s="954"/>
      <c r="I23" s="954"/>
      <c r="J23" s="954"/>
      <c r="K23" s="954"/>
      <c r="L23" s="954"/>
      <c r="M23" s="954"/>
      <c r="N23" s="954"/>
      <c r="O23" s="955"/>
      <c r="P23" s="920">
        <v>480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77">
        <f>P29-SUM(P23:P27)</f>
        <v>0</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480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t="s">
        <v>562</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568</v>
      </c>
      <c r="Q32" s="98"/>
      <c r="R32" s="98"/>
      <c r="S32" s="98"/>
      <c r="T32" s="98"/>
      <c r="U32" s="98"/>
      <c r="V32" s="98"/>
      <c r="W32" s="98"/>
      <c r="X32" s="99"/>
      <c r="Y32" s="467" t="s">
        <v>12</v>
      </c>
      <c r="Z32" s="527"/>
      <c r="AA32" s="528"/>
      <c r="AB32" s="457" t="s">
        <v>559</v>
      </c>
      <c r="AC32" s="457"/>
      <c r="AD32" s="457"/>
      <c r="AE32" s="211" t="s">
        <v>562</v>
      </c>
      <c r="AF32" s="212"/>
      <c r="AG32" s="212"/>
      <c r="AH32" s="212"/>
      <c r="AI32" s="211" t="s">
        <v>562</v>
      </c>
      <c r="AJ32" s="212"/>
      <c r="AK32" s="212"/>
      <c r="AL32" s="212"/>
      <c r="AM32" s="211" t="s">
        <v>562</v>
      </c>
      <c r="AN32" s="212"/>
      <c r="AO32" s="212"/>
      <c r="AP32" s="212"/>
      <c r="AQ32" s="333" t="s">
        <v>562</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t="s">
        <v>562</v>
      </c>
      <c r="AF33" s="212"/>
      <c r="AG33" s="212"/>
      <c r="AH33" s="212"/>
      <c r="AI33" s="211" t="s">
        <v>564</v>
      </c>
      <c r="AJ33" s="212"/>
      <c r="AK33" s="212"/>
      <c r="AL33" s="212"/>
      <c r="AM33" s="211" t="s">
        <v>562</v>
      </c>
      <c r="AN33" s="212"/>
      <c r="AO33" s="212"/>
      <c r="AP33" s="212"/>
      <c r="AQ33" s="333" t="s">
        <v>562</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563</v>
      </c>
      <c r="AN34" s="212"/>
      <c r="AO34" s="212"/>
      <c r="AP34" s="212"/>
      <c r="AQ34" s="333" t="s">
        <v>562</v>
      </c>
      <c r="AR34" s="200"/>
      <c r="AS34" s="200"/>
      <c r="AT34" s="334"/>
      <c r="AU34" s="212" t="s">
        <v>564</v>
      </c>
      <c r="AV34" s="212"/>
      <c r="AW34" s="212"/>
      <c r="AX34" s="214"/>
    </row>
    <row r="35" spans="1:50" ht="23.25" customHeight="1" x14ac:dyDescent="0.15">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3.75" customHeight="1" x14ac:dyDescent="0.15">
      <c r="A82" s="864"/>
      <c r="B82" s="523"/>
      <c r="C82" s="424"/>
      <c r="D82" s="424"/>
      <c r="E82" s="424"/>
      <c r="F82" s="425"/>
      <c r="G82" s="675" t="s">
        <v>569</v>
      </c>
      <c r="H82" s="675"/>
      <c r="I82" s="675"/>
      <c r="J82" s="675"/>
      <c r="K82" s="675"/>
      <c r="L82" s="675"/>
      <c r="M82" s="675"/>
      <c r="N82" s="675"/>
      <c r="O82" s="675"/>
      <c r="P82" s="675"/>
      <c r="Q82" s="675"/>
      <c r="R82" s="675"/>
      <c r="S82" s="675"/>
      <c r="T82" s="675"/>
      <c r="U82" s="675"/>
      <c r="V82" s="675"/>
      <c r="W82" s="675"/>
      <c r="X82" s="675"/>
      <c r="Y82" s="675"/>
      <c r="Z82" s="675"/>
      <c r="AA82" s="676"/>
      <c r="AB82" s="886" t="s">
        <v>606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33.7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33.7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570</v>
      </c>
      <c r="H87" s="98"/>
      <c r="I87" s="98"/>
      <c r="J87" s="98"/>
      <c r="K87" s="98"/>
      <c r="L87" s="98"/>
      <c r="M87" s="98"/>
      <c r="N87" s="98"/>
      <c r="O87" s="99"/>
      <c r="P87" s="98" t="s">
        <v>571</v>
      </c>
      <c r="Q87" s="510"/>
      <c r="R87" s="510"/>
      <c r="S87" s="510"/>
      <c r="T87" s="510"/>
      <c r="U87" s="510"/>
      <c r="V87" s="510"/>
      <c r="W87" s="510"/>
      <c r="X87" s="511"/>
      <c r="Y87" s="557" t="s">
        <v>62</v>
      </c>
      <c r="Z87" s="558"/>
      <c r="AA87" s="559"/>
      <c r="AB87" s="457" t="s">
        <v>572</v>
      </c>
      <c r="AC87" s="457"/>
      <c r="AD87" s="457"/>
      <c r="AE87" s="211">
        <v>228</v>
      </c>
      <c r="AF87" s="212"/>
      <c r="AG87" s="212"/>
      <c r="AH87" s="212"/>
      <c r="AI87" s="211">
        <v>223</v>
      </c>
      <c r="AJ87" s="212"/>
      <c r="AK87" s="212"/>
      <c r="AL87" s="212"/>
      <c r="AM87" s="211">
        <v>216</v>
      </c>
      <c r="AN87" s="212"/>
      <c r="AO87" s="212"/>
      <c r="AP87" s="212"/>
      <c r="AQ87" s="333" t="s">
        <v>562</v>
      </c>
      <c r="AR87" s="200"/>
      <c r="AS87" s="200"/>
      <c r="AT87" s="334"/>
      <c r="AU87" s="212" t="s">
        <v>603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572</v>
      </c>
      <c r="AC88" s="519"/>
      <c r="AD88" s="519"/>
      <c r="AE88" s="211">
        <v>517</v>
      </c>
      <c r="AF88" s="212"/>
      <c r="AG88" s="212"/>
      <c r="AH88" s="212"/>
      <c r="AI88" s="211">
        <v>508</v>
      </c>
      <c r="AJ88" s="212"/>
      <c r="AK88" s="212"/>
      <c r="AL88" s="212"/>
      <c r="AM88" s="211">
        <v>490</v>
      </c>
      <c r="AN88" s="212"/>
      <c r="AO88" s="212"/>
      <c r="AP88" s="212"/>
      <c r="AQ88" s="333" t="s">
        <v>562</v>
      </c>
      <c r="AR88" s="200"/>
      <c r="AS88" s="200"/>
      <c r="AT88" s="334"/>
      <c r="AU88" s="212">
        <v>480</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44.1</v>
      </c>
      <c r="AF89" s="212"/>
      <c r="AG89" s="212"/>
      <c r="AH89" s="212"/>
      <c r="AI89" s="211">
        <v>43.9</v>
      </c>
      <c r="AJ89" s="212"/>
      <c r="AK89" s="212"/>
      <c r="AL89" s="212"/>
      <c r="AM89" s="211">
        <v>44.1</v>
      </c>
      <c r="AN89" s="212"/>
      <c r="AO89" s="212"/>
      <c r="AP89" s="212"/>
      <c r="AQ89" s="333" t="s">
        <v>573</v>
      </c>
      <c r="AR89" s="200"/>
      <c r="AS89" s="200"/>
      <c r="AT89" s="334"/>
      <c r="AU89" s="212" t="s">
        <v>603</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1048</v>
      </c>
      <c r="AF101" s="212"/>
      <c r="AG101" s="212"/>
      <c r="AH101" s="213"/>
      <c r="AI101" s="211">
        <v>999</v>
      </c>
      <c r="AJ101" s="212"/>
      <c r="AK101" s="212"/>
      <c r="AL101" s="213"/>
      <c r="AM101" s="211">
        <v>1039</v>
      </c>
      <c r="AN101" s="212"/>
      <c r="AO101" s="212"/>
      <c r="AP101" s="213"/>
      <c r="AQ101" s="211" t="s">
        <v>603</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2640</v>
      </c>
      <c r="AF102" s="414"/>
      <c r="AG102" s="414"/>
      <c r="AH102" s="414"/>
      <c r="AI102" s="414">
        <v>2329</v>
      </c>
      <c r="AJ102" s="414"/>
      <c r="AK102" s="414"/>
      <c r="AL102" s="414"/>
      <c r="AM102" s="266">
        <v>1967</v>
      </c>
      <c r="AN102" s="267"/>
      <c r="AO102" s="267"/>
      <c r="AP102" s="312"/>
      <c r="AQ102" s="266">
        <v>2269</v>
      </c>
      <c r="AR102" s="267"/>
      <c r="AS102" s="267"/>
      <c r="AT102" s="312"/>
      <c r="AU102" s="266" t="s">
        <v>603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v>218</v>
      </c>
      <c r="AF116" s="414"/>
      <c r="AG116" s="414"/>
      <c r="AH116" s="414"/>
      <c r="AI116" s="414">
        <v>223</v>
      </c>
      <c r="AJ116" s="414"/>
      <c r="AK116" s="414"/>
      <c r="AL116" s="414"/>
      <c r="AM116" s="414">
        <v>208</v>
      </c>
      <c r="AN116" s="414"/>
      <c r="AO116" s="414"/>
      <c r="AP116" s="414"/>
      <c r="AQ116" s="211">
        <v>211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579</v>
      </c>
      <c r="AF117" s="547"/>
      <c r="AG117" s="547"/>
      <c r="AH117" s="547"/>
      <c r="AI117" s="547" t="s">
        <v>580</v>
      </c>
      <c r="AJ117" s="547"/>
      <c r="AK117" s="547"/>
      <c r="AL117" s="547"/>
      <c r="AM117" s="547" t="s">
        <v>607</v>
      </c>
      <c r="AN117" s="547"/>
      <c r="AO117" s="547"/>
      <c r="AP117" s="547"/>
      <c r="AQ117" s="547" t="s">
        <v>608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t="s">
        <v>559</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581</v>
      </c>
      <c r="AF134" s="200"/>
      <c r="AG134" s="200"/>
      <c r="AH134" s="200"/>
      <c r="AI134" s="199" t="s">
        <v>581</v>
      </c>
      <c r="AJ134" s="200"/>
      <c r="AK134" s="200"/>
      <c r="AL134" s="200"/>
      <c r="AM134" s="199" t="s">
        <v>582</v>
      </c>
      <c r="AN134" s="200"/>
      <c r="AO134" s="200"/>
      <c r="AP134" s="200"/>
      <c r="AQ134" s="199" t="s">
        <v>581</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559</v>
      </c>
      <c r="AF135" s="200"/>
      <c r="AG135" s="200"/>
      <c r="AH135" s="200"/>
      <c r="AI135" s="199" t="s">
        <v>582</v>
      </c>
      <c r="AJ135" s="200"/>
      <c r="AK135" s="200"/>
      <c r="AL135" s="200"/>
      <c r="AM135" s="199" t="s">
        <v>559</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562</v>
      </c>
      <c r="H154" s="98"/>
      <c r="I154" s="98"/>
      <c r="J154" s="98"/>
      <c r="K154" s="98"/>
      <c r="L154" s="98"/>
      <c r="M154" s="98"/>
      <c r="N154" s="98"/>
      <c r="O154" s="98"/>
      <c r="P154" s="99"/>
      <c r="Q154" s="118" t="s">
        <v>562</v>
      </c>
      <c r="R154" s="98"/>
      <c r="S154" s="98"/>
      <c r="T154" s="98"/>
      <c r="U154" s="98"/>
      <c r="V154" s="98"/>
      <c r="W154" s="98"/>
      <c r="X154" s="98"/>
      <c r="Y154" s="98"/>
      <c r="Z154" s="98"/>
      <c r="AA154" s="286"/>
      <c r="AB154" s="134" t="s">
        <v>562</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583</v>
      </c>
      <c r="K430" s="902"/>
      <c r="L430" s="902"/>
      <c r="M430" s="902"/>
      <c r="N430" s="902"/>
      <c r="O430" s="902"/>
      <c r="P430" s="902"/>
      <c r="Q430" s="902"/>
      <c r="R430" s="902"/>
      <c r="S430" s="902"/>
      <c r="T430" s="903"/>
      <c r="U430" s="587" t="s">
        <v>565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584</v>
      </c>
      <c r="AR432" s="193"/>
      <c r="AS432" s="126" t="s">
        <v>356</v>
      </c>
      <c r="AT432" s="127"/>
      <c r="AU432" s="193" t="s">
        <v>584</v>
      </c>
      <c r="AV432" s="193"/>
      <c r="AW432" s="126" t="s">
        <v>300</v>
      </c>
      <c r="AX432" s="188"/>
    </row>
    <row r="433" spans="1:50" ht="23.25" customHeight="1" x14ac:dyDescent="0.15">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550</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550</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609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610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589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611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593</v>
      </c>
      <c r="F737" s="989"/>
      <c r="G737" s="989"/>
      <c r="H737" s="989"/>
      <c r="I737" s="989"/>
      <c r="J737" s="989"/>
      <c r="K737" s="989"/>
      <c r="L737" s="989"/>
      <c r="M737" s="989"/>
      <c r="N737" s="358" t="s">
        <v>358</v>
      </c>
      <c r="O737" s="358"/>
      <c r="P737" s="358"/>
      <c r="Q737" s="358"/>
      <c r="R737" s="989" t="s">
        <v>593</v>
      </c>
      <c r="S737" s="989"/>
      <c r="T737" s="989"/>
      <c r="U737" s="989"/>
      <c r="V737" s="989"/>
      <c r="W737" s="989"/>
      <c r="X737" s="989"/>
      <c r="Y737" s="989"/>
      <c r="Z737" s="989"/>
      <c r="AA737" s="358" t="s">
        <v>359</v>
      </c>
      <c r="AB737" s="358"/>
      <c r="AC737" s="358"/>
      <c r="AD737" s="358"/>
      <c r="AE737" s="989" t="s">
        <v>594</v>
      </c>
      <c r="AF737" s="989"/>
      <c r="AG737" s="989"/>
      <c r="AH737" s="989"/>
      <c r="AI737" s="989"/>
      <c r="AJ737" s="989"/>
      <c r="AK737" s="989"/>
      <c r="AL737" s="989"/>
      <c r="AM737" s="989"/>
      <c r="AN737" s="358" t="s">
        <v>360</v>
      </c>
      <c r="AO737" s="358"/>
      <c r="AP737" s="358"/>
      <c r="AQ737" s="358"/>
      <c r="AR737" s="990" t="s">
        <v>595</v>
      </c>
      <c r="AS737" s="991"/>
      <c r="AT737" s="991"/>
      <c r="AU737" s="991"/>
      <c r="AV737" s="991"/>
      <c r="AW737" s="991"/>
      <c r="AX737" s="992"/>
      <c r="AY737" s="89"/>
      <c r="AZ737" s="89"/>
    </row>
    <row r="738" spans="1:52" ht="24.75" customHeight="1" x14ac:dyDescent="0.15">
      <c r="A738" s="993" t="s">
        <v>361</v>
      </c>
      <c r="B738" s="203"/>
      <c r="C738" s="203"/>
      <c r="D738" s="204"/>
      <c r="E738" s="989" t="s">
        <v>596</v>
      </c>
      <c r="F738" s="989"/>
      <c r="G738" s="989"/>
      <c r="H738" s="989"/>
      <c r="I738" s="989"/>
      <c r="J738" s="989"/>
      <c r="K738" s="989"/>
      <c r="L738" s="989"/>
      <c r="M738" s="989"/>
      <c r="N738" s="358" t="s">
        <v>362</v>
      </c>
      <c r="O738" s="358"/>
      <c r="P738" s="358"/>
      <c r="Q738" s="358"/>
      <c r="R738" s="989" t="s">
        <v>597</v>
      </c>
      <c r="S738" s="989"/>
      <c r="T738" s="989"/>
      <c r="U738" s="989"/>
      <c r="V738" s="989"/>
      <c r="W738" s="989"/>
      <c r="X738" s="989"/>
      <c r="Y738" s="989"/>
      <c r="Z738" s="989"/>
      <c r="AA738" s="358" t="s">
        <v>482</v>
      </c>
      <c r="AB738" s="358"/>
      <c r="AC738" s="358"/>
      <c r="AD738" s="358"/>
      <c r="AE738" s="989" t="s">
        <v>598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557</v>
      </c>
      <c r="F739" s="1001"/>
      <c r="G739" s="1001"/>
      <c r="H739" s="91" t="str">
        <f>IF(E739="", "", "(")</f>
        <v>(</v>
      </c>
      <c r="I739" s="984"/>
      <c r="J739" s="984"/>
      <c r="K739" s="91" t="str">
        <f>IF(OR(I739="　", I739=""), "", "-")</f>
        <v/>
      </c>
      <c r="L739" s="985">
        <v>910</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599</v>
      </c>
      <c r="H781" s="670"/>
      <c r="I781" s="670"/>
      <c r="J781" s="670"/>
      <c r="K781" s="671"/>
      <c r="L781" s="663" t="s">
        <v>600</v>
      </c>
      <c r="M781" s="664"/>
      <c r="N781" s="664"/>
      <c r="O781" s="664"/>
      <c r="P781" s="664"/>
      <c r="Q781" s="664"/>
      <c r="R781" s="664"/>
      <c r="S781" s="664"/>
      <c r="T781" s="664"/>
      <c r="U781" s="664"/>
      <c r="V781" s="664"/>
      <c r="W781" s="664"/>
      <c r="X781" s="665"/>
      <c r="Y781" s="384">
        <v>216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216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602</v>
      </c>
      <c r="D837" s="340"/>
      <c r="E837" s="340"/>
      <c r="F837" s="340"/>
      <c r="G837" s="340"/>
      <c r="H837" s="340"/>
      <c r="I837" s="340"/>
      <c r="J837" s="341" t="s">
        <v>466</v>
      </c>
      <c r="K837" s="342"/>
      <c r="L837" s="342"/>
      <c r="M837" s="342"/>
      <c r="N837" s="342"/>
      <c r="O837" s="342"/>
      <c r="P837" s="355" t="s">
        <v>602</v>
      </c>
      <c r="Q837" s="343"/>
      <c r="R837" s="343"/>
      <c r="S837" s="343"/>
      <c r="T837" s="343"/>
      <c r="U837" s="343"/>
      <c r="V837" s="343"/>
      <c r="W837" s="343"/>
      <c r="X837" s="343"/>
      <c r="Y837" s="344" t="s">
        <v>466</v>
      </c>
      <c r="Z837" s="345"/>
      <c r="AA837" s="345"/>
      <c r="AB837" s="346"/>
      <c r="AC837" s="356"/>
      <c r="AD837" s="364"/>
      <c r="AE837" s="364"/>
      <c r="AF837" s="364"/>
      <c r="AG837" s="364"/>
      <c r="AH837" s="365" t="s">
        <v>466</v>
      </c>
      <c r="AI837" s="366"/>
      <c r="AJ837" s="366"/>
      <c r="AK837" s="366"/>
      <c r="AL837" s="350" t="s">
        <v>466</v>
      </c>
      <c r="AM837" s="351"/>
      <c r="AN837" s="351"/>
      <c r="AO837" s="352"/>
      <c r="AP837" s="353" t="s">
        <v>602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565</v>
      </c>
      <c r="F1102" s="371"/>
      <c r="G1102" s="371"/>
      <c r="H1102" s="371"/>
      <c r="I1102" s="371"/>
      <c r="J1102" s="341" t="s">
        <v>567</v>
      </c>
      <c r="K1102" s="342"/>
      <c r="L1102" s="342"/>
      <c r="M1102" s="342"/>
      <c r="N1102" s="342"/>
      <c r="O1102" s="342"/>
      <c r="P1102" s="355" t="s">
        <v>567</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581</v>
      </c>
      <c r="AI1102" s="349"/>
      <c r="AJ1102" s="349"/>
      <c r="AK1102" s="349"/>
      <c r="AL1102" s="350" t="s">
        <v>562</v>
      </c>
      <c r="AM1102" s="351"/>
      <c r="AN1102" s="351"/>
      <c r="AO1102" s="352"/>
      <c r="AP1102" s="353" t="s">
        <v>559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7">
      <formula>IF(RIGHT(TEXT(P14,"0.#"),1)=".",FALSE,TRUE)</formula>
    </cfRule>
    <cfRule type="expression" dxfId="2812" priority="14048">
      <formula>IF(RIGHT(TEXT(P14,"0.#"),1)=".",TRUE,FALSE)</formula>
    </cfRule>
  </conditionalFormatting>
  <conditionalFormatting sqref="AE32">
    <cfRule type="expression" dxfId="2811" priority="14037">
      <formula>IF(RIGHT(TEXT(AE32,"0.#"),1)=".",FALSE,TRUE)</formula>
    </cfRule>
    <cfRule type="expression" dxfId="2810" priority="14038">
      <formula>IF(RIGHT(TEXT(AE32,"0.#"),1)=".",TRUE,FALSE)</formula>
    </cfRule>
  </conditionalFormatting>
  <conditionalFormatting sqref="P18:AX18">
    <cfRule type="expression" dxfId="2809" priority="13923">
      <formula>IF(RIGHT(TEXT(P18,"0.#"),1)=".",FALSE,TRUE)</formula>
    </cfRule>
    <cfRule type="expression" dxfId="2808" priority="13924">
      <formula>IF(RIGHT(TEXT(P18,"0.#"),1)=".",TRUE,FALSE)</formula>
    </cfRule>
  </conditionalFormatting>
  <conditionalFormatting sqref="Y782">
    <cfRule type="expression" dxfId="2807" priority="13919">
      <formula>IF(RIGHT(TEXT(Y782,"0.#"),1)=".",FALSE,TRUE)</formula>
    </cfRule>
    <cfRule type="expression" dxfId="2806" priority="13920">
      <formula>IF(RIGHT(TEXT(Y782,"0.#"),1)=".",TRUE,FALSE)</formula>
    </cfRule>
  </conditionalFormatting>
  <conditionalFormatting sqref="Y791">
    <cfRule type="expression" dxfId="2805" priority="13915">
      <formula>IF(RIGHT(TEXT(Y791,"0.#"),1)=".",FALSE,TRUE)</formula>
    </cfRule>
    <cfRule type="expression" dxfId="2804" priority="13916">
      <formula>IF(RIGHT(TEXT(Y791,"0.#"),1)=".",TRUE,FALSE)</formula>
    </cfRule>
  </conditionalFormatting>
  <conditionalFormatting sqref="Y822:Y829 Y820 Y809:Y816 Y807 Y796:Y803 Y794">
    <cfRule type="expression" dxfId="2803" priority="13697">
      <formula>IF(RIGHT(TEXT(Y794,"0.#"),1)=".",FALSE,TRUE)</formula>
    </cfRule>
    <cfRule type="expression" dxfId="2802" priority="13698">
      <formula>IF(RIGHT(TEXT(Y794,"0.#"),1)=".",TRUE,FALSE)</formula>
    </cfRule>
  </conditionalFormatting>
  <conditionalFormatting sqref="P16:AQ17 P15:AX15 AK13:AQ13">
    <cfRule type="expression" dxfId="2801" priority="13745">
      <formula>IF(RIGHT(TEXT(P13,"0.#"),1)=".",FALSE,TRUE)</formula>
    </cfRule>
    <cfRule type="expression" dxfId="2800" priority="13746">
      <formula>IF(RIGHT(TEXT(P13,"0.#"),1)=".",TRUE,FALSE)</formula>
    </cfRule>
  </conditionalFormatting>
  <conditionalFormatting sqref="AQ101">
    <cfRule type="expression" dxfId="2799" priority="13735">
      <formula>IF(RIGHT(TEXT(AQ101,"0.#"),1)=".",FALSE,TRUE)</formula>
    </cfRule>
    <cfRule type="expression" dxfId="2798" priority="13736">
      <formula>IF(RIGHT(TEXT(AQ101,"0.#"),1)=".",TRUE,FALSE)</formula>
    </cfRule>
  </conditionalFormatting>
  <conditionalFormatting sqref="Y783:Y790 Y781">
    <cfRule type="expression" dxfId="2797" priority="13721">
      <formula>IF(RIGHT(TEXT(Y781,"0.#"),1)=".",FALSE,TRUE)</formula>
    </cfRule>
    <cfRule type="expression" dxfId="2796" priority="13722">
      <formula>IF(RIGHT(TEXT(Y781,"0.#"),1)=".",TRUE,FALSE)</formula>
    </cfRule>
  </conditionalFormatting>
  <conditionalFormatting sqref="AU782">
    <cfRule type="expression" dxfId="2795" priority="13719">
      <formula>IF(RIGHT(TEXT(AU782,"0.#"),1)=".",FALSE,TRUE)</formula>
    </cfRule>
    <cfRule type="expression" dxfId="2794" priority="13720">
      <formula>IF(RIGHT(TEXT(AU782,"0.#"),1)=".",TRUE,FALSE)</formula>
    </cfRule>
  </conditionalFormatting>
  <conditionalFormatting sqref="AU791">
    <cfRule type="expression" dxfId="2793" priority="13717">
      <formula>IF(RIGHT(TEXT(AU791,"0.#"),1)=".",FALSE,TRUE)</formula>
    </cfRule>
    <cfRule type="expression" dxfId="2792" priority="13718">
      <formula>IF(RIGHT(TEXT(AU791,"0.#"),1)=".",TRUE,FALSE)</formula>
    </cfRule>
  </conditionalFormatting>
  <conditionalFormatting sqref="AU783:AU790 AU781">
    <cfRule type="expression" dxfId="2791" priority="13715">
      <formula>IF(RIGHT(TEXT(AU781,"0.#"),1)=".",FALSE,TRUE)</formula>
    </cfRule>
    <cfRule type="expression" dxfId="2790" priority="13716">
      <formula>IF(RIGHT(TEXT(AU781,"0.#"),1)=".",TRUE,FALSE)</formula>
    </cfRule>
  </conditionalFormatting>
  <conditionalFormatting sqref="Y821 Y808 Y795">
    <cfRule type="expression" dxfId="2789" priority="13701">
      <formula>IF(RIGHT(TEXT(Y795,"0.#"),1)=".",FALSE,TRUE)</formula>
    </cfRule>
    <cfRule type="expression" dxfId="2788" priority="13702">
      <formula>IF(RIGHT(TEXT(Y795,"0.#"),1)=".",TRUE,FALSE)</formula>
    </cfRule>
  </conditionalFormatting>
  <conditionalFormatting sqref="Y830 Y817 Y804">
    <cfRule type="expression" dxfId="2787" priority="13699">
      <formula>IF(RIGHT(TEXT(Y804,"0.#"),1)=".",FALSE,TRUE)</formula>
    </cfRule>
    <cfRule type="expression" dxfId="2786" priority="13700">
      <formula>IF(RIGHT(TEXT(Y804,"0.#"),1)=".",TRUE,FALSE)</formula>
    </cfRule>
  </conditionalFormatting>
  <conditionalFormatting sqref="AU821 AU808 AU795">
    <cfRule type="expression" dxfId="2785" priority="13695">
      <formula>IF(RIGHT(TEXT(AU795,"0.#"),1)=".",FALSE,TRUE)</formula>
    </cfRule>
    <cfRule type="expression" dxfId="2784" priority="13696">
      <formula>IF(RIGHT(TEXT(AU795,"0.#"),1)=".",TRUE,FALSE)</formula>
    </cfRule>
  </conditionalFormatting>
  <conditionalFormatting sqref="AU830 AU817 AU804">
    <cfRule type="expression" dxfId="2783" priority="13693">
      <formula>IF(RIGHT(TEXT(AU804,"0.#"),1)=".",FALSE,TRUE)</formula>
    </cfRule>
    <cfRule type="expression" dxfId="2782" priority="13694">
      <formula>IF(RIGHT(TEXT(AU804,"0.#"),1)=".",TRUE,FALSE)</formula>
    </cfRule>
  </conditionalFormatting>
  <conditionalFormatting sqref="AU822:AU829 AU820 AU809:AU816 AU807 AU796:AU803 AU794">
    <cfRule type="expression" dxfId="2781" priority="13691">
      <formula>IF(RIGHT(TEXT(AU794,"0.#"),1)=".",FALSE,TRUE)</formula>
    </cfRule>
    <cfRule type="expression" dxfId="2780" priority="13692">
      <formula>IF(RIGHT(TEXT(AU794,"0.#"),1)=".",TRUE,FALSE)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M34">
    <cfRule type="expression" dxfId="2773" priority="13491">
      <formula>IF(RIGHT(TEXT(AM34,"0.#"),1)=".",FALSE,TRUE)</formula>
    </cfRule>
    <cfRule type="expression" dxfId="2772" priority="13492">
      <formula>IF(RIGHT(TEXT(AM34,"0.#"),1)=".",TRUE,FALSE)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cfRule type="expression" dxfId="2767" priority="13501">
      <formula>IF(RIGHT(TEXT(AI34,"0.#"),1)=".",FALSE,TRUE)</formula>
    </cfRule>
    <cfRule type="expression" dxfId="2766" priority="13502">
      <formula>IF(RIGHT(TEXT(AI34,"0.#"),1)=".",TRUE,FALSE)</formula>
    </cfRule>
  </conditionalFormatting>
  <conditionalFormatting sqref="AI33">
    <cfRule type="expression" dxfId="2765" priority="13499">
      <formula>IF(RIGHT(TEXT(AI33,"0.#"),1)=".",FALSE,TRUE)</formula>
    </cfRule>
    <cfRule type="expression" dxfId="2764" priority="13500">
      <formula>IF(RIGHT(TEXT(AI33,"0.#"),1)=".",TRUE,FALSE)</formula>
    </cfRule>
  </conditionalFormatting>
  <conditionalFormatting sqref="AI32">
    <cfRule type="expression" dxfId="2763" priority="13497">
      <formula>IF(RIGHT(TEXT(AI32,"0.#"),1)=".",FALSE,TRUE)</formula>
    </cfRule>
    <cfRule type="expression" dxfId="2762" priority="13498">
      <formula>IF(RIGHT(TEXT(AI32,"0.#"),1)=".",TRUE,FALSE)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39:AO866">
    <cfRule type="expression" dxfId="2541" priority="6669">
      <formula>IF(AND(AL839&gt;=0, RIGHT(TEXT(AL839,"0.#"),1)&lt;&gt;"."),TRUE,FALSE)</formula>
    </cfRule>
    <cfRule type="expression" dxfId="2540" priority="6670">
      <formula>IF(AND(AL839&gt;=0, RIGHT(TEXT(AL839,"0.#"),1)="."),TRUE,FALSE)</formula>
    </cfRule>
    <cfRule type="expression" dxfId="2539" priority="6671">
      <formula>IF(AND(AL839&lt;0, RIGHT(TEXT(AL839,"0.#"),1)&lt;&gt;"."),TRUE,FALSE)</formula>
    </cfRule>
    <cfRule type="expression" dxfId="2538" priority="6672">
      <formula>IF(AND(AL839&lt;0, RIGHT(TEXT(AL839,"0.#"),1)="."),TRUE,FALSE)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8:AO838">
    <cfRule type="expression" dxfId="2423" priority="2855">
      <formula>IF(AND(AL838&gt;=0, RIGHT(TEXT(AL838,"0.#"),1)&lt;&gt;"."),TRUE,FALSE)</formula>
    </cfRule>
    <cfRule type="expression" dxfId="2422" priority="2856">
      <formula>IF(AND(AL838&gt;=0, RIGHT(TEXT(AL838,"0.#"),1)="."),TRUE,FALSE)</formula>
    </cfRule>
    <cfRule type="expression" dxfId="2421" priority="2857">
      <formula>IF(AND(AL838&lt;0, RIGHT(TEXT(AL838,"0.#"),1)&lt;&gt;"."),TRUE,FALSE)</formula>
    </cfRule>
    <cfRule type="expression" dxfId="2420" priority="2858">
      <formula>IF(AND(AL838&lt;0, RIGHT(TEXT(AL838,"0.#"),1)="."),TRUE,FALSE)</formula>
    </cfRule>
  </conditionalFormatting>
  <conditionalFormatting sqref="Y838">
    <cfRule type="expression" dxfId="2419" priority="2853">
      <formula>IF(RIGHT(TEXT(Y838,"0.#"),1)=".",FALSE,TRUE)</formula>
    </cfRule>
    <cfRule type="expression" dxfId="2418" priority="2854">
      <formula>IF(RIGHT(TEXT(Y838,"0.#"),1)=".",TRUE,FALSE)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AD19:AJ19">
    <cfRule type="expression" dxfId="743" priority="43">
      <formula>IF(RIGHT(TEXT(AD19,"0.#"),1)=".",FALSE,TRUE)</formula>
    </cfRule>
    <cfRule type="expression" dxfId="742" priority="44">
      <formula>IF(RIGHT(TEXT(AD19,"0.#"),1)=".",TRUE,FALSE)</formula>
    </cfRule>
  </conditionalFormatting>
  <conditionalFormatting sqref="P19:AC19">
    <cfRule type="expression" dxfId="741" priority="41">
      <formula>IF(RIGHT(TEXT(P19,"0.#"),1)=".",FALSE,TRUE)</formula>
    </cfRule>
    <cfRule type="expression" dxfId="740" priority="42">
      <formula>IF(RIGHT(TEXT(P19,"0.#"),1)=".",TRUE,FALSE)</formula>
    </cfRule>
  </conditionalFormatting>
  <conditionalFormatting sqref="AI87">
    <cfRule type="expression" dxfId="739" priority="33">
      <formula>IF(RIGHT(TEXT(AI87,"0.#"),1)=".",FALSE,TRUE)</formula>
    </cfRule>
    <cfRule type="expression" dxfId="738" priority="34">
      <formula>IF(RIGHT(TEXT(AI87,"0.#"),1)=".",TRUE,FALSE)</formula>
    </cfRule>
  </conditionalFormatting>
  <conditionalFormatting sqref="AE89">
    <cfRule type="expression" dxfId="737" priority="39">
      <formula>IF(RIGHT(TEXT(AE89,"0.#"),1)=".",FALSE,TRUE)</formula>
    </cfRule>
    <cfRule type="expression" dxfId="736" priority="40">
      <formula>IF(RIGHT(TEXT(AE89,"0.#"),1)=".",TRUE,FALSE)</formula>
    </cfRule>
  </conditionalFormatting>
  <conditionalFormatting sqref="AE88">
    <cfRule type="expression" dxfId="735" priority="37">
      <formula>IF(RIGHT(TEXT(AE88,"0.#"),1)=".",FALSE,TRUE)</formula>
    </cfRule>
    <cfRule type="expression" dxfId="734" priority="38">
      <formula>IF(RIGHT(TEXT(AE88,"0.#"),1)=".",TRUE,FALSE)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8">
    <cfRule type="expression" dxfId="731" priority="31">
      <formula>IF(RIGHT(TEXT(AI88,"0.#"),1)=".",FALSE,TRUE)</formula>
    </cfRule>
    <cfRule type="expression" dxfId="730" priority="32">
      <formula>IF(RIGHT(TEXT(AI88,"0.#"),1)=".",TRUE,FALSE)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Normal="100" workbookViewId="0">
      <selection activeCell="L23" sqref="L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2018-05-11T01:33:25Z</cp:lastPrinted>
  <dcterms:created xsi:type="dcterms:W3CDTF">2012-03-13T00:50:25Z</dcterms:created>
  <dcterms:modified xsi:type="dcterms:W3CDTF">2018-07-10T06:19:00Z</dcterms:modified>
</cp:coreProperties>
</file>