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720" yWindow="-105" windowWidth="11085" windowHeight="91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E41"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<sst xmlns="http://schemas.openxmlformats.org/spreadsheetml/2006/main" count="2909" uniqueCount="655">
  <si>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</si>
  <si>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</si>
  <si>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</si>
  <si>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</si>
  <si>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</si>
  <si>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</si>
  <si>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</si>
  <si>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</si>
  <si>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</si>
  <si>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</si>
  <si>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</si>
  <si>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</si>
  <si>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</si>
  <si>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</si>
  <si>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</si>
  <si>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</si>
  <si>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</si>
  <si>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</si>
  <si>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</si>
  <si>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</si>
  <si>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</si>
  <si>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</si>
  <si>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</si>
  <si>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</si>
  <si>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</si>
  <si>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</si>
  <si>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</si>
  <si>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</si>
  <si>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</si>
  <si>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</si>
  <si>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</si>
  <si>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</si>
  <si>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</si>
  <si>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</si>
  <si>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</si>
  <si>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</si>
  <si>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</si>
  <si>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</si>
  <si>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</si>
  <si>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</si>
  <si>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</si>
  <si>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</si>
  <si>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</si>
  <si>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</si>
  <si>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</si>
  <si>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</si>
  <si>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</si>
  <si>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</si>
  <si>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</si>
  <si>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</si>
  <si>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</si>
  <si>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</si>
  <si>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</si>
  <si>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</si>
  <si>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</si>
  <si>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</si>
  <si>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</si>
  <si>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</si>
  <si>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</si>
  <si>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</si>
  <si>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</si>
  <si>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</si>
  <si>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</si>
  <si>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</si>
  <si>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</si>
  <si>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</si>
  <si>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</si>
  <si>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</si>
  <si>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</si>
  <si>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</si>
  <si>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</si>
  <si>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</si>
  <si>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</si>
  <si>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</si>
  <si>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</si>
  <si>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</si>
  <si>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</si>
  <si>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</si>
  <si>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</si>
  <si>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</si>
  <si>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</si>
  <si>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</si>
  <si>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</si>
  <si>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</si>
  <si>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</si>
  <si>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</si>
  <si>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</si>
  <si>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</si>
  <si>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</si>
  <si>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</si>
  <si>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</si>
  <si>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</si>
  <si>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</si>
  <si>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</si>
  <si>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</si>
  <si>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</si>
  <si>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</si>
  <si>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</si>
  <si>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</si>
  <si>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</si>
  <si>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</si>
  <si>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</si>
  <si>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</si>
  <si>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</si>
  <si>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</si>
  <si>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</si>
  <si>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</si>
  <si>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</si>
  <si>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</si>
  <si>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</si>
  <si>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</si>
  <si>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</si>
  <si>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</si>
  <si>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</si>
  <si>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</si>
  <si>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</si>
  <si>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</si>
  <si>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</si>
  <si>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</si>
  <si>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</si>
  <si>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</si>
  <si>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</si>
  <si>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</si>
  <si>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</si>
  <si>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</si>
  <si>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</si>
  <si>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</si>
  <si>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</si>
  <si>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</si>
  <si>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</si>
  <si>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</si>
  <si>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</si>
  <si>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</si>
  <si>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</si>
  <si>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</si>
  <si>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</si>
  <si>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</si>
  <si>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</si>
  <si>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</si>
  <si>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</si>
  <si>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</si>
  <si>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</si>
  <si>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</si>
  <si>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</si>
  <si>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</si>
  <si>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</si>
  <si>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</si>
  <si>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</si>
  <si>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</si>
  <si>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</si>
  <si>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</si>
  <si>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</si>
  <si>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</si>
  <si>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</si>
  <si>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</si>
  <si>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</si>
  <si>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</si>
  <si>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</si>
  <si>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</si>
  <si>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</si>
  <si>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</si>
  <si>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</si>
  <si>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</si>
  <si>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</si>
  <si>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</si>
  <si>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</si>
  <si>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</si>
  <si>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</si>
  <si>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</si>
  <si>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</si>
  <si>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</si>
  <si>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</si>
  <si>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</si>
  <si>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</si>
  <si>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</si>
  <si>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</si>
  <si>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</si>
  <si>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</si>
  <si>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</si>
  <si>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</si>
  <si>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</si>
  <si>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</si>
  <si>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</si>
  <si>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</si>
  <si>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</si>
  <si>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</si>
  <si>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</si>
  <si>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</si>
  <si>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</si>
  <si>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</si>
  <si>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</si>
  <si>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</si>
  <si>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</si>
  <si>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</si>
  <si>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</si>
  <si>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</si>
  <si>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</si>
  <si>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</si>
  <si>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</si>
  <si>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</si>
  <si>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</si>
  <si>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</si>
  <si>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</si>
  <si>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</si>
  <si>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</si>
  <si>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</si>
  <si>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</si>
  <si>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</si>
  <si>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</si>
  <si>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</si>
  <si>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</si>
  <si>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</si>
  <si>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</si>
  <si>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</si>
  <si>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</si>
  <si>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</si>
  <si>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</si>
  <si>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</si>
  <si>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</si>
  <si>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</si>
  <si>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</si>
  <si>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</si>
  <si>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</si>
  <si>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</si>
  <si>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</si>
  <si>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</si>
  <si>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</si>
  <si>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</si>
  <si>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</si>
  <si>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</si>
  <si>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</si>
  <si>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</si>
  <si>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</si>
  <si>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</si>
  <si>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</si>
  <si>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</si>
  <si>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</si>
  <si>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</si>
  <si>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</si>
  <si>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</si>
  <si>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</si>
  <si>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</si>
  <si>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</si>
  <si>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</si>
  <si>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</si>
  <si>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</si>
  <si>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</si>
  <si>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</si>
  <si>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</si>
  <si>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</si>
  <si>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</si>
  <si>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</si>
  <si>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</si>
  <si>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</si>
  <si>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</si>
  <si>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</si>
  <si>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</si>
  <si>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</si>
  <si>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</si>
  <si>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</si>
  <si>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</si>
  <si>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</si>
  <si>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</si>
  <si>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</si>
  <si>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</si>
  <si>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</si>
  <si>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</si>
  <si>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</si>
  <si>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</si>
  <si>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</si>
  <si>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</si>
  <si>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</si>
  <si>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</si>
  <si>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</si>
  <si>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</si>
  <si>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</si>
  <si>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</si>
  <si>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</si>
  <si>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</si>
  <si>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</si>
  <si>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</si>
  <si>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</si>
  <si>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</si>
  <si>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</si>
  <si>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</si>
  <si>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</si>
  <si>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</si>
  <si>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</si>
  <si>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</si>
  <si>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</si>
  <si>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</si>
  <si>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</si>
  <si>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</si>
  <si>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</si>
  <si>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</si>
  <si>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</si>
  <si>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</si>
  <si>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</si>
  <si>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</si>
  <si>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</si>
  <si>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</si>
  <si>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</si>
  <si>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</si>
  <si>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</si>
  <si>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</si>
  <si>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</si>
  <si>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</si>
  <si>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</si>
  <si>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</si>
  <si>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</si>
  <si>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</si>
  <si>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</si>
  <si>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</si>
  <si>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</si>
  <si>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</si>
  <si>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</si>
  <si>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</si>
  <si>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</si>
  <si>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</si>
  <si>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</si>
  <si>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</si>
  <si>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</si>
  <si>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</si>
  <si>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</si>
  <si>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</si>
  <si>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</si>
  <si>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</si>
  <si>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</si>
  <si>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</si>
  <si>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</si>
  <si>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</si>
  <si>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</si>
  <si>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</si>
  <si>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</si>
  <si>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</si>
  <si>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</si>
  <si>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</si>
  <si>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</si>
  <si>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</si>
  <si>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</si>
  <si>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</si>
  <si>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</si>
  <si>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</si>
  <si>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</si>
  <si>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</si>
  <si>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</si>
  <si>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</si>
  <si>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</si>
  <si>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</si>
  <si>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</si>
  <si>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</si>
  <si>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</si>
  <si>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</si>
  <si>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</si>
  <si>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</si>
  <si>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</si>
  <si>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</si>
  <si>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</si>
  <si>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</si>
  <si>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</si>
  <si>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</si>
  <si>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</si>
  <si>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</si>
  <si>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</si>
  <si>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</si>
  <si>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</si>
  <si>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</si>
  <si>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</si>
  <si>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</si>
  <si>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</si>
  <si>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</si>
  <si>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</si>
  <si>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</si>
  <si>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</si>
  <si>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</si>
  <si>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</si>
  <si>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</si>
  <si>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</si>
  <si>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</si>
  <si>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</si>
  <si>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</si>
  <si>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</si>
  <si>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</si>
  <si>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</si>
  <si>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</si>
  <si>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</si>
  <si>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</si>
  <si>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</si>
  <si>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</si>
  <si>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</si>
  <si>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</si>
  <si>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</si>
  <si>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</si>
  <si>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</si>
  <si>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</si>
  <si>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</si>
  <si>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</si>
  <si>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</si>
  <si>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</si>
  <si>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</si>
  <si>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</si>
  <si>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</si>
  <si>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</si>
  <si>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</si>
  <si>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</si>
  <si>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</si>
  <si>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</si>
  <si>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</si>
  <si>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</si>
  <si>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</si>
  <si>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</si>
  <si>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</si>
  <si>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</si>
  <si>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</si>
  <si>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</si>
  <si>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</si>
  <si>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</si>
  <si>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</si>
  <si>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</si>
  <si>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</si>
  <si>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</si>
  <si>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</si>
  <si>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</si>
  <si>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</si>
  <si>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</si>
  <si>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</si>
  <si>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</si>
  <si>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</si>
  <si>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</si>
  <si>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</si>
  <si>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</si>
  <si>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</si>
  <si>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</si>
  <si>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</si>
  <si>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</si>
  <si>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</si>
  <si>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</si>
  <si>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</si>
  <si>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</si>
  <si>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</si>
  <si>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</si>
  <si>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</si>
  <si>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</si>
  <si>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</si>
  <si>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</si>
  <si>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</si>
  <si>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</si>
  <si>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</si>
  <si>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</si>
  <si>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</si>
  <si>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</si>
  <si>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</si>
  <si>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</si>
  <si>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</si>
  <si>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</si>
  <si>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</si>
  <si>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</si>
  <si>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</si>
  <si>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</si>
  <si>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</si>
  <si>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</si>
  <si>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</si>
  <si>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</si>
  <si>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</si>
  <si>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</si>
  <si>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</si>
  <si>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</si>
  <si>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</si>
  <si>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</si>
  <si>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</si>
  <si>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</si>
  <si>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</si>
  <si>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</si>
  <si>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</si>
  <si>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</si>
  <si>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</si>
  <si>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</si>
  <si>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</si>
  <si>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</si>
  <si>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</si>
  <si>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</si>
  <si>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</si>
  <si>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</si>
  <si>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</si>
  <si>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</si>
  <si>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</si>
  <si>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</si>
  <si>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</si>
  <si>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</si>
  <si>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</si>
  <si>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</si>
  <si>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</si>
  <si>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</si>
  <si>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</si>
  <si>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</si>
  <si>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</si>
  <si>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</si>
  <si>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</si>
  <si>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</si>
  <si>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</si>
  <si>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</si>
  <si>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</si>
  <si>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</si>
  <si>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</si>
  <si>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</si>
  <si>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</si>
  <si>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</si>
  <si>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</si>
  <si>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</si>
  <si>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</si>
  <si>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</si>
  <si>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</si>
  <si>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</si>
  <si>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</si>
  <si>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</si>
  <si>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</si>
  <si>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</si>
  <si>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</si>
  <si>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</si>
  <si>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</si>
  <si>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</si>
  <si>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</si>
  <si>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</si>
  <si>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</si>
  <si>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</si>
  <si>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</si>
  <si>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</si>
  <si>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</si>
  <si>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</si>
  <si>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</si>
  <si>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</si>
  <si>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</si>
  <si>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</si>
  <si>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</si>
  <si>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</si>
  <si>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</si>
  <si>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</si>
  <si>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</si>
  <si>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</si>
  <si>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</si>
  <si>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</si>
  <si>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</si>
  <si>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</si>
  <si>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</si>
  <si>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</si>
  <si>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</si>
  <si>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国際課</t>
    <rPh sb="0" eb="3">
      <t>コクサイカ</t>
    </rPh>
    <phoneticPr fontId="5"/>
  </si>
  <si>
    <t>大臣官房国際課</t>
    <rPh sb="0" eb="2">
      <t>ダイジン</t>
    </rPh>
    <rPh sb="2" eb="4">
      <t>カンボウ</t>
    </rPh>
    <rPh sb="4" eb="7">
      <t>コクサイカ</t>
    </rPh>
    <phoneticPr fontId="5"/>
  </si>
  <si>
    <t>秋山伸一</t>
    <rPh sb="0" eb="2">
      <t>アキヤマ</t>
    </rPh>
    <rPh sb="2" eb="4">
      <t>シンイチ</t>
    </rPh>
    <phoneticPr fontId="5"/>
  </si>
  <si>
    <t>政府開発援助大綱</t>
    <rPh sb="0" eb="2">
      <t>セイフ</t>
    </rPh>
    <rPh sb="2" eb="4">
      <t>カイハツ</t>
    </rPh>
    <rPh sb="4" eb="6">
      <t>エンジョ</t>
    </rPh>
    <rPh sb="6" eb="8">
      <t>タイコウ</t>
    </rPh>
    <phoneticPr fontId="5"/>
  </si>
  <si>
    <t>－</t>
    <phoneticPr fontId="5"/>
  </si>
  <si>
    <t xml:space="preserve">②「水道分野の国際協力検討事業」及び「水道ﾌﾟﾛｼﾞｪｸﾄ計画作成指導事業」は水道分野の国際協力についての検討、及び相手国政府との対話（指導）であり、成果目標を明確な数値で示すことは困難であるが、参考指標として、持続可能な開発目標（SDGs）「2030年までに、すべての人々の、安全で安価な飲料水の普遍的かつ衡平なアクセスを達成する」を指標とする。
 </t>
    <rPh sb="16" eb="17">
      <t>オヨ</t>
    </rPh>
    <rPh sb="168" eb="170">
      <t>シヒョウ</t>
    </rPh>
    <phoneticPr fontId="5"/>
  </si>
  <si>
    <t>件</t>
    <rPh sb="0" eb="1">
      <t>ケン</t>
    </rPh>
    <phoneticPr fontId="5"/>
  </si>
  <si>
    <t>②水道分野の国際協力検討事業及び水道プロジェクト計画作成指導事業の実施数</t>
    <rPh sb="1" eb="3">
      <t>スイドウ</t>
    </rPh>
    <rPh sb="3" eb="5">
      <t>ブンヤ</t>
    </rPh>
    <rPh sb="6" eb="8">
      <t>コクサイ</t>
    </rPh>
    <rPh sb="8" eb="10">
      <t>キョウリョク</t>
    </rPh>
    <rPh sb="10" eb="12">
      <t>ケントウ</t>
    </rPh>
    <rPh sb="12" eb="14">
      <t>ジギョウ</t>
    </rPh>
    <rPh sb="14" eb="15">
      <t>オヨ</t>
    </rPh>
    <rPh sb="16" eb="18">
      <t>スイドウ</t>
    </rPh>
    <rPh sb="24" eb="26">
      <t>ケイカク</t>
    </rPh>
    <rPh sb="26" eb="28">
      <t>サクセイ</t>
    </rPh>
    <rPh sb="28" eb="30">
      <t>シドウ</t>
    </rPh>
    <rPh sb="30" eb="32">
      <t>ジギョウ</t>
    </rPh>
    <rPh sb="33" eb="35">
      <t>ジッシ</t>
    </rPh>
    <rPh sb="35" eb="36">
      <t>スウ</t>
    </rPh>
    <phoneticPr fontId="5"/>
  </si>
  <si>
    <t>②水道分野の国際協力検討事業／
水道プロジェクト計画作成指導事業
単位当たりコスト＝X/Y
X：事業実施にかかった金額
Y：報告書作成件数　</t>
    <rPh sb="1" eb="3">
      <t>スイドウ</t>
    </rPh>
    <rPh sb="3" eb="5">
      <t>ブンヤ</t>
    </rPh>
    <rPh sb="6" eb="8">
      <t>コクサイ</t>
    </rPh>
    <rPh sb="8" eb="10">
      <t>キョウリョク</t>
    </rPh>
    <rPh sb="10" eb="12">
      <t>ケントウ</t>
    </rPh>
    <rPh sb="12" eb="14">
      <t>ジギョウ</t>
    </rPh>
    <rPh sb="16" eb="18">
      <t>スイドウ</t>
    </rPh>
    <rPh sb="24" eb="26">
      <t>ケイカク</t>
    </rPh>
    <rPh sb="26" eb="28">
      <t>サクセイ</t>
    </rPh>
    <rPh sb="28" eb="30">
      <t>シドウ</t>
    </rPh>
    <rPh sb="30" eb="32">
      <t>ジギョウ</t>
    </rPh>
    <rPh sb="33" eb="35">
      <t>タンイ</t>
    </rPh>
    <rPh sb="35" eb="36">
      <t>ア</t>
    </rPh>
    <rPh sb="48" eb="50">
      <t>ジギョウ</t>
    </rPh>
    <rPh sb="50" eb="52">
      <t>ジッシ</t>
    </rPh>
    <rPh sb="57" eb="59">
      <t>キンガク</t>
    </rPh>
    <rPh sb="62" eb="65">
      <t>ホウコクショ</t>
    </rPh>
    <rPh sb="65" eb="67">
      <t>サクセイ</t>
    </rPh>
    <rPh sb="67" eb="69">
      <t>ケンスウ</t>
    </rPh>
    <phoneticPr fontId="5"/>
  </si>
  <si>
    <t>千円／件</t>
    <rPh sb="0" eb="2">
      <t>センエン</t>
    </rPh>
    <rPh sb="3" eb="4">
      <t>ケン</t>
    </rPh>
    <phoneticPr fontId="5"/>
  </si>
  <si>
    <t>　　X/Y</t>
    <phoneticPr fontId="5"/>
  </si>
  <si>
    <t>国際社会への参画・貢献を行うこと</t>
    <rPh sb="0" eb="2">
      <t>コクサイ</t>
    </rPh>
    <rPh sb="2" eb="4">
      <t>シャカイ</t>
    </rPh>
    <rPh sb="6" eb="8">
      <t>サンカク</t>
    </rPh>
    <rPh sb="9" eb="11">
      <t>コウケン</t>
    </rPh>
    <rPh sb="12" eb="13">
      <t>オコナ</t>
    </rPh>
    <phoneticPr fontId="5"/>
  </si>
  <si>
    <t>水道分野の国際協力検討事業及び水道プロジェクト計画作成指導事業の実施数</t>
    <rPh sb="0" eb="2">
      <t>スイドウ</t>
    </rPh>
    <rPh sb="2" eb="4">
      <t>ブンヤ</t>
    </rPh>
    <rPh sb="5" eb="7">
      <t>コクサイ</t>
    </rPh>
    <rPh sb="7" eb="9">
      <t>キョウリョク</t>
    </rPh>
    <rPh sb="9" eb="13">
      <t>ケントウジギョウ</t>
    </rPh>
    <rPh sb="13" eb="14">
      <t>オヨ</t>
    </rPh>
    <rPh sb="15" eb="17">
      <t>スイドウ</t>
    </rPh>
    <rPh sb="23" eb="25">
      <t>ケイカク</t>
    </rPh>
    <rPh sb="25" eb="27">
      <t>サクセイ</t>
    </rPh>
    <rPh sb="27" eb="29">
      <t>シドウ</t>
    </rPh>
    <rPh sb="29" eb="31">
      <t>ジギョウ</t>
    </rPh>
    <rPh sb="32" eb="34">
      <t>ジッシ</t>
    </rPh>
    <rPh sb="34" eb="35">
      <t>スウ</t>
    </rPh>
    <phoneticPr fontId="5"/>
  </si>
  <si>
    <t>委託費</t>
    <rPh sb="0" eb="3">
      <t>イタクヒ</t>
    </rPh>
    <phoneticPr fontId="5"/>
  </si>
  <si>
    <t>C.パシフィックコンサルタンツ（株）</t>
    <rPh sb="15" eb="18">
      <t>カブ</t>
    </rPh>
    <phoneticPr fontId="5"/>
  </si>
  <si>
    <t>D.（株）日水コン</t>
    <rPh sb="2" eb="5">
      <t>カブ</t>
    </rPh>
    <rPh sb="5" eb="7">
      <t>ニッスイ</t>
    </rPh>
    <phoneticPr fontId="5"/>
  </si>
  <si>
    <t>559</t>
    <phoneticPr fontId="5"/>
  </si>
  <si>
    <t>509</t>
    <phoneticPr fontId="5"/>
  </si>
  <si>
    <t>451</t>
    <phoneticPr fontId="5"/>
  </si>
  <si>
    <t>844</t>
    <phoneticPr fontId="5"/>
  </si>
  <si>
    <t>855</t>
    <phoneticPr fontId="5"/>
  </si>
  <si>
    <t>825</t>
    <phoneticPr fontId="5"/>
  </si>
  <si>
    <t>(公社)国際厚生事業団</t>
    <rPh sb="1" eb="3">
      <t>コウシャ</t>
    </rPh>
    <rPh sb="4" eb="6">
      <t>コクサイ</t>
    </rPh>
    <rPh sb="6" eb="8">
      <t>コウセイ</t>
    </rPh>
    <rPh sb="8" eb="11">
      <t>ジギョウダン</t>
    </rPh>
    <phoneticPr fontId="5"/>
  </si>
  <si>
    <t>パシフィックコンサルタンツ(株)</t>
    <rPh sb="13" eb="16">
      <t>カブ</t>
    </rPh>
    <phoneticPr fontId="5"/>
  </si>
  <si>
    <t>平成29年度水道プロジェクト計画作成指導事業（第1期）　（ﾌｨﾘﾋﾟﾝ共和国ｶｶﾞﾔﾝ・ﾃﾞ・ｵﾛ市）</t>
    <rPh sb="0" eb="2">
      <t>ヘイセイ</t>
    </rPh>
    <rPh sb="4" eb="6">
      <t>ネンド</t>
    </rPh>
    <rPh sb="6" eb="8">
      <t>スイドウ</t>
    </rPh>
    <rPh sb="14" eb="16">
      <t>ケイカク</t>
    </rPh>
    <rPh sb="16" eb="18">
      <t>サクセイ</t>
    </rPh>
    <rPh sb="18" eb="20">
      <t>シドウ</t>
    </rPh>
    <rPh sb="20" eb="22">
      <t>ジギョウ</t>
    </rPh>
    <rPh sb="23" eb="24">
      <t>ダイ</t>
    </rPh>
    <rPh sb="25" eb="26">
      <t>キ</t>
    </rPh>
    <rPh sb="35" eb="37">
      <t>キョウワ</t>
    </rPh>
    <rPh sb="37" eb="38">
      <t>コク</t>
    </rPh>
    <rPh sb="49" eb="50">
      <t>シ</t>
    </rPh>
    <phoneticPr fontId="5"/>
  </si>
  <si>
    <t>平成29年度水道プロジェクト計画作成指導事業（第2期）　（ﾌｨｼﾞｰ共和国ﾗﾝﾊﾞｻ町）</t>
    <rPh sb="42" eb="43">
      <t>チョウ</t>
    </rPh>
    <phoneticPr fontId="5"/>
  </si>
  <si>
    <t>(株)日水ｺﾝ</t>
    <rPh sb="0" eb="3">
      <t>カブ</t>
    </rPh>
    <rPh sb="3" eb="5">
      <t>ニッスイ</t>
    </rPh>
    <phoneticPr fontId="5"/>
  </si>
  <si>
    <t>厚生労働省</t>
  </si>
  <si>
    <t>ASEAN諸国の社会保障分野の政策形成の支援及び当該分野の人材育成を強化するため、ASEAN･日本社会保障ハイレベル会合を通じ、ASEAN10ヶ国から社会福祉、保健医療及び雇用政策を担当する局長級行政官を招聘し、高齢化社会への対応、母子･障害者保健福祉、社会的弱者支援等をテーマとした議論を実施している。また、水道分野の国際協力検討事業を通じ、我が国の水道事業者及び厚生労働省が持つノウハウを活用し、水道分野の国際協力方針の検討を行うとともに、水道プロジェクト計画作成指導事業を通じ、開発途上国における水道分野の技術面･人材面･財政面等の課題について調査･検討を行い、熟度の高い計画となるよう当該国に対し助言･指導を実施している。</t>
    <rPh sb="205" eb="207">
      <t>コクサイ</t>
    </rPh>
    <phoneticPr fontId="5"/>
  </si>
  <si>
    <t>平成8年のリヨンサミットにおいて我が国が提唱した「世界福祉構想｣の実現に向け、我が国と緊密な関係にあるASEAN諸国の社会保障分野の政策形成の支援及び当該分野での人材育成を強化するため協力を行うとともに、第4回世界水フォーラムにおいて公表した『水と衛生に関する拡大パートナーシップ・イニシアティブ』に基づく我が国の経験や技術を活用した質の高い援助の実施に向け、水供給分野の国際協力における開発効果を高めるため、国際協力事業を実施する。</t>
    <phoneticPr fontId="5"/>
  </si>
  <si>
    <t>○</t>
  </si>
  <si>
    <t>-</t>
  </si>
  <si>
    <t>政府開発援助衛生関係指導者育成等委託費</t>
  </si>
  <si>
    <t>政府開発援助職員旅費</t>
  </si>
  <si>
    <t>-</t>
    <phoneticPr fontId="5"/>
  </si>
  <si>
    <t>-</t>
    <phoneticPr fontId="5"/>
  </si>
  <si>
    <t>-</t>
    <phoneticPr fontId="5"/>
  </si>
  <si>
    <t>①ASEAN・日本社会保障ハイレベル会合の提言に基づき、全ての参加国が取組みを実施する。</t>
    <rPh sb="21" eb="23">
      <t>テイゲン</t>
    </rPh>
    <rPh sb="28" eb="29">
      <t>スベ</t>
    </rPh>
    <rPh sb="31" eb="33">
      <t>サンカ</t>
    </rPh>
    <rPh sb="33" eb="34">
      <t>コク</t>
    </rPh>
    <rPh sb="35" eb="37">
      <t>トリクミ</t>
    </rPh>
    <rPh sb="39" eb="41">
      <t>ジッシ</t>
    </rPh>
    <phoneticPr fontId="5"/>
  </si>
  <si>
    <t>ASEAN・日本社会保障ハイレベル会合の提言に基づき取組みを開始した国の割合</t>
  </si>
  <si>
    <t>ASEAN・日本社会保障ハイレベル会合のフォローアップ調査の結果</t>
    <rPh sb="30" eb="32">
      <t>ケッカ</t>
    </rPh>
    <phoneticPr fontId="5"/>
  </si>
  <si>
    <t>①ASEAN・日本社会保障ハイレベル会合参加者数（ASEAN10カ国）</t>
  </si>
  <si>
    <t>人</t>
    <rPh sb="0" eb="1">
      <t>ニン</t>
    </rPh>
    <phoneticPr fontId="5"/>
  </si>
  <si>
    <t>①ASEAN・日本社会保障ハイレベル会合
単位当たりコスト ＝ Ｘ ／ Ｙ
Ｘ：「人材育成にかかった金額」 
Ｙ：「人材育成を行った行政官数」　　　　　　　　　</t>
  </si>
  <si>
    <t>千円／人</t>
  </si>
  <si>
    <t>X / Y</t>
  </si>
  <si>
    <t>-</t>
    <phoneticPr fontId="5"/>
  </si>
  <si>
    <t>-</t>
    <phoneticPr fontId="5"/>
  </si>
  <si>
    <t>-</t>
    <phoneticPr fontId="5"/>
  </si>
  <si>
    <t>ASEAN・日本社会保障ハイレベル会合参加者数（ASEAN10カ国）</t>
  </si>
  <si>
    <t>人</t>
    <rPh sb="0" eb="1">
      <t>ニン</t>
    </rPh>
    <phoneticPr fontId="5"/>
  </si>
  <si>
    <t>-</t>
    <phoneticPr fontId="5"/>
  </si>
  <si>
    <t>-</t>
    <phoneticPr fontId="5"/>
  </si>
  <si>
    <t>-</t>
    <phoneticPr fontId="5"/>
  </si>
  <si>
    <t>①ASEAN諸国から保健、福祉及び雇用の分野での緊密な関係を更に発展させ、また、当該分野での人材育成を強化するために、ASEAN・日本社会保障ハイレベル会合を開催し、保健・福祉・雇用政策に関する各国の有益な知見を共有することにより、当該分野での日本とASEAN諸国との協力関係の発展に寄与し、人材育成に貢献する。
②日本の水道事業者や学識経験者、厚生労働省などの産学官が持つノウハウを活用して、開発途上国への水道分野の協力方針を検討する。また、開発途上国が作成する水道プロジェクト計画に対して、水道分野に関する課題の具体的な解決方法を提示して、より熟度の高い計画となるよう助言・指導を実施する。これにより、水道分野での日本の知見や技術を提供して国際協力を促進し、開発途上国との連携の強化に貢献する。</t>
    <rPh sb="158" eb="160">
      <t>ニホン</t>
    </rPh>
    <rPh sb="161" eb="163">
      <t>スイドウ</t>
    </rPh>
    <rPh sb="163" eb="166">
      <t>ジギョウシャ</t>
    </rPh>
    <rPh sb="167" eb="169">
      <t>ガクシキ</t>
    </rPh>
    <rPh sb="169" eb="172">
      <t>ケイケンシャ</t>
    </rPh>
    <rPh sb="173" eb="175">
      <t>コウセイ</t>
    </rPh>
    <rPh sb="175" eb="178">
      <t>ロウドウショウ</t>
    </rPh>
    <rPh sb="181" eb="184">
      <t>サンガクカン</t>
    </rPh>
    <rPh sb="185" eb="186">
      <t>モ</t>
    </rPh>
    <rPh sb="192" eb="194">
      <t>カツヨウ</t>
    </rPh>
    <rPh sb="197" eb="199">
      <t>カイハツ</t>
    </rPh>
    <rPh sb="199" eb="202">
      <t>トジョウコク</t>
    </rPh>
    <rPh sb="204" eb="206">
      <t>スイドウ</t>
    </rPh>
    <rPh sb="206" eb="208">
      <t>ブンヤ</t>
    </rPh>
    <rPh sb="209" eb="211">
      <t>キョウリョク</t>
    </rPh>
    <rPh sb="211" eb="213">
      <t>ホウシン</t>
    </rPh>
    <rPh sb="214" eb="216">
      <t>ケントウ</t>
    </rPh>
    <rPh sb="222" eb="224">
      <t>カイハツ</t>
    </rPh>
    <rPh sb="224" eb="227">
      <t>トジョウコク</t>
    </rPh>
    <rPh sb="228" eb="230">
      <t>サクセイ</t>
    </rPh>
    <rPh sb="232" eb="234">
      <t>スイドウ</t>
    </rPh>
    <rPh sb="240" eb="242">
      <t>ケイカク</t>
    </rPh>
    <rPh sb="243" eb="244">
      <t>タイ</t>
    </rPh>
    <rPh sb="247" eb="249">
      <t>スイドウ</t>
    </rPh>
    <rPh sb="249" eb="251">
      <t>ブンヤ</t>
    </rPh>
    <rPh sb="252" eb="253">
      <t>カン</t>
    </rPh>
    <rPh sb="255" eb="257">
      <t>カダイ</t>
    </rPh>
    <rPh sb="258" eb="261">
      <t>グタイテキ</t>
    </rPh>
    <rPh sb="262" eb="264">
      <t>カイケツ</t>
    </rPh>
    <rPh sb="264" eb="266">
      <t>ホウホウ</t>
    </rPh>
    <rPh sb="267" eb="269">
      <t>テイジ</t>
    </rPh>
    <rPh sb="274" eb="275">
      <t>ジュク</t>
    </rPh>
    <phoneticPr fontId="5"/>
  </si>
  <si>
    <t>-</t>
    <phoneticPr fontId="5"/>
  </si>
  <si>
    <t>-</t>
    <phoneticPr fontId="5"/>
  </si>
  <si>
    <t>-</t>
    <phoneticPr fontId="5"/>
  </si>
  <si>
    <t>-</t>
    <phoneticPr fontId="5"/>
  </si>
  <si>
    <t>-</t>
    <phoneticPr fontId="5"/>
  </si>
  <si>
    <t>保健･水道分野の国際協力に関する国民のニーズ･優先度は高く（保健医療分野の国際協力に関する特別世論調査（平成22年7月））、ASEAN諸国の行政官の人材育成を強化し、ひいてはその国々の厚生労働行政の向上を図るものであることから国費の投入が必要である。</t>
  </si>
  <si>
    <t>開発途上国の国の方針や国家間の包括的な取り組みに関わる事項を取り扱っているため、地方自治体、民間等にゆだねることはできない。</t>
  </si>
  <si>
    <t>会合参加者からの評価は高く、優先度の高い事業となっている。</t>
  </si>
  <si>
    <t>△</t>
  </si>
  <si>
    <t>有</t>
  </si>
  <si>
    <t>無</t>
  </si>
  <si>
    <t>支出先の選定については、専門的知見を反映させる必要があり、複数事業者の企画競争を行うことで、競争性が確保されている。なお、一者応札の改善に向け、募集要項配布実績のある業者に声かけを行うとともに、企画提案の参考となるよう、海外情報にアクセス出来るＨＰを紹介した資料の作成・配布や、仕様書内に過去の報告書の掲載先を記載するなど工夫を行った。</t>
    <rPh sb="61" eb="62">
      <t>イッ</t>
    </rPh>
    <rPh sb="62" eb="63">
      <t>シャ</t>
    </rPh>
    <rPh sb="63" eb="65">
      <t>オウサツ</t>
    </rPh>
    <rPh sb="66" eb="68">
      <t>カイゼン</t>
    </rPh>
    <rPh sb="69" eb="70">
      <t>ム</t>
    </rPh>
    <rPh sb="72" eb="74">
      <t>ボシュウ</t>
    </rPh>
    <rPh sb="74" eb="76">
      <t>ヨウコウ</t>
    </rPh>
    <rPh sb="76" eb="78">
      <t>ハイフ</t>
    </rPh>
    <rPh sb="78" eb="80">
      <t>ジッセキ</t>
    </rPh>
    <rPh sb="83" eb="85">
      <t>ギョウシャ</t>
    </rPh>
    <rPh sb="86" eb="87">
      <t>コエ</t>
    </rPh>
    <rPh sb="90" eb="91">
      <t>オコナ</t>
    </rPh>
    <rPh sb="97" eb="99">
      <t>キカク</t>
    </rPh>
    <rPh sb="99" eb="101">
      <t>テイアン</t>
    </rPh>
    <rPh sb="102" eb="104">
      <t>サンコウ</t>
    </rPh>
    <rPh sb="110" eb="112">
      <t>カイガイ</t>
    </rPh>
    <rPh sb="112" eb="114">
      <t>ジョウホウ</t>
    </rPh>
    <rPh sb="119" eb="121">
      <t>デキ</t>
    </rPh>
    <rPh sb="125" eb="127">
      <t>ショウカイ</t>
    </rPh>
    <rPh sb="129" eb="131">
      <t>シリョウ</t>
    </rPh>
    <rPh sb="132" eb="134">
      <t>サクセイ</t>
    </rPh>
    <rPh sb="135" eb="137">
      <t>ハイフ</t>
    </rPh>
    <rPh sb="139" eb="142">
      <t>シヨウショ</t>
    </rPh>
    <rPh sb="142" eb="143">
      <t>ナイ</t>
    </rPh>
    <rPh sb="144" eb="146">
      <t>カコ</t>
    </rPh>
    <rPh sb="147" eb="150">
      <t>ホウコクショ</t>
    </rPh>
    <rPh sb="151" eb="153">
      <t>ケイサイ</t>
    </rPh>
    <rPh sb="153" eb="154">
      <t>サキ</t>
    </rPh>
    <rPh sb="155" eb="157">
      <t>キサイ</t>
    </rPh>
    <rPh sb="161" eb="163">
      <t>クフウ</t>
    </rPh>
    <rPh sb="164" eb="165">
      <t>オコナ</t>
    </rPh>
    <phoneticPr fontId="5"/>
  </si>
  <si>
    <t>‐</t>
  </si>
  <si>
    <t>受益者にも応分の負担を求めている。</t>
  </si>
  <si>
    <t>経費内訳書を作成し確認を行った結果、妥当なものであった。</t>
  </si>
  <si>
    <t>経費内訳書を作成し確認を行った結果、必要なものに限定されていた。</t>
  </si>
  <si>
    <t>適宜執行状況を把握し、コストの削減に努めている。</t>
  </si>
  <si>
    <t>おおむね目標通りの実績が得られており、見込みに見合った活動を行っているところである。</t>
    <rPh sb="9" eb="11">
      <t>ジッセキ</t>
    </rPh>
    <phoneticPr fontId="5"/>
  </si>
  <si>
    <t>一同に会する政策対話及び直接的意見交換で実効性の高い成果が得られている。</t>
  </si>
  <si>
    <t>当初見込みの参加者を概ね達成している。</t>
  </si>
  <si>
    <t>成果物は厚生労働省ホームページに掲載している。会合結果についてASEAN＋3保健、社会福祉各大臣会合等で報告している。</t>
  </si>
  <si>
    <t>①ASEAN・日本社会保障ハイレベル会合開催事業
一部の参加国において会合の成果の政策や施策への反映が行われていないことから、効果的にテーマの選定や成果文書等のとりまとめを行い、さらに有意義な会合となるよう努力し、すべての参加国において会合の成果に基づく取組みが行われることを目指す。また、これにより、日本とASEAN諸国との協力関係の更なる発展及び人材育成に貢献していく。
②水道分野の国際協力検討事業／水道プロジェクト計画作成指導事業
事業内容を見直しながら水道分野の国際協力を推進していく。</t>
    <rPh sb="221" eb="223">
      <t>ジギョウ</t>
    </rPh>
    <rPh sb="223" eb="225">
      <t>ナイヨウ</t>
    </rPh>
    <rPh sb="226" eb="228">
      <t>ミナオ</t>
    </rPh>
    <rPh sb="232" eb="234">
      <t>スイドウ</t>
    </rPh>
    <rPh sb="234" eb="236">
      <t>ブンヤ</t>
    </rPh>
    <rPh sb="237" eb="239">
      <t>コクサイ</t>
    </rPh>
    <rPh sb="239" eb="241">
      <t>キョウリョク</t>
    </rPh>
    <rPh sb="242" eb="244">
      <t>スイシン</t>
    </rPh>
    <phoneticPr fontId="5"/>
  </si>
  <si>
    <t>第15回ASEAN・日本社会保障ハイレベル会合開催事業</t>
    <rPh sb="0" eb="1">
      <t>ダイ</t>
    </rPh>
    <rPh sb="3" eb="4">
      <t>カイ</t>
    </rPh>
    <rPh sb="23" eb="25">
      <t>カイサイ</t>
    </rPh>
    <rPh sb="25" eb="27">
      <t>ジギョウ</t>
    </rPh>
    <phoneticPr fontId="5"/>
  </si>
  <si>
    <t>平成29年度水道分野の国際協力検討事業</t>
    <rPh sb="0" eb="2">
      <t>ヘイセイ</t>
    </rPh>
    <rPh sb="4" eb="6">
      <t>ネンド</t>
    </rPh>
    <rPh sb="6" eb="8">
      <t>スイドウ</t>
    </rPh>
    <rPh sb="8" eb="10">
      <t>ブンヤ</t>
    </rPh>
    <rPh sb="11" eb="13">
      <t>コクサイ</t>
    </rPh>
    <rPh sb="13" eb="15">
      <t>キョウリョク</t>
    </rPh>
    <rPh sb="15" eb="19">
      <t>ケントウジギョウ</t>
    </rPh>
    <phoneticPr fontId="5"/>
  </si>
  <si>
    <t>WHO/UNICEF Joint Monitoring Programme (JMP) for Water Supply and Sanitation
https://www.wssinfo.org/data-estimates/tables</t>
    <phoneticPr fontId="5"/>
  </si>
  <si>
    <t>成果目標を明確な数値で示すことは困難であるが、参考指標として、持続可能な開発目標（SDGs）「2030年までに、すべての人々の、安全で安価な飲料水の普遍的かつ衡平なアクセスを達成する」を指標とする （達成度 ＝ 成果実績 ／ 目標値 ）
　（目標値 ＝ 「飲料水のアクセス率」（100%））（※直近データは、2015年の安全に管理された水）</t>
    <rPh sb="147" eb="149">
      <t>チョッキン</t>
    </rPh>
    <rPh sb="158" eb="159">
      <t>ネン</t>
    </rPh>
    <rPh sb="160" eb="162">
      <t>アンゼン</t>
    </rPh>
    <rPh sb="163" eb="165">
      <t>カンリ</t>
    </rPh>
    <rPh sb="168" eb="169">
      <t>ミズ</t>
    </rPh>
    <phoneticPr fontId="5"/>
  </si>
  <si>
    <t>24,659千円/39人</t>
    <phoneticPr fontId="5"/>
  </si>
  <si>
    <t>22,851千円/51人</t>
    <phoneticPr fontId="5"/>
  </si>
  <si>
    <t>23,274千円／40人</t>
    <phoneticPr fontId="5"/>
  </si>
  <si>
    <t>24,115千円／40人</t>
    <phoneticPr fontId="5"/>
  </si>
  <si>
    <t>16,405千円/3件</t>
    <rPh sb="6" eb="8">
      <t>センエン</t>
    </rPh>
    <rPh sb="10" eb="11">
      <t>ケン</t>
    </rPh>
    <phoneticPr fontId="5"/>
  </si>
  <si>
    <t>15,700千円/3件</t>
    <rPh sb="6" eb="8">
      <t>センエン</t>
    </rPh>
    <rPh sb="10" eb="11">
      <t>ケン</t>
    </rPh>
    <phoneticPr fontId="5"/>
  </si>
  <si>
    <t>15,993千円／3件</t>
    <rPh sb="6" eb="7">
      <t>チ</t>
    </rPh>
    <rPh sb="7" eb="8">
      <t>エン</t>
    </rPh>
    <rPh sb="10" eb="11">
      <t>ケン</t>
    </rPh>
    <phoneticPr fontId="5"/>
  </si>
  <si>
    <t>17,280千円／3件</t>
    <phoneticPr fontId="5"/>
  </si>
  <si>
    <t>①ASEAN･日本社会保障ハイレベル会合開催事業
会合においてとりまとめた提言等の成果を各国の政策や施策へ反映させることが期待されるところ、提言に基づき取組みを開始した国の割合は9割程度となっており、効果的に参加国への政策形成支援及び日本の知見･経験の共有が行われている。
②水道分野の国際協力検討事業／水道プロジェクト計画作成指導事業
持続可能な開発目標(SDGs)のSDG6.1にて「2030年までに全ての人々の安全で安価な飲料水の普遍的かつ衡平なアクセスを達成する」と定めており、引き続き本事業を通じて世界の水・衛生の改善に寄与していくことが必要である。</t>
    <rPh sb="91" eb="93">
      <t>テイド</t>
    </rPh>
    <rPh sb="139" eb="141">
      <t>スイドウ</t>
    </rPh>
    <rPh sb="141" eb="143">
      <t>ブンヤ</t>
    </rPh>
    <rPh sb="144" eb="146">
      <t>コクサイ</t>
    </rPh>
    <rPh sb="146" eb="148">
      <t>キョウリョク</t>
    </rPh>
    <rPh sb="148" eb="150">
      <t>ケントウ</t>
    </rPh>
    <rPh sb="150" eb="152">
      <t>ジギョウ</t>
    </rPh>
    <rPh sb="153" eb="155">
      <t>スイドウ</t>
    </rPh>
    <rPh sb="161" eb="163">
      <t>ケイカク</t>
    </rPh>
    <rPh sb="163" eb="165">
      <t>サクセイ</t>
    </rPh>
    <rPh sb="165" eb="167">
      <t>シドウ</t>
    </rPh>
    <rPh sb="167" eb="169">
      <t>ジギョウ</t>
    </rPh>
    <rPh sb="170" eb="172">
      <t>ジゾク</t>
    </rPh>
    <rPh sb="172" eb="174">
      <t>カノウ</t>
    </rPh>
    <rPh sb="175" eb="177">
      <t>カイハツ</t>
    </rPh>
    <rPh sb="177" eb="179">
      <t>モクヒョウ</t>
    </rPh>
    <rPh sb="199" eb="200">
      <t>ネン</t>
    </rPh>
    <rPh sb="203" eb="204">
      <t>スベ</t>
    </rPh>
    <rPh sb="206" eb="208">
      <t>ヒトビト</t>
    </rPh>
    <rPh sb="209" eb="211">
      <t>アンゼン</t>
    </rPh>
    <rPh sb="212" eb="214">
      <t>アンカ</t>
    </rPh>
    <rPh sb="215" eb="217">
      <t>インリョウ</t>
    </rPh>
    <rPh sb="217" eb="218">
      <t>スイ</t>
    </rPh>
    <rPh sb="219" eb="222">
      <t>フヘンテキ</t>
    </rPh>
    <rPh sb="224" eb="226">
      <t>コウヘイ</t>
    </rPh>
    <rPh sb="232" eb="234">
      <t>タッセイ</t>
    </rPh>
    <rPh sb="238" eb="239">
      <t>サダ</t>
    </rPh>
    <rPh sb="244" eb="245">
      <t>ヒ</t>
    </rPh>
    <rPh sb="246" eb="247">
      <t>ツヅ</t>
    </rPh>
    <phoneticPr fontId="5"/>
  </si>
  <si>
    <t>B.（公社）国際厚生事業団</t>
    <rPh sb="12" eb="13">
      <t>ダン</t>
    </rPh>
    <phoneticPr fontId="5"/>
  </si>
  <si>
    <t>A.（株）JTBコミュニケーションデザイン</t>
    <phoneticPr fontId="5"/>
  </si>
  <si>
    <t>第15回ASEAN・日本社会保障ハイレベル会合開催事業に係る委託経費</t>
    <rPh sb="0" eb="1">
      <t>ダイ</t>
    </rPh>
    <rPh sb="3" eb="4">
      <t>カイ</t>
    </rPh>
    <rPh sb="10" eb="12">
      <t>ニホン</t>
    </rPh>
    <rPh sb="12" eb="14">
      <t>シャカイ</t>
    </rPh>
    <rPh sb="14" eb="16">
      <t>ホショウ</t>
    </rPh>
    <rPh sb="21" eb="23">
      <t>カイゴウ</t>
    </rPh>
    <rPh sb="23" eb="25">
      <t>カイサイ</t>
    </rPh>
    <rPh sb="25" eb="27">
      <t>ジギョウ</t>
    </rPh>
    <rPh sb="28" eb="29">
      <t>カカワ</t>
    </rPh>
    <rPh sb="30" eb="32">
      <t>イタク</t>
    </rPh>
    <rPh sb="32" eb="34">
      <t>ケイヒ</t>
    </rPh>
    <phoneticPr fontId="5"/>
  </si>
  <si>
    <t>平成29年度水道分野の国際協力検討事業に係る委託経費</t>
    <rPh sb="0" eb="2">
      <t>ヘイセイ</t>
    </rPh>
    <rPh sb="4" eb="6">
      <t>ネンド</t>
    </rPh>
    <rPh sb="6" eb="8">
      <t>スイドウ</t>
    </rPh>
    <rPh sb="8" eb="10">
      <t>ブンヤ</t>
    </rPh>
    <rPh sb="11" eb="13">
      <t>コクサイ</t>
    </rPh>
    <rPh sb="13" eb="15">
      <t>キョウリョク</t>
    </rPh>
    <rPh sb="15" eb="17">
      <t>ケントウ</t>
    </rPh>
    <rPh sb="17" eb="19">
      <t>ジギョウ</t>
    </rPh>
    <rPh sb="20" eb="21">
      <t>カカ</t>
    </rPh>
    <rPh sb="22" eb="24">
      <t>イタク</t>
    </rPh>
    <rPh sb="24" eb="26">
      <t>ケイヒ</t>
    </rPh>
    <phoneticPr fontId="5"/>
  </si>
  <si>
    <t>平成29年度水道プロジェクト計画作成指導事業（第1期）（ﾌｨﾘﾋﾟﾝ共和国ｶｶﾞﾔﾝ・ﾃﾞ・ｵﾛ市）に係る委託経費</t>
    <rPh sb="0" eb="2">
      <t>ヘイセイ</t>
    </rPh>
    <rPh sb="4" eb="6">
      <t>ネンド</t>
    </rPh>
    <rPh sb="6" eb="8">
      <t>スイドウ</t>
    </rPh>
    <rPh sb="14" eb="16">
      <t>ケイカク</t>
    </rPh>
    <rPh sb="16" eb="18">
      <t>サクセイ</t>
    </rPh>
    <rPh sb="18" eb="20">
      <t>シドウ</t>
    </rPh>
    <rPh sb="20" eb="22">
      <t>ジギョウ</t>
    </rPh>
    <rPh sb="23" eb="24">
      <t>ダイ</t>
    </rPh>
    <rPh sb="25" eb="26">
      <t>キ</t>
    </rPh>
    <rPh sb="34" eb="36">
      <t>キョウワ</t>
    </rPh>
    <rPh sb="36" eb="37">
      <t>コク</t>
    </rPh>
    <rPh sb="48" eb="49">
      <t>シ</t>
    </rPh>
    <rPh sb="51" eb="52">
      <t>カカ</t>
    </rPh>
    <rPh sb="53" eb="55">
      <t>イタク</t>
    </rPh>
    <rPh sb="55" eb="57">
      <t>ケイヒ</t>
    </rPh>
    <phoneticPr fontId="5"/>
  </si>
  <si>
    <t>平成29年度水道プロジェクト計画作成指導事業（第2期）　（ﾌｨｼﾞｰ共和国ﾗﾝﾊﾞｻ町）に係る委託経費</t>
    <rPh sb="0" eb="2">
      <t>ヘイセイ</t>
    </rPh>
    <rPh sb="4" eb="6">
      <t>ネンド</t>
    </rPh>
    <rPh sb="6" eb="8">
      <t>スイドウ</t>
    </rPh>
    <rPh sb="14" eb="16">
      <t>ケイカク</t>
    </rPh>
    <rPh sb="16" eb="18">
      <t>サクセイ</t>
    </rPh>
    <rPh sb="18" eb="20">
      <t>シドウ</t>
    </rPh>
    <rPh sb="20" eb="22">
      <t>ジギョウ</t>
    </rPh>
    <rPh sb="23" eb="24">
      <t>ダイ</t>
    </rPh>
    <rPh sb="25" eb="26">
      <t>キ</t>
    </rPh>
    <rPh sb="33" eb="36">
      <t>キョウワコク</t>
    </rPh>
    <rPh sb="36" eb="40">
      <t>ランバサ</t>
    </rPh>
    <rPh sb="45" eb="46">
      <t>カカ</t>
    </rPh>
    <rPh sb="47" eb="49">
      <t>イタク</t>
    </rPh>
    <rPh sb="49" eb="51">
      <t>ケイヒ</t>
    </rPh>
    <phoneticPr fontId="5"/>
  </si>
  <si>
    <t>（株）JTBコミュニケーションデザイン</t>
    <phoneticPr fontId="5"/>
  </si>
  <si>
    <t>職員A</t>
    <rPh sb="0" eb="2">
      <t>ショクイン</t>
    </rPh>
    <phoneticPr fontId="5"/>
  </si>
  <si>
    <t>職員B</t>
    <rPh sb="0" eb="2">
      <t>ショクイン</t>
    </rPh>
    <phoneticPr fontId="5"/>
  </si>
  <si>
    <t>職員C</t>
    <rPh sb="0" eb="2">
      <t>ショクイン</t>
    </rPh>
    <phoneticPr fontId="5"/>
  </si>
  <si>
    <t>職員D</t>
    <rPh sb="0" eb="2">
      <t>ショクイン</t>
    </rPh>
    <phoneticPr fontId="5"/>
  </si>
  <si>
    <t>-</t>
    <phoneticPr fontId="5"/>
  </si>
  <si>
    <t>-</t>
    <phoneticPr fontId="5"/>
  </si>
  <si>
    <t>旅費</t>
    <rPh sb="0" eb="2">
      <t>リョヒ</t>
    </rPh>
    <phoneticPr fontId="5"/>
  </si>
  <si>
    <t>-</t>
    <phoneticPr fontId="5"/>
  </si>
  <si>
    <t>-</t>
    <phoneticPr fontId="5"/>
  </si>
  <si>
    <t>-</t>
    <phoneticPr fontId="5"/>
  </si>
  <si>
    <t>開発途上国福祉専門家養成等事業</t>
    <phoneticPr fontId="5"/>
  </si>
  <si>
    <t>ASEAN・日本社会保障ハイレベル会合の提言に基づき取組みを開始した参加国の割合
取組み開始した参加国/参加国</t>
    <rPh sb="34" eb="36">
      <t>サンカ</t>
    </rPh>
    <rPh sb="41" eb="42">
      <t>ト</t>
    </rPh>
    <rPh sb="42" eb="43">
      <t>ク</t>
    </rPh>
    <rPh sb="44" eb="46">
      <t>カイシ</t>
    </rPh>
    <rPh sb="48" eb="51">
      <t>サンカコク</t>
    </rPh>
    <rPh sb="52" eb="55">
      <t>サンカコク</t>
    </rPh>
    <phoneticPr fontId="5"/>
  </si>
  <si>
    <t>開発途上国の人材育成等を通じた国際協力を推進し、連携を強化すること　（政策目標Ⅻ-1-2）</t>
    <rPh sb="0" eb="2">
      <t>カイハツ</t>
    </rPh>
    <rPh sb="2" eb="5">
      <t>トジョウコク</t>
    </rPh>
    <rPh sb="6" eb="8">
      <t>ジンザイ</t>
    </rPh>
    <rPh sb="8" eb="10">
      <t>イクセイ</t>
    </rPh>
    <rPh sb="10" eb="11">
      <t>トウ</t>
    </rPh>
    <rPh sb="12" eb="13">
      <t>ツウ</t>
    </rPh>
    <rPh sb="15" eb="17">
      <t>コクサイ</t>
    </rPh>
    <rPh sb="17" eb="19">
      <t>キョウリョク</t>
    </rPh>
    <rPh sb="20" eb="22">
      <t>スイシン</t>
    </rPh>
    <rPh sb="24" eb="26">
      <t>レンケイ</t>
    </rPh>
    <rPh sb="27" eb="29">
      <t>キョウカ</t>
    </rPh>
    <rPh sb="35" eb="37">
      <t>セイサク</t>
    </rPh>
    <rPh sb="37" eb="39">
      <t>モクヒョウ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</si>
</sst>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108691</xdr:colOff>
      <xdr:row>740</xdr:row>
      <xdr:rowOff>333374</xdr:rowOff>
    </xdr:from>
    <xdr:to>
      <xdr:col>30</xdr:col>
      <xdr:colOff>165842</xdr:colOff>
      <xdr:row>742</xdr:row>
      <xdr:rowOff>266700</xdr:rowOff>
    </xdr:to>
    <xdr:sp macro="" textlink="">
      <xdr:nvSpPr>
        <xdr:cNvPr id="2" name="正方形/長方形 1"/>
        <xdr:cNvSpPr/>
      </xdr:nvSpPr>
      <xdr:spPr>
        <a:xfrm>
          <a:off x="4344515" y="43924256"/>
          <a:ext cx="1872503" cy="628091"/>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lIns="36000" tIns="36000" rIns="36000" bIns="36000" rtlCol="0" anchor="ctr"/>
        <a:lstStyle/>
        <a:p>
          <a:pPr algn="ctr"/>
          <a:r>
            <a:rPr kumimoji="1" lang="ja-JP" altLang="en-US" sz="1100"/>
            <a:t>厚生労働省</a:t>
          </a:r>
          <a:endParaRPr kumimoji="1" lang="en-US" altLang="ja-JP" sz="1100"/>
        </a:p>
        <a:p>
          <a:pPr algn="ctr"/>
          <a:r>
            <a:rPr kumimoji="1" lang="en-US" altLang="ja-JP" sz="1100"/>
            <a:t>40</a:t>
          </a:r>
          <a:r>
            <a:rPr kumimoji="1" lang="ja-JP" altLang="en-US" sz="1100"/>
            <a:t>百万円</a:t>
          </a:r>
        </a:p>
      </xdr:txBody>
    </xdr:sp>
    <xdr:clientData/>
  </xdr:twoCellAnchor>
  <xdr:twoCellAnchor>
    <xdr:from>
      <xdr:col>6</xdr:col>
      <xdr:colOff>130548</xdr:colOff>
      <xdr:row>748</xdr:row>
      <xdr:rowOff>1133</xdr:rowOff>
    </xdr:from>
    <xdr:to>
      <xdr:col>47</xdr:col>
      <xdr:colOff>44824</xdr:colOff>
      <xdr:row>750</xdr:row>
      <xdr:rowOff>275679</xdr:rowOff>
    </xdr:to>
    <xdr:grpSp>
      <xdr:nvGrpSpPr>
        <xdr:cNvPr id="15" name="グループ化 14"/>
        <xdr:cNvGrpSpPr/>
      </xdr:nvGrpSpPr>
      <xdr:grpSpPr>
        <a:xfrm>
          <a:off x="1330698" y="45692558"/>
          <a:ext cx="8115301" cy="979396"/>
          <a:chOff x="1285875" y="236216279"/>
          <a:chExt cx="8118470" cy="984796"/>
        </a:xfrm>
      </xdr:grpSpPr>
      <xdr:sp macro="" textlink="">
        <xdr:nvSpPr>
          <xdr:cNvPr id="3" name="正方形/長方形 2"/>
          <xdr:cNvSpPr/>
        </xdr:nvSpPr>
        <xdr:spPr>
          <a:xfrm>
            <a:off x="1285875" y="236239049"/>
            <a:ext cx="1337794" cy="962026"/>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lIns="36000" tIns="36000" rIns="36000" bIns="36000" rtlCol="0" anchor="ctr"/>
          <a:lstStyle/>
          <a:p>
            <a:pPr algn="ctr"/>
            <a:r>
              <a:rPr kumimoji="1" lang="en-US" altLang="ja-JP" sz="1000"/>
              <a:t>A.</a:t>
            </a:r>
            <a:r>
              <a:rPr kumimoji="1" lang="ja-JP" altLang="en-US" sz="1000"/>
              <a:t>（株）</a:t>
            </a:r>
            <a:r>
              <a:rPr kumimoji="1" lang="en-US" altLang="ja-JP" sz="1000"/>
              <a:t>JTB</a:t>
            </a:r>
            <a:r>
              <a:rPr kumimoji="1" lang="ja-JP" altLang="en-US" sz="1000"/>
              <a:t>コミュニケーションデザイン</a:t>
            </a:r>
            <a:endParaRPr kumimoji="1" lang="en-US" altLang="ja-JP" sz="1000"/>
          </a:p>
          <a:p>
            <a:pPr algn="ctr"/>
            <a:r>
              <a:rPr kumimoji="1" lang="en-US" altLang="ja-JP" sz="1000"/>
              <a:t>23.3</a:t>
            </a:r>
            <a:r>
              <a:rPr kumimoji="1" lang="ja-JP" altLang="en-US" sz="1000"/>
              <a:t>百万円</a:t>
            </a:r>
          </a:p>
        </xdr:txBody>
      </xdr:sp>
      <xdr:sp macro="" textlink="">
        <xdr:nvSpPr>
          <xdr:cNvPr id="4" name="正方形/長方形 3"/>
          <xdr:cNvSpPr/>
        </xdr:nvSpPr>
        <xdr:spPr>
          <a:xfrm>
            <a:off x="2808047" y="236239049"/>
            <a:ext cx="1405189" cy="962026"/>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lIns="36000" tIns="36000" rIns="36000" bIns="36000" rtlCol="0" anchor="ctr"/>
          <a:lstStyle/>
          <a:p>
            <a:pPr algn="ctr"/>
            <a:r>
              <a:rPr kumimoji="1" lang="en-US" altLang="ja-JP" sz="1100"/>
              <a:t>B.</a:t>
            </a:r>
            <a:r>
              <a:rPr kumimoji="1" lang="ja-JP" altLang="en-US" sz="1100"/>
              <a:t>（公社）国際厚生事業団</a:t>
            </a:r>
            <a:endParaRPr kumimoji="1" lang="en-US" altLang="ja-JP" sz="1100"/>
          </a:p>
          <a:p>
            <a:pPr algn="ctr"/>
            <a:r>
              <a:rPr kumimoji="1" lang="en-US" altLang="ja-JP" sz="1100"/>
              <a:t>5.1</a:t>
            </a:r>
            <a:r>
              <a:rPr kumimoji="1" lang="ja-JP" altLang="en-US" sz="1100"/>
              <a:t>百万円</a:t>
            </a:r>
          </a:p>
        </xdr:txBody>
      </xdr:sp>
      <xdr:sp macro="" textlink="">
        <xdr:nvSpPr>
          <xdr:cNvPr id="5" name="正方形/長方形 4"/>
          <xdr:cNvSpPr/>
        </xdr:nvSpPr>
        <xdr:spPr>
          <a:xfrm>
            <a:off x="4457785" y="236239049"/>
            <a:ext cx="1456179" cy="962026"/>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lIns="36000" tIns="36000" rIns="36000" bIns="36000" rtlCol="0" anchor="ctr"/>
          <a:lstStyle/>
          <a:p>
            <a:pPr algn="ctr"/>
            <a:r>
              <a:rPr kumimoji="1" lang="en-US" altLang="ja-JP" sz="1000"/>
              <a:t>C.</a:t>
            </a:r>
            <a:r>
              <a:rPr kumimoji="1" lang="ja-JP" altLang="en-US" sz="1000"/>
              <a:t>パシフィックコンサルタンツ（株）</a:t>
            </a:r>
            <a:endParaRPr kumimoji="1" lang="en-US" altLang="ja-JP" sz="1000"/>
          </a:p>
          <a:p>
            <a:pPr algn="ctr"/>
            <a:r>
              <a:rPr kumimoji="1" lang="en-US" altLang="ja-JP" sz="1000"/>
              <a:t>5.7</a:t>
            </a:r>
            <a:r>
              <a:rPr kumimoji="1" lang="ja-JP" altLang="en-US" sz="1000"/>
              <a:t>百万円</a:t>
            </a:r>
            <a:endParaRPr kumimoji="1" lang="en-US" altLang="ja-JP" sz="1000"/>
          </a:p>
        </xdr:txBody>
      </xdr:sp>
      <xdr:sp macro="" textlink="">
        <xdr:nvSpPr>
          <xdr:cNvPr id="6" name="正方形/長方形 5"/>
          <xdr:cNvSpPr/>
        </xdr:nvSpPr>
        <xdr:spPr>
          <a:xfrm>
            <a:off x="7942198" y="236216279"/>
            <a:ext cx="1462147" cy="962026"/>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lIns="36000" tIns="36000" rIns="36000" bIns="36000" rtlCol="0" anchor="ctr"/>
          <a:lstStyle/>
          <a:p>
            <a:pPr algn="ctr"/>
            <a:r>
              <a:rPr kumimoji="1" lang="en-US" altLang="ja-JP" sz="1100"/>
              <a:t>E.</a:t>
            </a:r>
            <a:r>
              <a:rPr kumimoji="1" lang="ja-JP" altLang="en-US" sz="1100"/>
              <a:t>事務費</a:t>
            </a:r>
            <a:endParaRPr kumimoji="1" lang="en-US" altLang="ja-JP" sz="1100"/>
          </a:p>
          <a:p>
            <a:pPr algn="ctr"/>
            <a:r>
              <a:rPr kumimoji="1" lang="en-US" altLang="ja-JP" sz="1100"/>
              <a:t>0.7</a:t>
            </a:r>
            <a:r>
              <a:rPr kumimoji="1" lang="ja-JP" altLang="en-US" sz="1100"/>
              <a:t>百万円</a:t>
            </a:r>
          </a:p>
        </xdr:txBody>
      </xdr:sp>
    </xdr:grpSp>
    <xdr:clientData/>
  </xdr:twoCellAnchor>
  <xdr:twoCellAnchor>
    <xdr:from>
      <xdr:col>9</xdr:col>
      <xdr:colOff>199745</xdr:colOff>
      <xdr:row>742</xdr:row>
      <xdr:rowOff>266700</xdr:rowOff>
    </xdr:from>
    <xdr:to>
      <xdr:col>26</xdr:col>
      <xdr:colOff>36415</xdr:colOff>
      <xdr:row>748</xdr:row>
      <xdr:rowOff>23545</xdr:rowOff>
    </xdr:to>
    <xdr:cxnSp macro="">
      <xdr:nvCxnSpPr>
        <xdr:cNvPr id="8" name="カギ線コネクタ 7"/>
        <xdr:cNvCxnSpPr>
          <a:stCxn id="3" idx="0"/>
          <a:endCxn id="2" idx="2"/>
        </xdr:cNvCxnSpPr>
      </xdr:nvCxnSpPr>
      <xdr:spPr>
        <a:xfrm rot="5400000" flipH="1" flipV="1">
          <a:off x="2732966" y="43834479"/>
          <a:ext cx="1829933" cy="3265670"/>
        </a:xfrm>
        <a:prstGeom prst="bentConnector3">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36415</xdr:colOff>
      <xdr:row>742</xdr:row>
      <xdr:rowOff>266700</xdr:rowOff>
    </xdr:from>
    <xdr:to>
      <xdr:col>43</xdr:col>
      <xdr:colOff>114654</xdr:colOff>
      <xdr:row>748</xdr:row>
      <xdr:rowOff>1133</xdr:rowOff>
    </xdr:to>
    <xdr:cxnSp macro="">
      <xdr:nvCxnSpPr>
        <xdr:cNvPr id="9" name="カギ線コネクタ 8"/>
        <xdr:cNvCxnSpPr>
          <a:stCxn id="6" idx="0"/>
          <a:endCxn id="2" idx="2"/>
        </xdr:cNvCxnSpPr>
      </xdr:nvCxnSpPr>
      <xdr:spPr>
        <a:xfrm rot="16200000" flipV="1">
          <a:off x="6130627" y="43702488"/>
          <a:ext cx="1807521" cy="3507239"/>
        </a:xfrm>
        <a:prstGeom prst="bentConnector3">
          <a:avLst>
            <a:gd name="adj1" fmla="val 50000"/>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154568</xdr:colOff>
      <xdr:row>742</xdr:row>
      <xdr:rowOff>266700</xdr:rowOff>
    </xdr:from>
    <xdr:to>
      <xdr:col>26</xdr:col>
      <xdr:colOff>36415</xdr:colOff>
      <xdr:row>748</xdr:row>
      <xdr:rowOff>23545</xdr:rowOff>
    </xdr:to>
    <xdr:cxnSp macro="">
      <xdr:nvCxnSpPr>
        <xdr:cNvPr id="12" name="カギ線コネクタ 11"/>
        <xdr:cNvCxnSpPr>
          <a:stCxn id="4" idx="0"/>
          <a:endCxn id="2" idx="2"/>
        </xdr:cNvCxnSpPr>
      </xdr:nvCxnSpPr>
      <xdr:spPr>
        <a:xfrm rot="5400000" flipH="1" flipV="1">
          <a:off x="3517201" y="44618714"/>
          <a:ext cx="1829933" cy="1697200"/>
        </a:xfrm>
        <a:prstGeom prst="bentConnector3">
          <a:avLst>
            <a:gd name="adj1" fmla="val 50000"/>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28015</xdr:colOff>
      <xdr:row>742</xdr:row>
      <xdr:rowOff>266700</xdr:rowOff>
    </xdr:from>
    <xdr:to>
      <xdr:col>26</xdr:col>
      <xdr:colOff>36415</xdr:colOff>
      <xdr:row>748</xdr:row>
      <xdr:rowOff>23545</xdr:rowOff>
    </xdr:to>
    <xdr:cxnSp macro="">
      <xdr:nvCxnSpPr>
        <xdr:cNvPr id="18" name="カギ線コネクタ 17"/>
        <xdr:cNvCxnSpPr>
          <a:stCxn id="5" idx="0"/>
          <a:endCxn id="2" idx="2"/>
        </xdr:cNvCxnSpPr>
      </xdr:nvCxnSpPr>
      <xdr:spPr>
        <a:xfrm rot="5400000" flipH="1" flipV="1">
          <a:off x="4361601" y="45463114"/>
          <a:ext cx="1829933" cy="8400"/>
        </a:xfrm>
        <a:prstGeom prst="bentConnector3">
          <a:avLst>
            <a:gd name="adj1" fmla="val 50000"/>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1163</xdr:colOff>
      <xdr:row>746</xdr:row>
      <xdr:rowOff>331747</xdr:rowOff>
    </xdr:from>
    <xdr:to>
      <xdr:col>30</xdr:col>
      <xdr:colOff>33620</xdr:colOff>
      <xdr:row>748</xdr:row>
      <xdr:rowOff>931</xdr:rowOff>
    </xdr:to>
    <xdr:sp macro="" textlink="">
      <xdr:nvSpPr>
        <xdr:cNvPr id="30" name="テキスト ボックス 29"/>
        <xdr:cNvSpPr txBox="1"/>
      </xdr:nvSpPr>
      <xdr:spPr>
        <a:xfrm>
          <a:off x="4438692" y="45995718"/>
          <a:ext cx="1646104" cy="363948"/>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a:t>
          </a:r>
          <a:r>
            <a:rPr kumimoji="1" lang="ja-JP" altLang="en-US" sz="900"/>
            <a:t>一般競争契約（総合評価）</a:t>
          </a:r>
          <a:r>
            <a:rPr kumimoji="1" lang="en-US" altLang="ja-JP" sz="900"/>
            <a:t>】</a:t>
          </a:r>
          <a:endParaRPr kumimoji="1" lang="ja-JP" altLang="en-US" sz="900"/>
        </a:p>
      </xdr:txBody>
    </xdr:sp>
    <xdr:clientData/>
  </xdr:twoCellAnchor>
  <xdr:twoCellAnchor>
    <xdr:from>
      <xdr:col>13</xdr:col>
      <xdr:colOff>140211</xdr:colOff>
      <xdr:row>747</xdr:row>
      <xdr:rowOff>6777</xdr:rowOff>
    </xdr:from>
    <xdr:to>
      <xdr:col>21</xdr:col>
      <xdr:colOff>89649</xdr:colOff>
      <xdr:row>748</xdr:row>
      <xdr:rowOff>23343</xdr:rowOff>
    </xdr:to>
    <xdr:sp macro="" textlink="">
      <xdr:nvSpPr>
        <xdr:cNvPr id="35" name="テキスト ボックス 34"/>
        <xdr:cNvSpPr txBox="1"/>
      </xdr:nvSpPr>
      <xdr:spPr>
        <a:xfrm>
          <a:off x="2762387" y="46018130"/>
          <a:ext cx="1563086" cy="363948"/>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a:t>
          </a:r>
          <a:r>
            <a:rPr kumimoji="1" lang="ja-JP" altLang="en-US" sz="900"/>
            <a:t>一般競争契約（総合評価）</a:t>
          </a:r>
          <a:r>
            <a:rPr kumimoji="1" lang="en-US" altLang="ja-JP" sz="900"/>
            <a:t>】</a:t>
          </a:r>
          <a:endParaRPr kumimoji="1" lang="ja-JP" altLang="en-US" sz="900"/>
        </a:p>
      </xdr:txBody>
    </xdr:sp>
    <xdr:clientData/>
  </xdr:twoCellAnchor>
  <xdr:twoCellAnchor>
    <xdr:from>
      <xdr:col>39</xdr:col>
      <xdr:colOff>167306</xdr:colOff>
      <xdr:row>747</xdr:row>
      <xdr:rowOff>67236</xdr:rowOff>
    </xdr:from>
    <xdr:to>
      <xdr:col>47</xdr:col>
      <xdr:colOff>78442</xdr:colOff>
      <xdr:row>747</xdr:row>
      <xdr:rowOff>338537</xdr:rowOff>
    </xdr:to>
    <xdr:sp macro="" textlink="">
      <xdr:nvSpPr>
        <xdr:cNvPr id="39" name="テキスト ボックス 38"/>
        <xdr:cNvSpPr txBox="1"/>
      </xdr:nvSpPr>
      <xdr:spPr>
        <a:xfrm>
          <a:off x="8033835" y="46078589"/>
          <a:ext cx="1524783" cy="2713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1100"/>
        </a:p>
      </xdr:txBody>
    </xdr:sp>
    <xdr:clientData/>
  </xdr:twoCellAnchor>
  <xdr:twoCellAnchor>
    <xdr:from>
      <xdr:col>6</xdr:col>
      <xdr:colOff>33619</xdr:colOff>
      <xdr:row>746</xdr:row>
      <xdr:rowOff>342953</xdr:rowOff>
    </xdr:from>
    <xdr:to>
      <xdr:col>13</xdr:col>
      <xdr:colOff>112060</xdr:colOff>
      <xdr:row>748</xdr:row>
      <xdr:rowOff>13566</xdr:rowOff>
    </xdr:to>
    <xdr:sp macro="" textlink="">
      <xdr:nvSpPr>
        <xdr:cNvPr id="40" name="テキスト ボックス 39"/>
        <xdr:cNvSpPr txBox="1"/>
      </xdr:nvSpPr>
      <xdr:spPr>
        <a:xfrm>
          <a:off x="1243854" y="46006924"/>
          <a:ext cx="1490382" cy="3653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a:t>
          </a:r>
          <a:r>
            <a:rPr kumimoji="1" lang="ja-JP" altLang="en-US" sz="900"/>
            <a:t>随意契約（企画競争）</a:t>
          </a:r>
          <a:r>
            <a:rPr kumimoji="1" lang="en-US" altLang="ja-JP" sz="900"/>
            <a:t>】</a:t>
          </a:r>
          <a:endParaRPr kumimoji="1" lang="ja-JP" altLang="en-US" sz="900"/>
        </a:p>
      </xdr:txBody>
    </xdr:sp>
    <xdr:clientData/>
  </xdr:twoCellAnchor>
  <xdr:twoCellAnchor>
    <xdr:from>
      <xdr:col>6</xdr:col>
      <xdr:colOff>100853</xdr:colOff>
      <xdr:row>751</xdr:row>
      <xdr:rowOff>56027</xdr:rowOff>
    </xdr:from>
    <xdr:to>
      <xdr:col>13</xdr:col>
      <xdr:colOff>89648</xdr:colOff>
      <xdr:row>752</xdr:row>
      <xdr:rowOff>437029</xdr:rowOff>
    </xdr:to>
    <xdr:sp macro="" textlink="">
      <xdr:nvSpPr>
        <xdr:cNvPr id="42" name="大かっこ 41"/>
        <xdr:cNvSpPr/>
      </xdr:nvSpPr>
      <xdr:spPr>
        <a:xfrm>
          <a:off x="1311088" y="47456909"/>
          <a:ext cx="1400736" cy="72838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en-US" altLang="ja-JP" sz="1100"/>
            <a:t>ASEAN</a:t>
          </a:r>
          <a:r>
            <a:rPr kumimoji="1" lang="ja-JP" altLang="en-US" sz="1100"/>
            <a:t>・日本社会保障ハイレベル会合開催事業</a:t>
          </a:r>
        </a:p>
      </xdr:txBody>
    </xdr:sp>
    <xdr:clientData/>
  </xdr:twoCellAnchor>
  <xdr:twoCellAnchor>
    <xdr:from>
      <xdr:col>14</xdr:col>
      <xdr:colOff>96367</xdr:colOff>
      <xdr:row>751</xdr:row>
      <xdr:rowOff>51543</xdr:rowOff>
    </xdr:from>
    <xdr:to>
      <xdr:col>21</xdr:col>
      <xdr:colOff>67236</xdr:colOff>
      <xdr:row>752</xdr:row>
      <xdr:rowOff>481853</xdr:rowOff>
    </xdr:to>
    <xdr:sp macro="" textlink="">
      <xdr:nvSpPr>
        <xdr:cNvPr id="43" name="大かっこ 42"/>
        <xdr:cNvSpPr/>
      </xdr:nvSpPr>
      <xdr:spPr>
        <a:xfrm>
          <a:off x="2920249" y="47452425"/>
          <a:ext cx="1382811" cy="77769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水道分野の国際協力検討事業</a:t>
          </a:r>
          <a:endParaRPr kumimoji="1" lang="en-US" altLang="ja-JP" sz="1100"/>
        </a:p>
      </xdr:txBody>
    </xdr:sp>
    <xdr:clientData/>
  </xdr:twoCellAnchor>
  <xdr:twoCellAnchor>
    <xdr:from>
      <xdr:col>22</xdr:col>
      <xdr:colOff>125514</xdr:colOff>
      <xdr:row>751</xdr:row>
      <xdr:rowOff>80677</xdr:rowOff>
    </xdr:from>
    <xdr:to>
      <xdr:col>29</xdr:col>
      <xdr:colOff>168088</xdr:colOff>
      <xdr:row>752</xdr:row>
      <xdr:rowOff>459441</xdr:rowOff>
    </xdr:to>
    <xdr:sp macro="" textlink="">
      <xdr:nvSpPr>
        <xdr:cNvPr id="44" name="大かっこ 43"/>
        <xdr:cNvSpPr/>
      </xdr:nvSpPr>
      <xdr:spPr>
        <a:xfrm>
          <a:off x="4563043" y="47481559"/>
          <a:ext cx="1454516" cy="72614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水道プロジェクト計画作成指導事業</a:t>
          </a:r>
          <a:endParaRPr kumimoji="1" lang="en-US" altLang="ja-JP" sz="1100"/>
        </a:p>
        <a:p>
          <a:pPr algn="ctr"/>
          <a:r>
            <a:rPr kumimoji="1" lang="ja-JP" altLang="en-US" sz="1100"/>
            <a:t>（第</a:t>
          </a:r>
          <a:r>
            <a:rPr kumimoji="1" lang="en-US" altLang="ja-JP" sz="1100"/>
            <a:t>1</a:t>
          </a:r>
          <a:r>
            <a:rPr kumimoji="1" lang="ja-JP" altLang="en-US" sz="1100"/>
            <a:t>期）</a:t>
          </a:r>
          <a:endParaRPr kumimoji="1" lang="en-US" altLang="ja-JP" sz="1100"/>
        </a:p>
      </xdr:txBody>
    </xdr:sp>
    <xdr:clientData/>
  </xdr:twoCellAnchor>
  <xdr:twoCellAnchor>
    <xdr:from>
      <xdr:col>40</xdr:col>
      <xdr:colOff>33617</xdr:colOff>
      <xdr:row>751</xdr:row>
      <xdr:rowOff>112059</xdr:rowOff>
    </xdr:from>
    <xdr:to>
      <xdr:col>47</xdr:col>
      <xdr:colOff>78441</xdr:colOff>
      <xdr:row>752</xdr:row>
      <xdr:rowOff>403411</xdr:rowOff>
    </xdr:to>
    <xdr:sp macro="" textlink="">
      <xdr:nvSpPr>
        <xdr:cNvPr id="19" name="正方形/長方形 18"/>
        <xdr:cNvSpPr/>
      </xdr:nvSpPr>
      <xdr:spPr>
        <a:xfrm>
          <a:off x="8101852" y="47512941"/>
          <a:ext cx="1456765" cy="638735"/>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ja-JP" altLang="en-US" sz="1100">
              <a:solidFill>
                <a:sysClr val="windowText" lastClr="000000"/>
              </a:solidFill>
            </a:rPr>
            <a:t>委託事業にかかる</a:t>
          </a:r>
          <a:endParaRPr kumimoji="1" lang="en-US" altLang="ja-JP" sz="1100">
            <a:solidFill>
              <a:sysClr val="windowText" lastClr="000000"/>
            </a:solidFill>
          </a:endParaRPr>
        </a:p>
        <a:p>
          <a:pPr algn="ctr">
            <a:lnSpc>
              <a:spcPts val="1300"/>
            </a:lnSpc>
          </a:pPr>
          <a:r>
            <a:rPr kumimoji="1" lang="ja-JP" altLang="en-US" sz="1100">
              <a:solidFill>
                <a:sysClr val="windowText" lastClr="000000"/>
              </a:solidFill>
            </a:rPr>
            <a:t>事務的経費</a:t>
          </a:r>
        </a:p>
      </xdr:txBody>
    </xdr:sp>
    <xdr:clientData/>
  </xdr:twoCellAnchor>
  <xdr:twoCellAnchor>
    <xdr:from>
      <xdr:col>31</xdr:col>
      <xdr:colOff>44824</xdr:colOff>
      <xdr:row>748</xdr:row>
      <xdr:rowOff>0</xdr:rowOff>
    </xdr:from>
    <xdr:to>
      <xdr:col>38</xdr:col>
      <xdr:colOff>134470</xdr:colOff>
      <xdr:row>750</xdr:row>
      <xdr:rowOff>252134</xdr:rowOff>
    </xdr:to>
    <xdr:sp macro="" textlink="">
      <xdr:nvSpPr>
        <xdr:cNvPr id="24" name="正方形/長方形 23"/>
        <xdr:cNvSpPr/>
      </xdr:nvSpPr>
      <xdr:spPr>
        <a:xfrm>
          <a:off x="6297706" y="46358735"/>
          <a:ext cx="1501588" cy="946899"/>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lIns="36000" tIns="36000" rIns="36000" bIns="36000" rtlCol="0" anchor="ctr"/>
        <a:lstStyle/>
        <a:p>
          <a:pPr algn="ctr"/>
          <a:r>
            <a:rPr kumimoji="1" lang="en-US" altLang="ja-JP" sz="1000"/>
            <a:t>D.</a:t>
          </a:r>
          <a:r>
            <a:rPr kumimoji="1" lang="ja-JP" altLang="en-US" sz="1000"/>
            <a:t>（株）日水コン</a:t>
          </a:r>
          <a:endParaRPr kumimoji="1" lang="en-US" altLang="ja-JP" sz="1000"/>
        </a:p>
        <a:p>
          <a:pPr algn="ctr"/>
          <a:r>
            <a:rPr kumimoji="1" lang="en-US" altLang="ja-JP" sz="1000"/>
            <a:t>5.2</a:t>
          </a:r>
          <a:r>
            <a:rPr kumimoji="1" lang="ja-JP" altLang="en-US" sz="1000"/>
            <a:t>百万円</a:t>
          </a:r>
        </a:p>
      </xdr:txBody>
    </xdr:sp>
    <xdr:clientData/>
  </xdr:twoCellAnchor>
  <xdr:twoCellAnchor>
    <xdr:from>
      <xdr:col>26</xdr:col>
      <xdr:colOff>36414</xdr:colOff>
      <xdr:row>742</xdr:row>
      <xdr:rowOff>266700</xdr:rowOff>
    </xdr:from>
    <xdr:to>
      <xdr:col>34</xdr:col>
      <xdr:colOff>190500</xdr:colOff>
      <xdr:row>748</xdr:row>
      <xdr:rowOff>0</xdr:rowOff>
    </xdr:to>
    <xdr:cxnSp macro="">
      <xdr:nvCxnSpPr>
        <xdr:cNvPr id="31" name="カギ線コネクタ 30"/>
        <xdr:cNvCxnSpPr>
          <a:stCxn id="24" idx="0"/>
          <a:endCxn id="2" idx="2"/>
        </xdr:cNvCxnSpPr>
      </xdr:nvCxnSpPr>
      <xdr:spPr>
        <a:xfrm rot="16200000" flipV="1">
          <a:off x="5261440" y="44571674"/>
          <a:ext cx="1806388" cy="1767733"/>
        </a:xfrm>
        <a:prstGeom prst="bentConnector3">
          <a:avLst>
            <a:gd name="adj1" fmla="val 50000"/>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134470</xdr:colOff>
      <xdr:row>747</xdr:row>
      <xdr:rowOff>33618</xdr:rowOff>
    </xdr:from>
    <xdr:to>
      <xdr:col>38</xdr:col>
      <xdr:colOff>166926</xdr:colOff>
      <xdr:row>747</xdr:row>
      <xdr:rowOff>324971</xdr:rowOff>
    </xdr:to>
    <xdr:sp macro="" textlink="">
      <xdr:nvSpPr>
        <xdr:cNvPr id="34" name="テキスト ボックス 33"/>
        <xdr:cNvSpPr txBox="1"/>
      </xdr:nvSpPr>
      <xdr:spPr>
        <a:xfrm>
          <a:off x="6185646" y="46044971"/>
          <a:ext cx="1646104" cy="291353"/>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a:t>
          </a:r>
          <a:r>
            <a:rPr kumimoji="1" lang="ja-JP" altLang="en-US" sz="900"/>
            <a:t>一般競争契約（総合評価）</a:t>
          </a:r>
          <a:r>
            <a:rPr kumimoji="1" lang="en-US" altLang="ja-JP" sz="900"/>
            <a:t>】</a:t>
          </a:r>
          <a:endParaRPr kumimoji="1" lang="ja-JP" altLang="en-US" sz="900"/>
        </a:p>
      </xdr:txBody>
    </xdr:sp>
    <xdr:clientData/>
  </xdr:twoCellAnchor>
  <xdr:twoCellAnchor>
    <xdr:from>
      <xdr:col>31</xdr:col>
      <xdr:colOff>67236</xdr:colOff>
      <xdr:row>751</xdr:row>
      <xdr:rowOff>56030</xdr:rowOff>
    </xdr:from>
    <xdr:to>
      <xdr:col>38</xdr:col>
      <xdr:colOff>109810</xdr:colOff>
      <xdr:row>752</xdr:row>
      <xdr:rowOff>434794</xdr:rowOff>
    </xdr:to>
    <xdr:sp macro="" textlink="">
      <xdr:nvSpPr>
        <xdr:cNvPr id="37" name="大かっこ 36"/>
        <xdr:cNvSpPr/>
      </xdr:nvSpPr>
      <xdr:spPr>
        <a:xfrm>
          <a:off x="6320118" y="47456912"/>
          <a:ext cx="1454516" cy="72614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水道プロジェクト計画作成指導事業</a:t>
          </a:r>
          <a:endParaRPr kumimoji="1" lang="en-US" altLang="ja-JP" sz="1100"/>
        </a:p>
        <a:p>
          <a:pPr algn="ctr"/>
          <a:r>
            <a:rPr kumimoji="1" lang="ja-JP" altLang="en-US" sz="1100"/>
            <a:t>（第</a:t>
          </a:r>
          <a:r>
            <a:rPr kumimoji="1" lang="en-US" altLang="ja-JP" sz="1100"/>
            <a:t>2</a:t>
          </a:r>
          <a:r>
            <a:rPr kumimoji="1" lang="ja-JP" altLang="en-US" sz="1100"/>
            <a:t>期）</a:t>
          </a:r>
          <a:endParaRPr kumimoji="1" lang="en-US" altLang="ja-JP" sz="1100"/>
        </a:p>
      </xdr:txBody>
    </xdr:sp>
    <xdr:clientData/>
  </xdr:twoCellAnchor>
  <xdr:twoCellAnchor>
    <xdr:from>
      <xdr:col>34</xdr:col>
      <xdr:colOff>89648</xdr:colOff>
      <xdr:row>38</xdr:row>
      <xdr:rowOff>291352</xdr:rowOff>
    </xdr:from>
    <xdr:to>
      <xdr:col>37</xdr:col>
      <xdr:colOff>190500</xdr:colOff>
      <xdr:row>38</xdr:row>
      <xdr:rowOff>605117</xdr:rowOff>
    </xdr:to>
    <xdr:sp macro="" textlink="">
      <xdr:nvSpPr>
        <xdr:cNvPr id="7" name="正方形/長方形 6"/>
        <xdr:cNvSpPr/>
      </xdr:nvSpPr>
      <xdr:spPr>
        <a:xfrm>
          <a:off x="6947648" y="11284323"/>
          <a:ext cx="705970" cy="313765"/>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集計中</a:t>
          </a:r>
        </a:p>
      </xdr:txBody>
    </xdr:sp>
    <xdr:clientData/>
  </xdr:twoCellAnchor>
  <xdr:twoCellAnchor>
    <xdr:from>
      <xdr:col>38</xdr:col>
      <xdr:colOff>44823</xdr:colOff>
      <xdr:row>38</xdr:row>
      <xdr:rowOff>336176</xdr:rowOff>
    </xdr:from>
    <xdr:to>
      <xdr:col>41</xdr:col>
      <xdr:colOff>145676</xdr:colOff>
      <xdr:row>38</xdr:row>
      <xdr:rowOff>649941</xdr:rowOff>
    </xdr:to>
    <xdr:sp macro="" textlink="">
      <xdr:nvSpPr>
        <xdr:cNvPr id="25" name="正方形/長方形 24"/>
        <xdr:cNvSpPr/>
      </xdr:nvSpPr>
      <xdr:spPr>
        <a:xfrm>
          <a:off x="7709647" y="11329147"/>
          <a:ext cx="705970" cy="313765"/>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BH130" sqref="BH13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824</v>
      </c>
      <c r="AT2" s="218"/>
      <c r="AU2" s="218"/>
      <c r="AV2" s="52" t="str">
        <f>IF(AW2="", "", "-")</f>
        <v/>
      </c>
      <c r="AW2" s="395"/>
      <c r="AX2" s="395"/>
    </row>
    <row r="3" spans="1:50" ht="21" customHeight="1" thickBot="1" x14ac:dyDescent="0.2">
      <c r="A3" s="523" t="s">
        <v>531</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573</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652</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547</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178</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546</v>
      </c>
      <c r="AF5" s="717"/>
      <c r="AG5" s="717"/>
      <c r="AH5" s="717"/>
      <c r="AI5" s="717"/>
      <c r="AJ5" s="717"/>
      <c r="AK5" s="717"/>
      <c r="AL5" s="717"/>
      <c r="AM5" s="717"/>
      <c r="AN5" s="717"/>
      <c r="AO5" s="717"/>
      <c r="AP5" s="718"/>
      <c r="AQ5" s="719" t="s">
        <v>548</v>
      </c>
      <c r="AR5" s="720"/>
      <c r="AS5" s="720"/>
      <c r="AT5" s="720"/>
      <c r="AU5" s="720"/>
      <c r="AV5" s="720"/>
      <c r="AW5" s="720"/>
      <c r="AX5" s="721"/>
    </row>
    <row r="6" spans="1:50" ht="18.75" customHeight="1" x14ac:dyDescent="0.15">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0.5" customHeight="1" x14ac:dyDescent="0.15">
      <c r="A7" s="829" t="s">
        <v>22</v>
      </c>
      <c r="B7" s="830"/>
      <c r="C7" s="830"/>
      <c r="D7" s="830"/>
      <c r="E7" s="830"/>
      <c r="F7" s="831"/>
      <c r="G7" s="832" t="s">
        <v>550</v>
      </c>
      <c r="H7" s="833"/>
      <c r="I7" s="833"/>
      <c r="J7" s="833"/>
      <c r="K7" s="833"/>
      <c r="L7" s="833"/>
      <c r="M7" s="833"/>
      <c r="N7" s="833"/>
      <c r="O7" s="833"/>
      <c r="P7" s="833"/>
      <c r="Q7" s="833"/>
      <c r="R7" s="833"/>
      <c r="S7" s="833"/>
      <c r="T7" s="833"/>
      <c r="U7" s="833"/>
      <c r="V7" s="833"/>
      <c r="W7" s="833"/>
      <c r="X7" s="834"/>
      <c r="Y7" s="393" t="s">
        <v>544</v>
      </c>
      <c r="Z7" s="294"/>
      <c r="AA7" s="294"/>
      <c r="AB7" s="294"/>
      <c r="AC7" s="294"/>
      <c r="AD7" s="394"/>
      <c r="AE7" s="381" t="s">
        <v>549</v>
      </c>
      <c r="AF7" s="382"/>
      <c r="AG7" s="382"/>
      <c r="AH7" s="382"/>
      <c r="AI7" s="382"/>
      <c r="AJ7" s="382"/>
      <c r="AK7" s="382"/>
      <c r="AL7" s="382"/>
      <c r="AM7" s="382"/>
      <c r="AN7" s="382"/>
      <c r="AO7" s="382"/>
      <c r="AP7" s="382"/>
      <c r="AQ7" s="382"/>
      <c r="AR7" s="382"/>
      <c r="AS7" s="382"/>
      <c r="AT7" s="382"/>
      <c r="AU7" s="382"/>
      <c r="AV7" s="382"/>
      <c r="AW7" s="382"/>
      <c r="AX7" s="383"/>
    </row>
    <row r="8" spans="1:50" ht="25.5" customHeight="1" x14ac:dyDescent="0.15">
      <c r="A8" s="829" t="s">
        <v>389</v>
      </c>
      <c r="B8" s="830"/>
      <c r="C8" s="830"/>
      <c r="D8" s="830"/>
      <c r="E8" s="830"/>
      <c r="F8" s="831"/>
      <c r="G8" s="221" t="str">
        <f>入力規則等!A26</f>
        <v>-</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8"/>
    </row>
    <row r="9" spans="1:50" ht="54.75" customHeight="1" x14ac:dyDescent="0.15">
      <c r="A9" s="142" t="s">
        <v>23</v>
      </c>
      <c r="B9" s="143"/>
      <c r="C9" s="143"/>
      <c r="D9" s="143"/>
      <c r="E9" s="143"/>
      <c r="F9" s="143"/>
      <c r="G9" s="572" t="s">
        <v>575</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60.75" customHeight="1" x14ac:dyDescent="0.15">
      <c r="A10" s="739" t="s">
        <v>30</v>
      </c>
      <c r="B10" s="740"/>
      <c r="C10" s="740"/>
      <c r="D10" s="740"/>
      <c r="E10" s="740"/>
      <c r="F10" s="740"/>
      <c r="G10" s="672" t="s">
        <v>574</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24.75" customHeight="1" x14ac:dyDescent="0.15">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470</v>
      </c>
      <c r="AE12" s="296"/>
      <c r="AF12" s="296"/>
      <c r="AG12" s="296"/>
      <c r="AH12" s="296"/>
      <c r="AI12" s="296"/>
      <c r="AJ12" s="297"/>
      <c r="AK12" s="301" t="s">
        <v>532</v>
      </c>
      <c r="AL12" s="296"/>
      <c r="AM12" s="296"/>
      <c r="AN12" s="296"/>
      <c r="AO12" s="296"/>
      <c r="AP12" s="296"/>
      <c r="AQ12" s="297"/>
      <c r="AR12" s="301" t="s">
        <v>533</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v>42</v>
      </c>
      <c r="Q13" s="98"/>
      <c r="R13" s="98"/>
      <c r="S13" s="98"/>
      <c r="T13" s="98"/>
      <c r="U13" s="98"/>
      <c r="V13" s="99"/>
      <c r="W13" s="97">
        <v>40</v>
      </c>
      <c r="X13" s="98"/>
      <c r="Y13" s="98"/>
      <c r="Z13" s="98"/>
      <c r="AA13" s="98"/>
      <c r="AB13" s="98"/>
      <c r="AC13" s="99"/>
      <c r="AD13" s="97">
        <v>41</v>
      </c>
      <c r="AE13" s="98"/>
      <c r="AF13" s="98"/>
      <c r="AG13" s="98"/>
      <c r="AH13" s="98"/>
      <c r="AI13" s="98"/>
      <c r="AJ13" s="99"/>
      <c r="AK13" s="97">
        <v>42</v>
      </c>
      <c r="AL13" s="98"/>
      <c r="AM13" s="98"/>
      <c r="AN13" s="98"/>
      <c r="AO13" s="98"/>
      <c r="AP13" s="98"/>
      <c r="AQ13" s="99"/>
      <c r="AR13" s="94"/>
      <c r="AS13" s="95"/>
      <c r="AT13" s="95"/>
      <c r="AU13" s="95"/>
      <c r="AV13" s="95"/>
      <c r="AW13" s="95"/>
      <c r="AX13" s="392"/>
    </row>
    <row r="14" spans="1:50" ht="21" customHeight="1" x14ac:dyDescent="0.15">
      <c r="A14" s="139"/>
      <c r="B14" s="140"/>
      <c r="C14" s="140"/>
      <c r="D14" s="140"/>
      <c r="E14" s="140"/>
      <c r="F14" s="141"/>
      <c r="G14" s="744"/>
      <c r="H14" s="745"/>
      <c r="I14" s="575" t="s">
        <v>8</v>
      </c>
      <c r="J14" s="629"/>
      <c r="K14" s="629"/>
      <c r="L14" s="629"/>
      <c r="M14" s="629"/>
      <c r="N14" s="629"/>
      <c r="O14" s="630"/>
      <c r="P14" s="97" t="s">
        <v>577</v>
      </c>
      <c r="Q14" s="98"/>
      <c r="R14" s="98"/>
      <c r="S14" s="98"/>
      <c r="T14" s="98"/>
      <c r="U14" s="98"/>
      <c r="V14" s="99"/>
      <c r="W14" s="97" t="s">
        <v>577</v>
      </c>
      <c r="X14" s="98"/>
      <c r="Y14" s="98"/>
      <c r="Z14" s="98"/>
      <c r="AA14" s="98"/>
      <c r="AB14" s="98"/>
      <c r="AC14" s="99"/>
      <c r="AD14" s="97" t="s">
        <v>577</v>
      </c>
      <c r="AE14" s="98"/>
      <c r="AF14" s="98"/>
      <c r="AG14" s="98"/>
      <c r="AH14" s="98"/>
      <c r="AI14" s="98"/>
      <c r="AJ14" s="99"/>
      <c r="AK14" s="97" t="s">
        <v>577</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577</v>
      </c>
      <c r="Q15" s="98"/>
      <c r="R15" s="98"/>
      <c r="S15" s="98"/>
      <c r="T15" s="98"/>
      <c r="U15" s="98"/>
      <c r="V15" s="99"/>
      <c r="W15" s="97" t="s">
        <v>577</v>
      </c>
      <c r="X15" s="98"/>
      <c r="Y15" s="98"/>
      <c r="Z15" s="98"/>
      <c r="AA15" s="98"/>
      <c r="AB15" s="98"/>
      <c r="AC15" s="99"/>
      <c r="AD15" s="97" t="s">
        <v>577</v>
      </c>
      <c r="AE15" s="98"/>
      <c r="AF15" s="98"/>
      <c r="AG15" s="98"/>
      <c r="AH15" s="98"/>
      <c r="AI15" s="98"/>
      <c r="AJ15" s="99"/>
      <c r="AK15" s="97" t="s">
        <v>577</v>
      </c>
      <c r="AL15" s="98"/>
      <c r="AM15" s="98"/>
      <c r="AN15" s="98"/>
      <c r="AO15" s="98"/>
      <c r="AP15" s="98"/>
      <c r="AQ15" s="99"/>
      <c r="AR15" s="97"/>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577</v>
      </c>
      <c r="Q16" s="98"/>
      <c r="R16" s="98"/>
      <c r="S16" s="98"/>
      <c r="T16" s="98"/>
      <c r="U16" s="98"/>
      <c r="V16" s="99"/>
      <c r="W16" s="97" t="s">
        <v>577</v>
      </c>
      <c r="X16" s="98"/>
      <c r="Y16" s="98"/>
      <c r="Z16" s="98"/>
      <c r="AA16" s="98"/>
      <c r="AB16" s="98"/>
      <c r="AC16" s="99"/>
      <c r="AD16" s="97" t="s">
        <v>577</v>
      </c>
      <c r="AE16" s="98"/>
      <c r="AF16" s="98"/>
      <c r="AG16" s="98"/>
      <c r="AH16" s="98"/>
      <c r="AI16" s="98"/>
      <c r="AJ16" s="99"/>
      <c r="AK16" s="97" t="s">
        <v>577</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577</v>
      </c>
      <c r="Q17" s="98"/>
      <c r="R17" s="98"/>
      <c r="S17" s="98"/>
      <c r="T17" s="98"/>
      <c r="U17" s="98"/>
      <c r="V17" s="99"/>
      <c r="W17" s="97" t="s">
        <v>577</v>
      </c>
      <c r="X17" s="98"/>
      <c r="Y17" s="98"/>
      <c r="Z17" s="98"/>
      <c r="AA17" s="98"/>
      <c r="AB17" s="98"/>
      <c r="AC17" s="99"/>
      <c r="AD17" s="97" t="s">
        <v>577</v>
      </c>
      <c r="AE17" s="98"/>
      <c r="AF17" s="98"/>
      <c r="AG17" s="98"/>
      <c r="AH17" s="98"/>
      <c r="AI17" s="98"/>
      <c r="AJ17" s="99"/>
      <c r="AK17" s="97" t="s">
        <v>577</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6"/>
      <c r="H18" s="747"/>
      <c r="I18" s="734" t="s">
        <v>20</v>
      </c>
      <c r="J18" s="735"/>
      <c r="K18" s="735"/>
      <c r="L18" s="735"/>
      <c r="M18" s="735"/>
      <c r="N18" s="735"/>
      <c r="O18" s="736"/>
      <c r="P18" s="103">
        <f>SUM(P13:V17)</f>
        <v>42</v>
      </c>
      <c r="Q18" s="104"/>
      <c r="R18" s="104"/>
      <c r="S18" s="104"/>
      <c r="T18" s="104"/>
      <c r="U18" s="104"/>
      <c r="V18" s="105"/>
      <c r="W18" s="103">
        <f>SUM(W13:AC17)</f>
        <v>40</v>
      </c>
      <c r="X18" s="104"/>
      <c r="Y18" s="104"/>
      <c r="Z18" s="104"/>
      <c r="AA18" s="104"/>
      <c r="AB18" s="104"/>
      <c r="AC18" s="105"/>
      <c r="AD18" s="103">
        <f>SUM(AD13:AJ17)</f>
        <v>41</v>
      </c>
      <c r="AE18" s="104"/>
      <c r="AF18" s="104"/>
      <c r="AG18" s="104"/>
      <c r="AH18" s="104"/>
      <c r="AI18" s="104"/>
      <c r="AJ18" s="105"/>
      <c r="AK18" s="103">
        <f>SUM(AK13:AQ17)</f>
        <v>42</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41</v>
      </c>
      <c r="Q19" s="98"/>
      <c r="R19" s="98"/>
      <c r="S19" s="98"/>
      <c r="T19" s="98"/>
      <c r="U19" s="98"/>
      <c r="V19" s="99"/>
      <c r="W19" s="97">
        <v>39</v>
      </c>
      <c r="X19" s="98"/>
      <c r="Y19" s="98"/>
      <c r="Z19" s="98"/>
      <c r="AA19" s="98"/>
      <c r="AB19" s="98"/>
      <c r="AC19" s="99"/>
      <c r="AD19" s="97">
        <v>40</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0.97619047619047616</v>
      </c>
      <c r="Q20" s="539"/>
      <c r="R20" s="539"/>
      <c r="S20" s="539"/>
      <c r="T20" s="539"/>
      <c r="U20" s="539"/>
      <c r="V20" s="539"/>
      <c r="W20" s="539">
        <f t="shared" ref="W20" si="0">IF(W18=0, "-", SUM(W19)/W18)</f>
        <v>0.97499999999999998</v>
      </c>
      <c r="X20" s="539"/>
      <c r="Y20" s="539"/>
      <c r="Z20" s="539"/>
      <c r="AA20" s="539"/>
      <c r="AB20" s="539"/>
      <c r="AC20" s="539"/>
      <c r="AD20" s="539">
        <f t="shared" ref="AD20" si="1">IF(AD18=0, "-", SUM(AD19)/AD18)</f>
        <v>0.97560975609756095</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9" t="s">
        <v>495</v>
      </c>
      <c r="H21" s="930"/>
      <c r="I21" s="930"/>
      <c r="J21" s="930"/>
      <c r="K21" s="930"/>
      <c r="L21" s="930"/>
      <c r="M21" s="930"/>
      <c r="N21" s="930"/>
      <c r="O21" s="930"/>
      <c r="P21" s="539">
        <f>IF(P19=0, "-", SUM(P19)/SUM(P13,P14))</f>
        <v>0.97619047619047616</v>
      </c>
      <c r="Q21" s="539"/>
      <c r="R21" s="539"/>
      <c r="S21" s="539"/>
      <c r="T21" s="539"/>
      <c r="U21" s="539"/>
      <c r="V21" s="539"/>
      <c r="W21" s="539">
        <f t="shared" ref="W21" si="2">IF(W19=0, "-", SUM(W19)/SUM(W13,W14))</f>
        <v>0.97499999999999998</v>
      </c>
      <c r="X21" s="539"/>
      <c r="Y21" s="539"/>
      <c r="Z21" s="539"/>
      <c r="AA21" s="539"/>
      <c r="AB21" s="539"/>
      <c r="AC21" s="539"/>
      <c r="AD21" s="539">
        <f t="shared" ref="AD21" si="3">IF(AD19=0, "-", SUM(AD19)/SUM(AD13,AD14))</f>
        <v>0.97560975609756095</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536</v>
      </c>
      <c r="B22" s="196"/>
      <c r="C22" s="196"/>
      <c r="D22" s="196"/>
      <c r="E22" s="196"/>
      <c r="F22" s="197"/>
      <c r="G22" s="180" t="s">
        <v>472</v>
      </c>
      <c r="H22" s="181"/>
      <c r="I22" s="181"/>
      <c r="J22" s="181"/>
      <c r="K22" s="181"/>
      <c r="L22" s="181"/>
      <c r="M22" s="181"/>
      <c r="N22" s="181"/>
      <c r="O22" s="182"/>
      <c r="P22" s="204" t="s">
        <v>534</v>
      </c>
      <c r="Q22" s="181"/>
      <c r="R22" s="181"/>
      <c r="S22" s="181"/>
      <c r="T22" s="181"/>
      <c r="U22" s="181"/>
      <c r="V22" s="182"/>
      <c r="W22" s="204" t="s">
        <v>535</v>
      </c>
      <c r="X22" s="181"/>
      <c r="Y22" s="181"/>
      <c r="Z22" s="181"/>
      <c r="AA22" s="181"/>
      <c r="AB22" s="181"/>
      <c r="AC22" s="182"/>
      <c r="AD22" s="204" t="s">
        <v>471</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30.75" customHeight="1" x14ac:dyDescent="0.15">
      <c r="A23" s="198"/>
      <c r="B23" s="199"/>
      <c r="C23" s="199"/>
      <c r="D23" s="199"/>
      <c r="E23" s="199"/>
      <c r="F23" s="200"/>
      <c r="G23" s="183" t="s">
        <v>578</v>
      </c>
      <c r="H23" s="184"/>
      <c r="I23" s="184"/>
      <c r="J23" s="184"/>
      <c r="K23" s="184"/>
      <c r="L23" s="184"/>
      <c r="M23" s="184"/>
      <c r="N23" s="184"/>
      <c r="O23" s="185"/>
      <c r="P23" s="94">
        <v>41</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579</v>
      </c>
      <c r="H24" s="187"/>
      <c r="I24" s="187"/>
      <c r="J24" s="187"/>
      <c r="K24" s="187"/>
      <c r="L24" s="187"/>
      <c r="M24" s="187"/>
      <c r="N24" s="187"/>
      <c r="O24" s="188"/>
      <c r="P24" s="97">
        <v>1</v>
      </c>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16.5" hidden="1"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16.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16.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1" hidden="1" customHeight="1" x14ac:dyDescent="0.15">
      <c r="A28" s="198"/>
      <c r="B28" s="199"/>
      <c r="C28" s="199"/>
      <c r="D28" s="199"/>
      <c r="E28" s="199"/>
      <c r="F28" s="200"/>
      <c r="G28" s="189" t="s">
        <v>476</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473</v>
      </c>
      <c r="H29" s="193"/>
      <c r="I29" s="193"/>
      <c r="J29" s="193"/>
      <c r="K29" s="193"/>
      <c r="L29" s="193"/>
      <c r="M29" s="193"/>
      <c r="N29" s="193"/>
      <c r="O29" s="194"/>
      <c r="P29" s="225">
        <f>AK13</f>
        <v>42</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489</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470</v>
      </c>
      <c r="AN30" s="387"/>
      <c r="AO30" s="387"/>
      <c r="AP30" s="384"/>
      <c r="AQ30" s="638" t="s">
        <v>355</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t="s">
        <v>582</v>
      </c>
      <c r="AR31" s="133"/>
      <c r="AS31" s="134" t="s">
        <v>356</v>
      </c>
      <c r="AT31" s="169"/>
      <c r="AU31" s="269">
        <v>30</v>
      </c>
      <c r="AV31" s="269"/>
      <c r="AW31" s="377" t="s">
        <v>300</v>
      </c>
      <c r="AX31" s="378"/>
    </row>
    <row r="32" spans="1:50" ht="23.25" customHeight="1" x14ac:dyDescent="0.15">
      <c r="A32" s="515"/>
      <c r="B32" s="513"/>
      <c r="C32" s="513"/>
      <c r="D32" s="513"/>
      <c r="E32" s="513"/>
      <c r="F32" s="514"/>
      <c r="G32" s="540" t="s">
        <v>583</v>
      </c>
      <c r="H32" s="541"/>
      <c r="I32" s="541"/>
      <c r="J32" s="541"/>
      <c r="K32" s="541"/>
      <c r="L32" s="541"/>
      <c r="M32" s="541"/>
      <c r="N32" s="541"/>
      <c r="O32" s="542"/>
      <c r="P32" s="158" t="s">
        <v>653</v>
      </c>
      <c r="Q32" s="158"/>
      <c r="R32" s="158"/>
      <c r="S32" s="158"/>
      <c r="T32" s="158"/>
      <c r="U32" s="158"/>
      <c r="V32" s="158"/>
      <c r="W32" s="158"/>
      <c r="X32" s="229"/>
      <c r="Y32" s="336" t="s">
        <v>12</v>
      </c>
      <c r="Z32" s="549"/>
      <c r="AA32" s="550"/>
      <c r="AB32" s="551" t="s">
        <v>515</v>
      </c>
      <c r="AC32" s="551"/>
      <c r="AD32" s="551"/>
      <c r="AE32" s="362">
        <v>80</v>
      </c>
      <c r="AF32" s="363"/>
      <c r="AG32" s="363"/>
      <c r="AH32" s="363"/>
      <c r="AI32" s="362">
        <v>90</v>
      </c>
      <c r="AJ32" s="363"/>
      <c r="AK32" s="363"/>
      <c r="AL32" s="363"/>
      <c r="AM32" s="362">
        <v>89</v>
      </c>
      <c r="AN32" s="363"/>
      <c r="AO32" s="363"/>
      <c r="AP32" s="363"/>
      <c r="AQ32" s="100" t="s">
        <v>582</v>
      </c>
      <c r="AR32" s="101"/>
      <c r="AS32" s="101"/>
      <c r="AT32" s="102"/>
      <c r="AU32" s="363"/>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515</v>
      </c>
      <c r="AC33" s="522"/>
      <c r="AD33" s="522"/>
      <c r="AE33" s="362">
        <v>100</v>
      </c>
      <c r="AF33" s="363"/>
      <c r="AG33" s="363"/>
      <c r="AH33" s="363"/>
      <c r="AI33" s="362">
        <v>100</v>
      </c>
      <c r="AJ33" s="363"/>
      <c r="AK33" s="363"/>
      <c r="AL33" s="363"/>
      <c r="AM33" s="362">
        <v>100</v>
      </c>
      <c r="AN33" s="363"/>
      <c r="AO33" s="363"/>
      <c r="AP33" s="363"/>
      <c r="AQ33" s="100" t="s">
        <v>582</v>
      </c>
      <c r="AR33" s="101"/>
      <c r="AS33" s="101"/>
      <c r="AT33" s="102"/>
      <c r="AU33" s="363" t="s">
        <v>582</v>
      </c>
      <c r="AV33" s="363"/>
      <c r="AW33" s="363"/>
      <c r="AX33" s="365"/>
    </row>
    <row r="34" spans="1:50" ht="34.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v>80</v>
      </c>
      <c r="AF34" s="363"/>
      <c r="AG34" s="363"/>
      <c r="AH34" s="363"/>
      <c r="AI34" s="362">
        <v>90</v>
      </c>
      <c r="AJ34" s="363"/>
      <c r="AK34" s="363"/>
      <c r="AL34" s="363"/>
      <c r="AM34" s="362">
        <v>89</v>
      </c>
      <c r="AN34" s="363"/>
      <c r="AO34" s="363"/>
      <c r="AP34" s="363"/>
      <c r="AQ34" s="100" t="s">
        <v>582</v>
      </c>
      <c r="AR34" s="101"/>
      <c r="AS34" s="101"/>
      <c r="AT34" s="102"/>
      <c r="AU34" s="363"/>
      <c r="AV34" s="363"/>
      <c r="AW34" s="363"/>
      <c r="AX34" s="365"/>
    </row>
    <row r="35" spans="1:50" ht="23.25" customHeight="1" x14ac:dyDescent="0.15">
      <c r="A35" s="900" t="s">
        <v>524</v>
      </c>
      <c r="B35" s="901"/>
      <c r="C35" s="901"/>
      <c r="D35" s="901"/>
      <c r="E35" s="901"/>
      <c r="F35" s="902"/>
      <c r="G35" s="906" t="s">
        <v>585</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641" t="s">
        <v>489</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470</v>
      </c>
      <c r="AN37" s="373"/>
      <c r="AO37" s="373"/>
      <c r="AP37" s="366"/>
      <c r="AQ37" s="265" t="s">
        <v>355</v>
      </c>
      <c r="AR37" s="266"/>
      <c r="AS37" s="266"/>
      <c r="AT37" s="267"/>
      <c r="AU37" s="379" t="s">
        <v>253</v>
      </c>
      <c r="AV37" s="379"/>
      <c r="AW37" s="379"/>
      <c r="AX37" s="380"/>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t="s">
        <v>580</v>
      </c>
      <c r="AR38" s="133"/>
      <c r="AS38" s="134" t="s">
        <v>356</v>
      </c>
      <c r="AT38" s="169"/>
      <c r="AU38" s="269">
        <v>30</v>
      </c>
      <c r="AV38" s="269"/>
      <c r="AW38" s="377" t="s">
        <v>300</v>
      </c>
      <c r="AX38" s="378"/>
    </row>
    <row r="39" spans="1:50" ht="68.25" customHeight="1" x14ac:dyDescent="0.15">
      <c r="A39" s="515"/>
      <c r="B39" s="513"/>
      <c r="C39" s="513"/>
      <c r="D39" s="513"/>
      <c r="E39" s="513"/>
      <c r="F39" s="514"/>
      <c r="G39" s="540" t="s">
        <v>551</v>
      </c>
      <c r="H39" s="541"/>
      <c r="I39" s="541"/>
      <c r="J39" s="541"/>
      <c r="K39" s="541"/>
      <c r="L39" s="541"/>
      <c r="M39" s="541"/>
      <c r="N39" s="541"/>
      <c r="O39" s="542"/>
      <c r="P39" s="158" t="s">
        <v>625</v>
      </c>
      <c r="Q39" s="158"/>
      <c r="R39" s="158"/>
      <c r="S39" s="158"/>
      <c r="T39" s="158"/>
      <c r="U39" s="158"/>
      <c r="V39" s="158"/>
      <c r="W39" s="158"/>
      <c r="X39" s="229"/>
      <c r="Y39" s="336" t="s">
        <v>12</v>
      </c>
      <c r="Z39" s="549"/>
      <c r="AA39" s="550"/>
      <c r="AB39" s="551" t="s">
        <v>515</v>
      </c>
      <c r="AC39" s="551"/>
      <c r="AD39" s="551"/>
      <c r="AE39" s="362">
        <v>71</v>
      </c>
      <c r="AF39" s="363"/>
      <c r="AG39" s="363"/>
      <c r="AH39" s="363"/>
      <c r="AI39" s="362"/>
      <c r="AJ39" s="363"/>
      <c r="AK39" s="363"/>
      <c r="AL39" s="363"/>
      <c r="AM39" s="362"/>
      <c r="AN39" s="363"/>
      <c r="AO39" s="363"/>
      <c r="AP39" s="363"/>
      <c r="AQ39" s="100" t="s">
        <v>581</v>
      </c>
      <c r="AR39" s="101"/>
      <c r="AS39" s="101"/>
      <c r="AT39" s="102"/>
      <c r="AU39" s="363"/>
      <c r="AV39" s="363"/>
      <c r="AW39" s="363"/>
      <c r="AX39" s="365"/>
    </row>
    <row r="40" spans="1:50" ht="68.25"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t="s">
        <v>515</v>
      </c>
      <c r="AC40" s="522"/>
      <c r="AD40" s="522"/>
      <c r="AE40" s="362">
        <v>100</v>
      </c>
      <c r="AF40" s="363"/>
      <c r="AG40" s="363"/>
      <c r="AH40" s="363"/>
      <c r="AI40" s="362">
        <v>100</v>
      </c>
      <c r="AJ40" s="363"/>
      <c r="AK40" s="363"/>
      <c r="AL40" s="363"/>
      <c r="AM40" s="362">
        <v>100</v>
      </c>
      <c r="AN40" s="363"/>
      <c r="AO40" s="363"/>
      <c r="AP40" s="363"/>
      <c r="AQ40" s="100" t="s">
        <v>582</v>
      </c>
      <c r="AR40" s="101"/>
      <c r="AS40" s="101"/>
      <c r="AT40" s="102"/>
      <c r="AU40" s="363">
        <v>100</v>
      </c>
      <c r="AV40" s="363"/>
      <c r="AW40" s="363"/>
      <c r="AX40" s="365"/>
    </row>
    <row r="41" spans="1:50" ht="68.25"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f>AE39/AE40*100</f>
        <v>71</v>
      </c>
      <c r="AF41" s="363"/>
      <c r="AG41" s="363"/>
      <c r="AH41" s="363"/>
      <c r="AI41" s="362"/>
      <c r="AJ41" s="363"/>
      <c r="AK41" s="363"/>
      <c r="AL41" s="363"/>
      <c r="AM41" s="362"/>
      <c r="AN41" s="363"/>
      <c r="AO41" s="363"/>
      <c r="AP41" s="363"/>
      <c r="AQ41" s="100" t="s">
        <v>582</v>
      </c>
      <c r="AR41" s="101"/>
      <c r="AS41" s="101"/>
      <c r="AT41" s="102"/>
      <c r="AU41" s="363"/>
      <c r="AV41" s="363"/>
      <c r="AW41" s="363"/>
      <c r="AX41" s="365"/>
    </row>
    <row r="42" spans="1:50" ht="23.25" customHeight="1" x14ac:dyDescent="0.15">
      <c r="A42" s="900" t="s">
        <v>524</v>
      </c>
      <c r="B42" s="901"/>
      <c r="C42" s="901"/>
      <c r="D42" s="901"/>
      <c r="E42" s="901"/>
      <c r="F42" s="902"/>
      <c r="G42" s="906" t="s">
        <v>624</v>
      </c>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customHeight="1" thickBot="1" x14ac:dyDescent="0.2">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1" t="s">
        <v>489</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470</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0" t="s">
        <v>524</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489</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470</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0" t="s">
        <v>524</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489</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470</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0" t="s">
        <v>524</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490</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485</v>
      </c>
      <c r="X65" s="873"/>
      <c r="Y65" s="876"/>
      <c r="Z65" s="876"/>
      <c r="AA65" s="877"/>
      <c r="AB65" s="870" t="s">
        <v>11</v>
      </c>
      <c r="AC65" s="866"/>
      <c r="AD65" s="867"/>
      <c r="AE65" s="366" t="s">
        <v>357</v>
      </c>
      <c r="AF65" s="367"/>
      <c r="AG65" s="367"/>
      <c r="AH65" s="368"/>
      <c r="AI65" s="366" t="s">
        <v>363</v>
      </c>
      <c r="AJ65" s="367"/>
      <c r="AK65" s="367"/>
      <c r="AL65" s="368"/>
      <c r="AM65" s="373" t="s">
        <v>470</v>
      </c>
      <c r="AN65" s="373"/>
      <c r="AO65" s="373"/>
      <c r="AP65" s="366"/>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0"/>
      <c r="AF66" s="331"/>
      <c r="AG66" s="331"/>
      <c r="AH66" s="332"/>
      <c r="AI66" s="330"/>
      <c r="AJ66" s="331"/>
      <c r="AK66" s="331"/>
      <c r="AL66" s="332"/>
      <c r="AM66" s="374"/>
      <c r="AN66" s="374"/>
      <c r="AO66" s="374"/>
      <c r="AP66" s="330"/>
      <c r="AQ66" s="268"/>
      <c r="AR66" s="269"/>
      <c r="AS66" s="868" t="s">
        <v>356</v>
      </c>
      <c r="AT66" s="869"/>
      <c r="AU66" s="269"/>
      <c r="AV66" s="269"/>
      <c r="AW66" s="868" t="s">
        <v>488</v>
      </c>
      <c r="AX66" s="981"/>
    </row>
    <row r="67" spans="1:50" ht="23.25" hidden="1" customHeight="1" x14ac:dyDescent="0.15">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514</v>
      </c>
      <c r="AC67" s="954"/>
      <c r="AD67" s="954"/>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514</v>
      </c>
      <c r="AC68" s="977"/>
      <c r="AD68" s="977"/>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515</v>
      </c>
      <c r="AC69" s="978"/>
      <c r="AD69" s="978"/>
      <c r="AE69" s="817"/>
      <c r="AF69" s="818"/>
      <c r="AG69" s="818"/>
      <c r="AH69" s="818"/>
      <c r="AI69" s="817"/>
      <c r="AJ69" s="818"/>
      <c r="AK69" s="818"/>
      <c r="AL69" s="818"/>
      <c r="AM69" s="817"/>
      <c r="AN69" s="818"/>
      <c r="AO69" s="818"/>
      <c r="AP69" s="818"/>
      <c r="AQ69" s="362"/>
      <c r="AR69" s="363"/>
      <c r="AS69" s="363"/>
      <c r="AT69" s="364"/>
      <c r="AU69" s="363"/>
      <c r="AV69" s="363"/>
      <c r="AW69" s="363"/>
      <c r="AX69" s="365"/>
    </row>
    <row r="70" spans="1:50" ht="23.25" hidden="1" customHeight="1" x14ac:dyDescent="0.15">
      <c r="A70" s="854" t="s">
        <v>496</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513</v>
      </c>
      <c r="X70" s="947"/>
      <c r="Y70" s="952" t="s">
        <v>12</v>
      </c>
      <c r="Z70" s="952"/>
      <c r="AA70" s="953"/>
      <c r="AB70" s="954" t="s">
        <v>514</v>
      </c>
      <c r="AC70" s="954"/>
      <c r="AD70" s="954"/>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514</v>
      </c>
      <c r="AC71" s="977"/>
      <c r="AD71" s="977"/>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515</v>
      </c>
      <c r="AC72" s="978"/>
      <c r="AD72" s="978"/>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0" t="s">
        <v>490</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6" t="s">
        <v>357</v>
      </c>
      <c r="AF73" s="367"/>
      <c r="AG73" s="367"/>
      <c r="AH73" s="368"/>
      <c r="AI73" s="366" t="s">
        <v>363</v>
      </c>
      <c r="AJ73" s="367"/>
      <c r="AK73" s="367"/>
      <c r="AL73" s="368"/>
      <c r="AM73" s="373" t="s">
        <v>470</v>
      </c>
      <c r="AN73" s="373"/>
      <c r="AO73" s="373"/>
      <c r="AP73" s="366"/>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4" t="s">
        <v>527</v>
      </c>
      <c r="B78" s="915"/>
      <c r="C78" s="915"/>
      <c r="D78" s="915"/>
      <c r="E78" s="912" t="s">
        <v>463</v>
      </c>
      <c r="F78" s="913"/>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484</v>
      </c>
      <c r="AP79" s="146"/>
      <c r="AQ79" s="146"/>
      <c r="AR79" s="81" t="s">
        <v>482</v>
      </c>
      <c r="AS79" s="145"/>
      <c r="AT79" s="146"/>
      <c r="AU79" s="146"/>
      <c r="AV79" s="146"/>
      <c r="AW79" s="146"/>
      <c r="AX79" s="147"/>
    </row>
    <row r="80" spans="1:50" ht="18.75" hidden="1" customHeight="1" x14ac:dyDescent="0.15">
      <c r="A80" s="519" t="s">
        <v>266</v>
      </c>
      <c r="B80" s="849" t="s">
        <v>481</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545</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20"/>
      <c r="B81" s="852"/>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6" t="s">
        <v>357</v>
      </c>
      <c r="AF85" s="367"/>
      <c r="AG85" s="367"/>
      <c r="AH85" s="368"/>
      <c r="AI85" s="366" t="s">
        <v>363</v>
      </c>
      <c r="AJ85" s="367"/>
      <c r="AK85" s="367"/>
      <c r="AL85" s="368"/>
      <c r="AM85" s="373" t="s">
        <v>470</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6" t="s">
        <v>357</v>
      </c>
      <c r="AF90" s="367"/>
      <c r="AG90" s="367"/>
      <c r="AH90" s="368"/>
      <c r="AI90" s="366" t="s">
        <v>363</v>
      </c>
      <c r="AJ90" s="367"/>
      <c r="AK90" s="367"/>
      <c r="AL90" s="368"/>
      <c r="AM90" s="373" t="s">
        <v>470</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6" t="s">
        <v>357</v>
      </c>
      <c r="AF95" s="367"/>
      <c r="AG95" s="367"/>
      <c r="AH95" s="368"/>
      <c r="AI95" s="366" t="s">
        <v>363</v>
      </c>
      <c r="AJ95" s="367"/>
      <c r="AK95" s="367"/>
      <c r="AL95" s="368"/>
      <c r="AM95" s="373" t="s">
        <v>470</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491</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470</v>
      </c>
      <c r="AN100" s="827"/>
      <c r="AO100" s="827"/>
      <c r="AP100" s="828"/>
      <c r="AQ100" s="931" t="s">
        <v>492</v>
      </c>
      <c r="AR100" s="932"/>
      <c r="AS100" s="932"/>
      <c r="AT100" s="933"/>
      <c r="AU100" s="931" t="s">
        <v>537</v>
      </c>
      <c r="AV100" s="932"/>
      <c r="AW100" s="932"/>
      <c r="AX100" s="934"/>
    </row>
    <row r="101" spans="1:60" ht="23.25" customHeight="1" x14ac:dyDescent="0.15">
      <c r="A101" s="491"/>
      <c r="B101" s="492"/>
      <c r="C101" s="492"/>
      <c r="D101" s="492"/>
      <c r="E101" s="492"/>
      <c r="F101" s="493"/>
      <c r="G101" s="158" t="s">
        <v>586</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587</v>
      </c>
      <c r="AC101" s="551"/>
      <c r="AD101" s="551"/>
      <c r="AE101" s="362">
        <v>39</v>
      </c>
      <c r="AF101" s="363"/>
      <c r="AG101" s="363"/>
      <c r="AH101" s="364"/>
      <c r="AI101" s="362">
        <v>51</v>
      </c>
      <c r="AJ101" s="363"/>
      <c r="AK101" s="363"/>
      <c r="AL101" s="364"/>
      <c r="AM101" s="362">
        <v>36</v>
      </c>
      <c r="AN101" s="363"/>
      <c r="AO101" s="363"/>
      <c r="AP101" s="364"/>
      <c r="AQ101" s="362"/>
      <c r="AR101" s="363"/>
      <c r="AS101" s="363"/>
      <c r="AT101" s="364"/>
      <c r="AU101" s="362"/>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587</v>
      </c>
      <c r="AC102" s="551"/>
      <c r="AD102" s="551"/>
      <c r="AE102" s="356">
        <v>40</v>
      </c>
      <c r="AF102" s="356"/>
      <c r="AG102" s="356"/>
      <c r="AH102" s="356"/>
      <c r="AI102" s="356">
        <v>40</v>
      </c>
      <c r="AJ102" s="356"/>
      <c r="AK102" s="356"/>
      <c r="AL102" s="356"/>
      <c r="AM102" s="356">
        <v>40</v>
      </c>
      <c r="AN102" s="356"/>
      <c r="AO102" s="356"/>
      <c r="AP102" s="356"/>
      <c r="AQ102" s="817">
        <v>40</v>
      </c>
      <c r="AR102" s="818"/>
      <c r="AS102" s="818"/>
      <c r="AT102" s="819"/>
      <c r="AU102" s="817">
        <v>40</v>
      </c>
      <c r="AV102" s="818"/>
      <c r="AW102" s="818"/>
      <c r="AX102" s="819"/>
    </row>
    <row r="103" spans="1:60" ht="31.5" customHeight="1" x14ac:dyDescent="0.15">
      <c r="A103" s="488" t="s">
        <v>491</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470</v>
      </c>
      <c r="AN103" s="296"/>
      <c r="AO103" s="296"/>
      <c r="AP103" s="297"/>
      <c r="AQ103" s="358" t="s">
        <v>492</v>
      </c>
      <c r="AR103" s="359"/>
      <c r="AS103" s="359"/>
      <c r="AT103" s="360"/>
      <c r="AU103" s="358" t="s">
        <v>537</v>
      </c>
      <c r="AV103" s="359"/>
      <c r="AW103" s="359"/>
      <c r="AX103" s="361"/>
    </row>
    <row r="104" spans="1:60" ht="23.25" customHeight="1" x14ac:dyDescent="0.15">
      <c r="A104" s="491"/>
      <c r="B104" s="492"/>
      <c r="C104" s="492"/>
      <c r="D104" s="492"/>
      <c r="E104" s="492"/>
      <c r="F104" s="493"/>
      <c r="G104" s="158" t="s">
        <v>553</v>
      </c>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t="s">
        <v>552</v>
      </c>
      <c r="AC104" s="472"/>
      <c r="AD104" s="473"/>
      <c r="AE104" s="362">
        <v>3</v>
      </c>
      <c r="AF104" s="363"/>
      <c r="AG104" s="363"/>
      <c r="AH104" s="364"/>
      <c r="AI104" s="362">
        <v>3</v>
      </c>
      <c r="AJ104" s="363"/>
      <c r="AK104" s="363"/>
      <c r="AL104" s="364"/>
      <c r="AM104" s="362">
        <v>3</v>
      </c>
      <c r="AN104" s="363"/>
      <c r="AO104" s="363"/>
      <c r="AP104" s="364"/>
      <c r="AQ104" s="362"/>
      <c r="AR104" s="363"/>
      <c r="AS104" s="363"/>
      <c r="AT104" s="364"/>
      <c r="AU104" s="362"/>
      <c r="AV104" s="363"/>
      <c r="AW104" s="363"/>
      <c r="AX104" s="364"/>
    </row>
    <row r="105" spans="1:60" ht="23.25"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t="s">
        <v>552</v>
      </c>
      <c r="AC105" s="405"/>
      <c r="AD105" s="406"/>
      <c r="AE105" s="356">
        <v>3</v>
      </c>
      <c r="AF105" s="356"/>
      <c r="AG105" s="356"/>
      <c r="AH105" s="356"/>
      <c r="AI105" s="356">
        <v>3</v>
      </c>
      <c r="AJ105" s="356"/>
      <c r="AK105" s="356"/>
      <c r="AL105" s="356"/>
      <c r="AM105" s="356">
        <v>3</v>
      </c>
      <c r="AN105" s="356"/>
      <c r="AO105" s="356"/>
      <c r="AP105" s="356"/>
      <c r="AQ105" s="362">
        <v>3</v>
      </c>
      <c r="AR105" s="363"/>
      <c r="AS105" s="363"/>
      <c r="AT105" s="364"/>
      <c r="AU105" s="817">
        <v>3</v>
      </c>
      <c r="AV105" s="818"/>
      <c r="AW105" s="818"/>
      <c r="AX105" s="819"/>
    </row>
    <row r="106" spans="1:60" ht="31.5" hidden="1" customHeight="1" x14ac:dyDescent="0.15">
      <c r="A106" s="488" t="s">
        <v>491</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470</v>
      </c>
      <c r="AN106" s="296"/>
      <c r="AO106" s="296"/>
      <c r="AP106" s="297"/>
      <c r="AQ106" s="358" t="s">
        <v>492</v>
      </c>
      <c r="AR106" s="359"/>
      <c r="AS106" s="359"/>
      <c r="AT106" s="360"/>
      <c r="AU106" s="358" t="s">
        <v>537</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7"/>
      <c r="AV108" s="818"/>
      <c r="AW108" s="818"/>
      <c r="AX108" s="819"/>
    </row>
    <row r="109" spans="1:60" ht="31.5" hidden="1" customHeight="1" x14ac:dyDescent="0.15">
      <c r="A109" s="488" t="s">
        <v>491</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470</v>
      </c>
      <c r="AN109" s="296"/>
      <c r="AO109" s="296"/>
      <c r="AP109" s="297"/>
      <c r="AQ109" s="358" t="s">
        <v>492</v>
      </c>
      <c r="AR109" s="359"/>
      <c r="AS109" s="359"/>
      <c r="AT109" s="360"/>
      <c r="AU109" s="358" t="s">
        <v>537</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7"/>
      <c r="AV111" s="818"/>
      <c r="AW111" s="818"/>
      <c r="AX111" s="819"/>
    </row>
    <row r="112" spans="1:60" ht="31.5" hidden="1" customHeight="1" x14ac:dyDescent="0.15">
      <c r="A112" s="488" t="s">
        <v>491</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470</v>
      </c>
      <c r="AN112" s="296"/>
      <c r="AO112" s="296"/>
      <c r="AP112" s="297"/>
      <c r="AQ112" s="358" t="s">
        <v>492</v>
      </c>
      <c r="AR112" s="359"/>
      <c r="AS112" s="359"/>
      <c r="AT112" s="360"/>
      <c r="AU112" s="358" t="s">
        <v>537</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470</v>
      </c>
      <c r="AN115" s="296"/>
      <c r="AO115" s="296"/>
      <c r="AP115" s="297"/>
      <c r="AQ115" s="333" t="s">
        <v>538</v>
      </c>
      <c r="AR115" s="334"/>
      <c r="AS115" s="334"/>
      <c r="AT115" s="334"/>
      <c r="AU115" s="334"/>
      <c r="AV115" s="334"/>
      <c r="AW115" s="334"/>
      <c r="AX115" s="335"/>
    </row>
    <row r="116" spans="1:50" ht="23.25" customHeight="1" x14ac:dyDescent="0.15">
      <c r="A116" s="290"/>
      <c r="B116" s="291"/>
      <c r="C116" s="291"/>
      <c r="D116" s="291"/>
      <c r="E116" s="291"/>
      <c r="F116" s="292"/>
      <c r="G116" s="349" t="s">
        <v>588</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589</v>
      </c>
      <c r="AC116" s="299"/>
      <c r="AD116" s="300"/>
      <c r="AE116" s="356">
        <v>632</v>
      </c>
      <c r="AF116" s="356"/>
      <c r="AG116" s="356"/>
      <c r="AH116" s="356"/>
      <c r="AI116" s="356">
        <v>448</v>
      </c>
      <c r="AJ116" s="356"/>
      <c r="AK116" s="356"/>
      <c r="AL116" s="356"/>
      <c r="AM116" s="356">
        <v>647</v>
      </c>
      <c r="AN116" s="356"/>
      <c r="AO116" s="356"/>
      <c r="AP116" s="356"/>
      <c r="AQ116" s="362">
        <v>603</v>
      </c>
      <c r="AR116" s="363"/>
      <c r="AS116" s="363"/>
      <c r="AT116" s="363"/>
      <c r="AU116" s="363"/>
      <c r="AV116" s="363"/>
      <c r="AW116" s="363"/>
      <c r="AX116" s="365"/>
    </row>
    <row r="117" spans="1:50" ht="46.5" customHeight="1" x14ac:dyDescent="0.15">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590</v>
      </c>
      <c r="AC117" s="340"/>
      <c r="AD117" s="341"/>
      <c r="AE117" s="304" t="s">
        <v>626</v>
      </c>
      <c r="AF117" s="304"/>
      <c r="AG117" s="304"/>
      <c r="AH117" s="304"/>
      <c r="AI117" s="304" t="s">
        <v>627</v>
      </c>
      <c r="AJ117" s="304"/>
      <c r="AK117" s="304"/>
      <c r="AL117" s="304"/>
      <c r="AM117" s="304" t="s">
        <v>628</v>
      </c>
      <c r="AN117" s="304"/>
      <c r="AO117" s="304"/>
      <c r="AP117" s="304"/>
      <c r="AQ117" s="304" t="s">
        <v>629</v>
      </c>
      <c r="AR117" s="304"/>
      <c r="AS117" s="304"/>
      <c r="AT117" s="304"/>
      <c r="AU117" s="304"/>
      <c r="AV117" s="304"/>
      <c r="AW117" s="304"/>
      <c r="AX117" s="305"/>
    </row>
    <row r="118" spans="1:50" ht="23.25"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470</v>
      </c>
      <c r="AN118" s="296"/>
      <c r="AO118" s="296"/>
      <c r="AP118" s="297"/>
      <c r="AQ118" s="333" t="s">
        <v>538</v>
      </c>
      <c r="AR118" s="334"/>
      <c r="AS118" s="334"/>
      <c r="AT118" s="334"/>
      <c r="AU118" s="334"/>
      <c r="AV118" s="334"/>
      <c r="AW118" s="334"/>
      <c r="AX118" s="335"/>
    </row>
    <row r="119" spans="1:50" ht="23.25" customHeight="1" x14ac:dyDescent="0.15">
      <c r="A119" s="290"/>
      <c r="B119" s="291"/>
      <c r="C119" s="291"/>
      <c r="D119" s="291"/>
      <c r="E119" s="291"/>
      <c r="F119" s="292"/>
      <c r="G119" s="349" t="s">
        <v>554</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t="s">
        <v>555</v>
      </c>
      <c r="AC119" s="299"/>
      <c r="AD119" s="300"/>
      <c r="AE119" s="356">
        <v>5468</v>
      </c>
      <c r="AF119" s="356"/>
      <c r="AG119" s="356"/>
      <c r="AH119" s="356"/>
      <c r="AI119" s="356">
        <v>5233</v>
      </c>
      <c r="AJ119" s="356"/>
      <c r="AK119" s="356"/>
      <c r="AL119" s="356"/>
      <c r="AM119" s="356">
        <v>5331</v>
      </c>
      <c r="AN119" s="356"/>
      <c r="AO119" s="356"/>
      <c r="AP119" s="356"/>
      <c r="AQ119" s="356">
        <v>5760</v>
      </c>
      <c r="AR119" s="356"/>
      <c r="AS119" s="356"/>
      <c r="AT119" s="356"/>
      <c r="AU119" s="356"/>
      <c r="AV119" s="356"/>
      <c r="AW119" s="356"/>
      <c r="AX119" s="357"/>
    </row>
    <row r="120" spans="1:50" ht="46.5" customHeight="1" thickBot="1" x14ac:dyDescent="0.2">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556</v>
      </c>
      <c r="AC120" s="340"/>
      <c r="AD120" s="341"/>
      <c r="AE120" s="304" t="s">
        <v>630</v>
      </c>
      <c r="AF120" s="304"/>
      <c r="AG120" s="304"/>
      <c r="AH120" s="304"/>
      <c r="AI120" s="304" t="s">
        <v>631</v>
      </c>
      <c r="AJ120" s="304"/>
      <c r="AK120" s="304"/>
      <c r="AL120" s="304"/>
      <c r="AM120" s="304" t="s">
        <v>632</v>
      </c>
      <c r="AN120" s="304"/>
      <c r="AO120" s="304"/>
      <c r="AP120" s="304"/>
      <c r="AQ120" s="304" t="s">
        <v>633</v>
      </c>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470</v>
      </c>
      <c r="AN121" s="296"/>
      <c r="AO121" s="296"/>
      <c r="AP121" s="297"/>
      <c r="AQ121" s="333" t="s">
        <v>538</v>
      </c>
      <c r="AR121" s="334"/>
      <c r="AS121" s="334"/>
      <c r="AT121" s="334"/>
      <c r="AU121" s="334"/>
      <c r="AV121" s="334"/>
      <c r="AW121" s="334"/>
      <c r="AX121" s="335"/>
    </row>
    <row r="122" spans="1:50" ht="23.25" hidden="1" customHeight="1" x14ac:dyDescent="0.15">
      <c r="A122" s="290"/>
      <c r="B122" s="291"/>
      <c r="C122" s="291"/>
      <c r="D122" s="291"/>
      <c r="E122" s="291"/>
      <c r="F122" s="292"/>
      <c r="G122" s="349" t="s">
        <v>501</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502</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470</v>
      </c>
      <c r="AN124" s="296"/>
      <c r="AO124" s="296"/>
      <c r="AP124" s="297"/>
      <c r="AQ124" s="333" t="s">
        <v>538</v>
      </c>
      <c r="AR124" s="334"/>
      <c r="AS124" s="334"/>
      <c r="AT124" s="334"/>
      <c r="AU124" s="334"/>
      <c r="AV124" s="334"/>
      <c r="AW124" s="334"/>
      <c r="AX124" s="335"/>
    </row>
    <row r="125" spans="1:50" ht="23.25" hidden="1" customHeight="1" x14ac:dyDescent="0.15">
      <c r="A125" s="290"/>
      <c r="B125" s="291"/>
      <c r="C125" s="291"/>
      <c r="D125" s="291"/>
      <c r="E125" s="291"/>
      <c r="F125" s="292"/>
      <c r="G125" s="349" t="s">
        <v>501</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500</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470</v>
      </c>
      <c r="AN127" s="296"/>
      <c r="AO127" s="296"/>
      <c r="AP127" s="297"/>
      <c r="AQ127" s="333" t="s">
        <v>538</v>
      </c>
      <c r="AR127" s="334"/>
      <c r="AS127" s="334"/>
      <c r="AT127" s="334"/>
      <c r="AU127" s="334"/>
      <c r="AV127" s="334"/>
      <c r="AW127" s="334"/>
      <c r="AX127" s="335"/>
    </row>
    <row r="128" spans="1:50" ht="23.25" hidden="1" customHeight="1" x14ac:dyDescent="0.15">
      <c r="A128" s="290"/>
      <c r="B128" s="291"/>
      <c r="C128" s="291"/>
      <c r="D128" s="291"/>
      <c r="E128" s="291"/>
      <c r="F128" s="292"/>
      <c r="G128" s="349" t="s">
        <v>501</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500</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24" customHeight="1" x14ac:dyDescent="0.15">
      <c r="A130" s="996" t="s">
        <v>369</v>
      </c>
      <c r="B130" s="994"/>
      <c r="C130" s="993" t="s">
        <v>366</v>
      </c>
      <c r="D130" s="994"/>
      <c r="E130" s="306" t="s">
        <v>399</v>
      </c>
      <c r="F130" s="307"/>
      <c r="G130" s="308" t="s">
        <v>557</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24.75" customHeight="1" x14ac:dyDescent="0.15">
      <c r="A131" s="997"/>
      <c r="B131" s="250"/>
      <c r="C131" s="249"/>
      <c r="D131" s="250"/>
      <c r="E131" s="236" t="s">
        <v>398</v>
      </c>
      <c r="F131" s="237"/>
      <c r="G131" s="233" t="s">
        <v>654</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470</v>
      </c>
      <c r="AN132" s="263"/>
      <c r="AO132" s="263"/>
      <c r="AP132" s="265"/>
      <c r="AQ132" s="265" t="s">
        <v>355</v>
      </c>
      <c r="AR132" s="266"/>
      <c r="AS132" s="266"/>
      <c r="AT132" s="267"/>
      <c r="AU132" s="277" t="s">
        <v>380</v>
      </c>
      <c r="AV132" s="277"/>
      <c r="AW132" s="277"/>
      <c r="AX132" s="278"/>
    </row>
    <row r="133" spans="1:50" ht="18.7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596</v>
      </c>
      <c r="AR133" s="269"/>
      <c r="AS133" s="134" t="s">
        <v>356</v>
      </c>
      <c r="AT133" s="169"/>
      <c r="AU133" s="133">
        <v>30</v>
      </c>
      <c r="AV133" s="133"/>
      <c r="AW133" s="134" t="s">
        <v>300</v>
      </c>
      <c r="AX133" s="135"/>
    </row>
    <row r="134" spans="1:50" ht="34.5" customHeight="1" x14ac:dyDescent="0.15">
      <c r="A134" s="997"/>
      <c r="B134" s="250"/>
      <c r="C134" s="249"/>
      <c r="D134" s="250"/>
      <c r="E134" s="249"/>
      <c r="F134" s="312"/>
      <c r="G134" s="228" t="s">
        <v>584</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515</v>
      </c>
      <c r="AC134" s="219"/>
      <c r="AD134" s="219"/>
      <c r="AE134" s="264">
        <v>80</v>
      </c>
      <c r="AF134" s="101"/>
      <c r="AG134" s="101"/>
      <c r="AH134" s="101"/>
      <c r="AI134" s="264">
        <v>90</v>
      </c>
      <c r="AJ134" s="101"/>
      <c r="AK134" s="101"/>
      <c r="AL134" s="101"/>
      <c r="AM134" s="264">
        <v>89</v>
      </c>
      <c r="AN134" s="101"/>
      <c r="AO134" s="101"/>
      <c r="AP134" s="101"/>
      <c r="AQ134" s="264" t="s">
        <v>596</v>
      </c>
      <c r="AR134" s="101"/>
      <c r="AS134" s="101"/>
      <c r="AT134" s="101"/>
      <c r="AU134" s="264"/>
      <c r="AV134" s="101"/>
      <c r="AW134" s="101"/>
      <c r="AX134" s="220"/>
    </row>
    <row r="135" spans="1:50" ht="34.5"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515</v>
      </c>
      <c r="AC135" s="130"/>
      <c r="AD135" s="130"/>
      <c r="AE135" s="264">
        <v>100</v>
      </c>
      <c r="AF135" s="101"/>
      <c r="AG135" s="101"/>
      <c r="AH135" s="101"/>
      <c r="AI135" s="264">
        <v>100</v>
      </c>
      <c r="AJ135" s="101"/>
      <c r="AK135" s="101"/>
      <c r="AL135" s="101"/>
      <c r="AM135" s="264">
        <v>100</v>
      </c>
      <c r="AN135" s="101"/>
      <c r="AO135" s="101"/>
      <c r="AP135" s="101"/>
      <c r="AQ135" s="264" t="s">
        <v>597</v>
      </c>
      <c r="AR135" s="101"/>
      <c r="AS135" s="101"/>
      <c r="AT135" s="101"/>
      <c r="AU135" s="264">
        <v>100</v>
      </c>
      <c r="AV135" s="101"/>
      <c r="AW135" s="101"/>
      <c r="AX135" s="220"/>
    </row>
    <row r="136" spans="1:50" ht="18.75"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470</v>
      </c>
      <c r="AN136" s="263"/>
      <c r="AO136" s="263"/>
      <c r="AP136" s="265"/>
      <c r="AQ136" s="265" t="s">
        <v>355</v>
      </c>
      <c r="AR136" s="266"/>
      <c r="AS136" s="266"/>
      <c r="AT136" s="267"/>
      <c r="AU136" s="277" t="s">
        <v>380</v>
      </c>
      <c r="AV136" s="277"/>
      <c r="AW136" s="277"/>
      <c r="AX136" s="278"/>
    </row>
    <row r="137" spans="1:50" ht="18.75"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t="s">
        <v>597</v>
      </c>
      <c r="AR137" s="269"/>
      <c r="AS137" s="134" t="s">
        <v>356</v>
      </c>
      <c r="AT137" s="169"/>
      <c r="AU137" s="133">
        <v>30</v>
      </c>
      <c r="AV137" s="133"/>
      <c r="AW137" s="134" t="s">
        <v>300</v>
      </c>
      <c r="AX137" s="135"/>
    </row>
    <row r="138" spans="1:50" ht="36.75" customHeight="1" x14ac:dyDescent="0.15">
      <c r="A138" s="997"/>
      <c r="B138" s="250"/>
      <c r="C138" s="249"/>
      <c r="D138" s="250"/>
      <c r="E138" s="249"/>
      <c r="F138" s="312"/>
      <c r="G138" s="228" t="s">
        <v>594</v>
      </c>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t="s">
        <v>595</v>
      </c>
      <c r="AC138" s="219"/>
      <c r="AD138" s="219"/>
      <c r="AE138" s="264">
        <v>39</v>
      </c>
      <c r="AF138" s="101"/>
      <c r="AG138" s="101"/>
      <c r="AH138" s="101"/>
      <c r="AI138" s="264">
        <v>51</v>
      </c>
      <c r="AJ138" s="101"/>
      <c r="AK138" s="101"/>
      <c r="AL138" s="101"/>
      <c r="AM138" s="264">
        <v>36</v>
      </c>
      <c r="AN138" s="101"/>
      <c r="AO138" s="101"/>
      <c r="AP138" s="101"/>
      <c r="AQ138" s="264" t="s">
        <v>596</v>
      </c>
      <c r="AR138" s="101"/>
      <c r="AS138" s="101"/>
      <c r="AT138" s="101"/>
      <c r="AU138" s="264"/>
      <c r="AV138" s="101"/>
      <c r="AW138" s="101"/>
      <c r="AX138" s="220"/>
    </row>
    <row r="139" spans="1:50" ht="36.75"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t="s">
        <v>595</v>
      </c>
      <c r="AC139" s="130"/>
      <c r="AD139" s="130"/>
      <c r="AE139" s="264">
        <v>40</v>
      </c>
      <c r="AF139" s="101"/>
      <c r="AG139" s="101"/>
      <c r="AH139" s="101"/>
      <c r="AI139" s="264">
        <v>40</v>
      </c>
      <c r="AJ139" s="101"/>
      <c r="AK139" s="101"/>
      <c r="AL139" s="101"/>
      <c r="AM139" s="264">
        <v>40</v>
      </c>
      <c r="AN139" s="101"/>
      <c r="AO139" s="101"/>
      <c r="AP139" s="101"/>
      <c r="AQ139" s="264" t="s">
        <v>598</v>
      </c>
      <c r="AR139" s="101"/>
      <c r="AS139" s="101"/>
      <c r="AT139" s="101"/>
      <c r="AU139" s="264">
        <v>40</v>
      </c>
      <c r="AV139" s="101"/>
      <c r="AW139" s="101"/>
      <c r="AX139" s="220"/>
    </row>
    <row r="140" spans="1:50" ht="18.75"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470</v>
      </c>
      <c r="AN140" s="263"/>
      <c r="AO140" s="263"/>
      <c r="AP140" s="265"/>
      <c r="AQ140" s="265" t="s">
        <v>355</v>
      </c>
      <c r="AR140" s="266"/>
      <c r="AS140" s="266"/>
      <c r="AT140" s="267"/>
      <c r="AU140" s="277" t="s">
        <v>380</v>
      </c>
      <c r="AV140" s="277"/>
      <c r="AW140" s="277"/>
      <c r="AX140" s="278"/>
    </row>
    <row r="141" spans="1:50" ht="18.75"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t="s">
        <v>591</v>
      </c>
      <c r="AR141" s="269"/>
      <c r="AS141" s="134" t="s">
        <v>356</v>
      </c>
      <c r="AT141" s="169"/>
      <c r="AU141" s="133">
        <v>30</v>
      </c>
      <c r="AV141" s="133"/>
      <c r="AW141" s="134" t="s">
        <v>300</v>
      </c>
      <c r="AX141" s="135"/>
    </row>
    <row r="142" spans="1:50" ht="32.25" customHeight="1" x14ac:dyDescent="0.15">
      <c r="A142" s="997"/>
      <c r="B142" s="250"/>
      <c r="C142" s="249"/>
      <c r="D142" s="250"/>
      <c r="E142" s="249"/>
      <c r="F142" s="312"/>
      <c r="G142" s="228" t="s">
        <v>558</v>
      </c>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t="s">
        <v>552</v>
      </c>
      <c r="AC142" s="219"/>
      <c r="AD142" s="219"/>
      <c r="AE142" s="264">
        <v>3</v>
      </c>
      <c r="AF142" s="101"/>
      <c r="AG142" s="101"/>
      <c r="AH142" s="101"/>
      <c r="AI142" s="264">
        <v>3</v>
      </c>
      <c r="AJ142" s="101"/>
      <c r="AK142" s="101"/>
      <c r="AL142" s="101"/>
      <c r="AM142" s="264">
        <v>3</v>
      </c>
      <c r="AN142" s="101"/>
      <c r="AO142" s="101"/>
      <c r="AP142" s="101"/>
      <c r="AQ142" s="264" t="s">
        <v>592</v>
      </c>
      <c r="AR142" s="101"/>
      <c r="AS142" s="101"/>
      <c r="AT142" s="101"/>
      <c r="AU142" s="264"/>
      <c r="AV142" s="101"/>
      <c r="AW142" s="101"/>
      <c r="AX142" s="220"/>
    </row>
    <row r="143" spans="1:50" ht="32.25"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t="s">
        <v>552</v>
      </c>
      <c r="AC143" s="130"/>
      <c r="AD143" s="130"/>
      <c r="AE143" s="264">
        <v>3</v>
      </c>
      <c r="AF143" s="101"/>
      <c r="AG143" s="101"/>
      <c r="AH143" s="101"/>
      <c r="AI143" s="264">
        <v>3</v>
      </c>
      <c r="AJ143" s="101"/>
      <c r="AK143" s="101"/>
      <c r="AL143" s="101"/>
      <c r="AM143" s="264">
        <v>3</v>
      </c>
      <c r="AN143" s="101"/>
      <c r="AO143" s="101"/>
      <c r="AP143" s="101"/>
      <c r="AQ143" s="264" t="s">
        <v>593</v>
      </c>
      <c r="AR143" s="101"/>
      <c r="AS143" s="101"/>
      <c r="AT143" s="101"/>
      <c r="AU143" s="264">
        <v>3</v>
      </c>
      <c r="AV143" s="101"/>
      <c r="AW143" s="101"/>
      <c r="AX143" s="220"/>
    </row>
    <row r="144" spans="1:50" ht="18.75"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470</v>
      </c>
      <c r="AN144" s="263"/>
      <c r="AO144" s="263"/>
      <c r="AP144" s="265"/>
      <c r="AQ144" s="265" t="s">
        <v>355</v>
      </c>
      <c r="AR144" s="266"/>
      <c r="AS144" s="266"/>
      <c r="AT144" s="267"/>
      <c r="AU144" s="277" t="s">
        <v>380</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470</v>
      </c>
      <c r="AN148" s="263"/>
      <c r="AO148" s="263"/>
      <c r="AP148" s="265"/>
      <c r="AQ148" s="265" t="s">
        <v>355</v>
      </c>
      <c r="AR148" s="266"/>
      <c r="AS148" s="266"/>
      <c r="AT148" s="267"/>
      <c r="AU148" s="277" t="s">
        <v>380</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7"/>
      <c r="B152" s="250"/>
      <c r="C152" s="249"/>
      <c r="D152" s="250"/>
      <c r="E152" s="249"/>
      <c r="F152" s="312"/>
      <c r="G152" s="270" t="s">
        <v>381</v>
      </c>
      <c r="H152" s="166"/>
      <c r="I152" s="166"/>
      <c r="J152" s="166"/>
      <c r="K152" s="166"/>
      <c r="L152" s="166"/>
      <c r="M152" s="166"/>
      <c r="N152" s="166"/>
      <c r="O152" s="166"/>
      <c r="P152" s="167"/>
      <c r="Q152" s="173" t="s">
        <v>474</v>
      </c>
      <c r="R152" s="166"/>
      <c r="S152" s="166"/>
      <c r="T152" s="166"/>
      <c r="U152" s="166"/>
      <c r="V152" s="166"/>
      <c r="W152" s="166"/>
      <c r="X152" s="166"/>
      <c r="Y152" s="166"/>
      <c r="Z152" s="166"/>
      <c r="AA152" s="166"/>
      <c r="AB152" s="285" t="s">
        <v>475</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7"/>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6"/>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474</v>
      </c>
      <c r="R159" s="166"/>
      <c r="S159" s="166"/>
      <c r="T159" s="166"/>
      <c r="U159" s="166"/>
      <c r="V159" s="166"/>
      <c r="W159" s="166"/>
      <c r="X159" s="166"/>
      <c r="Y159" s="166"/>
      <c r="Z159" s="166"/>
      <c r="AA159" s="166"/>
      <c r="AB159" s="285" t="s">
        <v>475</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474</v>
      </c>
      <c r="R166" s="166"/>
      <c r="S166" s="166"/>
      <c r="T166" s="166"/>
      <c r="U166" s="166"/>
      <c r="V166" s="166"/>
      <c r="W166" s="166"/>
      <c r="X166" s="166"/>
      <c r="Y166" s="166"/>
      <c r="Z166" s="166"/>
      <c r="AA166" s="166"/>
      <c r="AB166" s="285" t="s">
        <v>475</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474</v>
      </c>
      <c r="R173" s="166"/>
      <c r="S173" s="166"/>
      <c r="T173" s="166"/>
      <c r="U173" s="166"/>
      <c r="V173" s="166"/>
      <c r="W173" s="166"/>
      <c r="X173" s="166"/>
      <c r="Y173" s="166"/>
      <c r="Z173" s="166"/>
      <c r="AA173" s="166"/>
      <c r="AB173" s="285" t="s">
        <v>475</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474</v>
      </c>
      <c r="R180" s="166"/>
      <c r="S180" s="166"/>
      <c r="T180" s="166"/>
      <c r="U180" s="166"/>
      <c r="V180" s="166"/>
      <c r="W180" s="166"/>
      <c r="X180" s="166"/>
      <c r="Y180" s="166"/>
      <c r="Z180" s="166"/>
      <c r="AA180" s="166"/>
      <c r="AB180" s="285" t="s">
        <v>475</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39.75" customHeight="1" x14ac:dyDescent="0.15">
      <c r="A188" s="997"/>
      <c r="B188" s="250"/>
      <c r="C188" s="249"/>
      <c r="D188" s="250"/>
      <c r="E188" s="157" t="s">
        <v>599</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46.5" customHeight="1" x14ac:dyDescent="0.15">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470</v>
      </c>
      <c r="AN192" s="263"/>
      <c r="AO192" s="263"/>
      <c r="AP192" s="265"/>
      <c r="AQ192" s="265" t="s">
        <v>355</v>
      </c>
      <c r="AR192" s="266"/>
      <c r="AS192" s="266"/>
      <c r="AT192" s="267"/>
      <c r="AU192" s="277" t="s">
        <v>380</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470</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470</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470</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470</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474</v>
      </c>
      <c r="R212" s="166"/>
      <c r="S212" s="166"/>
      <c r="T212" s="166"/>
      <c r="U212" s="166"/>
      <c r="V212" s="166"/>
      <c r="W212" s="166"/>
      <c r="X212" s="166"/>
      <c r="Y212" s="166"/>
      <c r="Z212" s="166"/>
      <c r="AA212" s="166"/>
      <c r="AB212" s="285" t="s">
        <v>475</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474</v>
      </c>
      <c r="R219" s="166"/>
      <c r="S219" s="166"/>
      <c r="T219" s="166"/>
      <c r="U219" s="166"/>
      <c r="V219" s="166"/>
      <c r="W219" s="166"/>
      <c r="X219" s="166"/>
      <c r="Y219" s="166"/>
      <c r="Z219" s="166"/>
      <c r="AA219" s="166"/>
      <c r="AB219" s="285" t="s">
        <v>475</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474</v>
      </c>
      <c r="R226" s="166"/>
      <c r="S226" s="166"/>
      <c r="T226" s="166"/>
      <c r="U226" s="166"/>
      <c r="V226" s="166"/>
      <c r="W226" s="166"/>
      <c r="X226" s="166"/>
      <c r="Y226" s="166"/>
      <c r="Z226" s="166"/>
      <c r="AA226" s="166"/>
      <c r="AB226" s="285" t="s">
        <v>475</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474</v>
      </c>
      <c r="R233" s="166"/>
      <c r="S233" s="166"/>
      <c r="T233" s="166"/>
      <c r="U233" s="166"/>
      <c r="V233" s="166"/>
      <c r="W233" s="166"/>
      <c r="X233" s="166"/>
      <c r="Y233" s="166"/>
      <c r="Z233" s="166"/>
      <c r="AA233" s="166"/>
      <c r="AB233" s="285" t="s">
        <v>475</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474</v>
      </c>
      <c r="R240" s="166"/>
      <c r="S240" s="166"/>
      <c r="T240" s="166"/>
      <c r="U240" s="166"/>
      <c r="V240" s="166"/>
      <c r="W240" s="166"/>
      <c r="X240" s="166"/>
      <c r="Y240" s="166"/>
      <c r="Z240" s="166"/>
      <c r="AA240" s="166"/>
      <c r="AB240" s="285" t="s">
        <v>475</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470</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470</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470</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470</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470</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474</v>
      </c>
      <c r="R272" s="166"/>
      <c r="S272" s="166"/>
      <c r="T272" s="166"/>
      <c r="U272" s="166"/>
      <c r="V272" s="166"/>
      <c r="W272" s="166"/>
      <c r="X272" s="166"/>
      <c r="Y272" s="166"/>
      <c r="Z272" s="166"/>
      <c r="AA272" s="166"/>
      <c r="AB272" s="285" t="s">
        <v>475</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474</v>
      </c>
      <c r="R279" s="166"/>
      <c r="S279" s="166"/>
      <c r="T279" s="166"/>
      <c r="U279" s="166"/>
      <c r="V279" s="166"/>
      <c r="W279" s="166"/>
      <c r="X279" s="166"/>
      <c r="Y279" s="166"/>
      <c r="Z279" s="166"/>
      <c r="AA279" s="166"/>
      <c r="AB279" s="285" t="s">
        <v>475</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474</v>
      </c>
      <c r="R286" s="166"/>
      <c r="S286" s="166"/>
      <c r="T286" s="166"/>
      <c r="U286" s="166"/>
      <c r="V286" s="166"/>
      <c r="W286" s="166"/>
      <c r="X286" s="166"/>
      <c r="Y286" s="166"/>
      <c r="Z286" s="166"/>
      <c r="AA286" s="166"/>
      <c r="AB286" s="285" t="s">
        <v>475</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474</v>
      </c>
      <c r="R293" s="166"/>
      <c r="S293" s="166"/>
      <c r="T293" s="166"/>
      <c r="U293" s="166"/>
      <c r="V293" s="166"/>
      <c r="W293" s="166"/>
      <c r="X293" s="166"/>
      <c r="Y293" s="166"/>
      <c r="Z293" s="166"/>
      <c r="AA293" s="166"/>
      <c r="AB293" s="285" t="s">
        <v>475</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474</v>
      </c>
      <c r="R300" s="166"/>
      <c r="S300" s="166"/>
      <c r="T300" s="166"/>
      <c r="U300" s="166"/>
      <c r="V300" s="166"/>
      <c r="W300" s="166"/>
      <c r="X300" s="166"/>
      <c r="Y300" s="166"/>
      <c r="Z300" s="166"/>
      <c r="AA300" s="166"/>
      <c r="AB300" s="285" t="s">
        <v>475</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470</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470</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470</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470</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470</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474</v>
      </c>
      <c r="R332" s="166"/>
      <c r="S332" s="166"/>
      <c r="T332" s="166"/>
      <c r="U332" s="166"/>
      <c r="V332" s="166"/>
      <c r="W332" s="166"/>
      <c r="X332" s="166"/>
      <c r="Y332" s="166"/>
      <c r="Z332" s="166"/>
      <c r="AA332" s="166"/>
      <c r="AB332" s="285" t="s">
        <v>475</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474</v>
      </c>
      <c r="R339" s="166"/>
      <c r="S339" s="166"/>
      <c r="T339" s="166"/>
      <c r="U339" s="166"/>
      <c r="V339" s="166"/>
      <c r="W339" s="166"/>
      <c r="X339" s="166"/>
      <c r="Y339" s="166"/>
      <c r="Z339" s="166"/>
      <c r="AA339" s="166"/>
      <c r="AB339" s="285" t="s">
        <v>475</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474</v>
      </c>
      <c r="R346" s="166"/>
      <c r="S346" s="166"/>
      <c r="T346" s="166"/>
      <c r="U346" s="166"/>
      <c r="V346" s="166"/>
      <c r="W346" s="166"/>
      <c r="X346" s="166"/>
      <c r="Y346" s="166"/>
      <c r="Z346" s="166"/>
      <c r="AA346" s="166"/>
      <c r="AB346" s="285" t="s">
        <v>475</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474</v>
      </c>
      <c r="R353" s="166"/>
      <c r="S353" s="166"/>
      <c r="T353" s="166"/>
      <c r="U353" s="166"/>
      <c r="V353" s="166"/>
      <c r="W353" s="166"/>
      <c r="X353" s="166"/>
      <c r="Y353" s="166"/>
      <c r="Z353" s="166"/>
      <c r="AA353" s="166"/>
      <c r="AB353" s="285" t="s">
        <v>475</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474</v>
      </c>
      <c r="R360" s="166"/>
      <c r="S360" s="166"/>
      <c r="T360" s="166"/>
      <c r="U360" s="166"/>
      <c r="V360" s="166"/>
      <c r="W360" s="166"/>
      <c r="X360" s="166"/>
      <c r="Y360" s="166"/>
      <c r="Z360" s="166"/>
      <c r="AA360" s="166"/>
      <c r="AB360" s="285" t="s">
        <v>475</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470</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470</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470</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470</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470</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474</v>
      </c>
      <c r="R392" s="166"/>
      <c r="S392" s="166"/>
      <c r="T392" s="166"/>
      <c r="U392" s="166"/>
      <c r="V392" s="166"/>
      <c r="W392" s="166"/>
      <c r="X392" s="166"/>
      <c r="Y392" s="166"/>
      <c r="Z392" s="166"/>
      <c r="AA392" s="166"/>
      <c r="AB392" s="285" t="s">
        <v>475</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474</v>
      </c>
      <c r="R399" s="166"/>
      <c r="S399" s="166"/>
      <c r="T399" s="166"/>
      <c r="U399" s="166"/>
      <c r="V399" s="166"/>
      <c r="W399" s="166"/>
      <c r="X399" s="166"/>
      <c r="Y399" s="166"/>
      <c r="Z399" s="166"/>
      <c r="AA399" s="166"/>
      <c r="AB399" s="285" t="s">
        <v>475</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474</v>
      </c>
      <c r="R406" s="166"/>
      <c r="S406" s="166"/>
      <c r="T406" s="166"/>
      <c r="U406" s="166"/>
      <c r="V406" s="166"/>
      <c r="W406" s="166"/>
      <c r="X406" s="166"/>
      <c r="Y406" s="166"/>
      <c r="Z406" s="166"/>
      <c r="AA406" s="166"/>
      <c r="AB406" s="285" t="s">
        <v>475</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474</v>
      </c>
      <c r="R413" s="166"/>
      <c r="S413" s="166"/>
      <c r="T413" s="166"/>
      <c r="U413" s="166"/>
      <c r="V413" s="166"/>
      <c r="W413" s="166"/>
      <c r="X413" s="166"/>
      <c r="Y413" s="166"/>
      <c r="Z413" s="166"/>
      <c r="AA413" s="166"/>
      <c r="AB413" s="285" t="s">
        <v>475</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474</v>
      </c>
      <c r="R420" s="166"/>
      <c r="S420" s="166"/>
      <c r="T420" s="166"/>
      <c r="U420" s="166"/>
      <c r="V420" s="166"/>
      <c r="W420" s="166"/>
      <c r="X420" s="166"/>
      <c r="Y420" s="166"/>
      <c r="Z420" s="166"/>
      <c r="AA420" s="166"/>
      <c r="AB420" s="285" t="s">
        <v>475</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29.25" customHeight="1" x14ac:dyDescent="0.15">
      <c r="A430" s="997"/>
      <c r="B430" s="250"/>
      <c r="C430" s="247" t="s">
        <v>368</v>
      </c>
      <c r="D430" s="248"/>
      <c r="E430" s="236" t="s">
        <v>388</v>
      </c>
      <c r="F430" s="237"/>
      <c r="G430" s="238" t="s">
        <v>384</v>
      </c>
      <c r="H430" s="155"/>
      <c r="I430" s="155"/>
      <c r="J430" s="239" t="s">
        <v>577</v>
      </c>
      <c r="K430" s="240"/>
      <c r="L430" s="240"/>
      <c r="M430" s="240"/>
      <c r="N430" s="240"/>
      <c r="O430" s="240"/>
      <c r="P430" s="240"/>
      <c r="Q430" s="240"/>
      <c r="R430" s="240"/>
      <c r="S430" s="240"/>
      <c r="T430" s="241"/>
      <c r="U430" s="242" t="s">
        <v>598</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470</v>
      </c>
      <c r="AJ431" s="178"/>
      <c r="AK431" s="178"/>
      <c r="AL431" s="173"/>
      <c r="AM431" s="178" t="s">
        <v>532</v>
      </c>
      <c r="AN431" s="178"/>
      <c r="AO431" s="178"/>
      <c r="AP431" s="173"/>
      <c r="AQ431" s="173" t="s">
        <v>355</v>
      </c>
      <c r="AR431" s="166"/>
      <c r="AS431" s="166"/>
      <c r="AT431" s="167"/>
      <c r="AU431" s="131" t="s">
        <v>253</v>
      </c>
      <c r="AV431" s="131"/>
      <c r="AW431" s="131"/>
      <c r="AX431" s="132"/>
    </row>
    <row r="432" spans="1:50" ht="18.75"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598</v>
      </c>
      <c r="AF432" s="133"/>
      <c r="AG432" s="134" t="s">
        <v>356</v>
      </c>
      <c r="AH432" s="169"/>
      <c r="AI432" s="179"/>
      <c r="AJ432" s="179"/>
      <c r="AK432" s="179"/>
      <c r="AL432" s="174"/>
      <c r="AM432" s="179"/>
      <c r="AN432" s="179"/>
      <c r="AO432" s="179"/>
      <c r="AP432" s="174"/>
      <c r="AQ432" s="215" t="s">
        <v>601</v>
      </c>
      <c r="AR432" s="133"/>
      <c r="AS432" s="134" t="s">
        <v>356</v>
      </c>
      <c r="AT432" s="169"/>
      <c r="AU432" s="133" t="s">
        <v>592</v>
      </c>
      <c r="AV432" s="133"/>
      <c r="AW432" s="134" t="s">
        <v>300</v>
      </c>
      <c r="AX432" s="135"/>
    </row>
    <row r="433" spans="1:50" ht="18" customHeight="1" x14ac:dyDescent="0.15">
      <c r="A433" s="997"/>
      <c r="B433" s="250"/>
      <c r="C433" s="249"/>
      <c r="D433" s="250"/>
      <c r="E433" s="163"/>
      <c r="F433" s="164"/>
      <c r="G433" s="228" t="s">
        <v>600</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601</v>
      </c>
      <c r="AC433" s="130"/>
      <c r="AD433" s="130"/>
      <c r="AE433" s="100" t="s">
        <v>598</v>
      </c>
      <c r="AF433" s="101"/>
      <c r="AG433" s="101"/>
      <c r="AH433" s="101"/>
      <c r="AI433" s="100" t="s">
        <v>603</v>
      </c>
      <c r="AJ433" s="101"/>
      <c r="AK433" s="101"/>
      <c r="AL433" s="101"/>
      <c r="AM433" s="100" t="s">
        <v>604</v>
      </c>
      <c r="AN433" s="101"/>
      <c r="AO433" s="101"/>
      <c r="AP433" s="102"/>
      <c r="AQ433" s="100" t="s">
        <v>604</v>
      </c>
      <c r="AR433" s="101"/>
      <c r="AS433" s="101"/>
      <c r="AT433" s="102"/>
      <c r="AU433" s="101" t="s">
        <v>604</v>
      </c>
      <c r="AV433" s="101"/>
      <c r="AW433" s="101"/>
      <c r="AX433" s="220"/>
    </row>
    <row r="434" spans="1:50" ht="24"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602</v>
      </c>
      <c r="AC434" s="219"/>
      <c r="AD434" s="219"/>
      <c r="AE434" s="100" t="s">
        <v>603</v>
      </c>
      <c r="AF434" s="101"/>
      <c r="AG434" s="101"/>
      <c r="AH434" s="102"/>
      <c r="AI434" s="100" t="s">
        <v>601</v>
      </c>
      <c r="AJ434" s="101"/>
      <c r="AK434" s="101"/>
      <c r="AL434" s="101"/>
      <c r="AM434" s="100" t="s">
        <v>604</v>
      </c>
      <c r="AN434" s="101"/>
      <c r="AO434" s="101"/>
      <c r="AP434" s="102"/>
      <c r="AQ434" s="100" t="s">
        <v>604</v>
      </c>
      <c r="AR434" s="101"/>
      <c r="AS434" s="101"/>
      <c r="AT434" s="102"/>
      <c r="AU434" s="101" t="s">
        <v>592</v>
      </c>
      <c r="AV434" s="101"/>
      <c r="AW434" s="101"/>
      <c r="AX434" s="220"/>
    </row>
    <row r="435" spans="1:50" ht="18"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598</v>
      </c>
      <c r="AF435" s="101"/>
      <c r="AG435" s="101"/>
      <c r="AH435" s="102"/>
      <c r="AI435" s="100" t="s">
        <v>604</v>
      </c>
      <c r="AJ435" s="101"/>
      <c r="AK435" s="101"/>
      <c r="AL435" s="101"/>
      <c r="AM435" s="100" t="s">
        <v>604</v>
      </c>
      <c r="AN435" s="101"/>
      <c r="AO435" s="101"/>
      <c r="AP435" s="102"/>
      <c r="AQ435" s="100" t="s">
        <v>604</v>
      </c>
      <c r="AR435" s="101"/>
      <c r="AS435" s="101"/>
      <c r="AT435" s="102"/>
      <c r="AU435" s="101" t="s">
        <v>600</v>
      </c>
      <c r="AV435" s="101"/>
      <c r="AW435" s="101"/>
      <c r="AX435" s="220"/>
    </row>
    <row r="436" spans="1:50" ht="18.75" hidden="1"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470</v>
      </c>
      <c r="AJ436" s="178"/>
      <c r="AK436" s="178"/>
      <c r="AL436" s="173"/>
      <c r="AM436" s="178" t="s">
        <v>532</v>
      </c>
      <c r="AN436" s="178"/>
      <c r="AO436" s="178"/>
      <c r="AP436" s="173"/>
      <c r="AQ436" s="173" t="s">
        <v>355</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470</v>
      </c>
      <c r="AJ441" s="178"/>
      <c r="AK441" s="178"/>
      <c r="AL441" s="173"/>
      <c r="AM441" s="178" t="s">
        <v>532</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470</v>
      </c>
      <c r="AJ446" s="178"/>
      <c r="AK446" s="178"/>
      <c r="AL446" s="173"/>
      <c r="AM446" s="178" t="s">
        <v>532</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470</v>
      </c>
      <c r="AJ451" s="178"/>
      <c r="AK451" s="178"/>
      <c r="AL451" s="173"/>
      <c r="AM451" s="178" t="s">
        <v>532</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470</v>
      </c>
      <c r="AJ456" s="178"/>
      <c r="AK456" s="178"/>
      <c r="AL456" s="173"/>
      <c r="AM456" s="178" t="s">
        <v>532</v>
      </c>
      <c r="AN456" s="178"/>
      <c r="AO456" s="178"/>
      <c r="AP456" s="173"/>
      <c r="AQ456" s="173" t="s">
        <v>355</v>
      </c>
      <c r="AR456" s="166"/>
      <c r="AS456" s="166"/>
      <c r="AT456" s="167"/>
      <c r="AU456" s="131" t="s">
        <v>253</v>
      </c>
      <c r="AV456" s="131"/>
      <c r="AW456" s="131"/>
      <c r="AX456" s="132"/>
    </row>
    <row r="457" spans="1:50" ht="18.75" hidden="1"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997"/>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470</v>
      </c>
      <c r="AJ461" s="178"/>
      <c r="AK461" s="178"/>
      <c r="AL461" s="173"/>
      <c r="AM461" s="178" t="s">
        <v>532</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470</v>
      </c>
      <c r="AJ466" s="178"/>
      <c r="AK466" s="178"/>
      <c r="AL466" s="173"/>
      <c r="AM466" s="178" t="s">
        <v>532</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470</v>
      </c>
      <c r="AJ471" s="178"/>
      <c r="AK471" s="178"/>
      <c r="AL471" s="173"/>
      <c r="AM471" s="178" t="s">
        <v>532</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470</v>
      </c>
      <c r="AJ476" s="178"/>
      <c r="AK476" s="178"/>
      <c r="AL476" s="173"/>
      <c r="AM476" s="178" t="s">
        <v>532</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18.75" customHeight="1" x14ac:dyDescent="0.15">
      <c r="A482" s="997"/>
      <c r="B482" s="250"/>
      <c r="C482" s="249"/>
      <c r="D482" s="250"/>
      <c r="E482" s="157" t="s">
        <v>580</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18.75" customHeight="1" thickBot="1" x14ac:dyDescent="0.2">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470</v>
      </c>
      <c r="AJ485" s="178"/>
      <c r="AK485" s="178"/>
      <c r="AL485" s="173"/>
      <c r="AM485" s="178" t="s">
        <v>532</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470</v>
      </c>
      <c r="AJ490" s="178"/>
      <c r="AK490" s="178"/>
      <c r="AL490" s="173"/>
      <c r="AM490" s="178" t="s">
        <v>532</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470</v>
      </c>
      <c r="AJ495" s="178"/>
      <c r="AK495" s="178"/>
      <c r="AL495" s="173"/>
      <c r="AM495" s="178" t="s">
        <v>532</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470</v>
      </c>
      <c r="AJ500" s="178"/>
      <c r="AK500" s="178"/>
      <c r="AL500" s="173"/>
      <c r="AM500" s="178" t="s">
        <v>532</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470</v>
      </c>
      <c r="AJ505" s="178"/>
      <c r="AK505" s="178"/>
      <c r="AL505" s="173"/>
      <c r="AM505" s="178" t="s">
        <v>532</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470</v>
      </c>
      <c r="AJ510" s="178"/>
      <c r="AK510" s="178"/>
      <c r="AL510" s="173"/>
      <c r="AM510" s="178" t="s">
        <v>532</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470</v>
      </c>
      <c r="AJ515" s="178"/>
      <c r="AK515" s="178"/>
      <c r="AL515" s="173"/>
      <c r="AM515" s="178" t="s">
        <v>532</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470</v>
      </c>
      <c r="AJ520" s="178"/>
      <c r="AK520" s="178"/>
      <c r="AL520" s="173"/>
      <c r="AM520" s="178" t="s">
        <v>532</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470</v>
      </c>
      <c r="AJ525" s="178"/>
      <c r="AK525" s="178"/>
      <c r="AL525" s="173"/>
      <c r="AM525" s="178" t="s">
        <v>532</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470</v>
      </c>
      <c r="AJ530" s="178"/>
      <c r="AK530" s="178"/>
      <c r="AL530" s="173"/>
      <c r="AM530" s="178" t="s">
        <v>532</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470</v>
      </c>
      <c r="AJ539" s="178"/>
      <c r="AK539" s="178"/>
      <c r="AL539" s="173"/>
      <c r="AM539" s="178" t="s">
        <v>532</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470</v>
      </c>
      <c r="AJ544" s="178"/>
      <c r="AK544" s="178"/>
      <c r="AL544" s="173"/>
      <c r="AM544" s="178" t="s">
        <v>532</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470</v>
      </c>
      <c r="AJ549" s="178"/>
      <c r="AK549" s="178"/>
      <c r="AL549" s="173"/>
      <c r="AM549" s="178" t="s">
        <v>532</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470</v>
      </c>
      <c r="AJ554" s="178"/>
      <c r="AK554" s="178"/>
      <c r="AL554" s="173"/>
      <c r="AM554" s="178" t="s">
        <v>532</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470</v>
      </c>
      <c r="AJ559" s="178"/>
      <c r="AK559" s="178"/>
      <c r="AL559" s="173"/>
      <c r="AM559" s="178" t="s">
        <v>532</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470</v>
      </c>
      <c r="AJ564" s="178"/>
      <c r="AK564" s="178"/>
      <c r="AL564" s="173"/>
      <c r="AM564" s="178" t="s">
        <v>532</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470</v>
      </c>
      <c r="AJ569" s="178"/>
      <c r="AK569" s="178"/>
      <c r="AL569" s="173"/>
      <c r="AM569" s="178" t="s">
        <v>532</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470</v>
      </c>
      <c r="AJ574" s="178"/>
      <c r="AK574" s="178"/>
      <c r="AL574" s="173"/>
      <c r="AM574" s="178" t="s">
        <v>532</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470</v>
      </c>
      <c r="AJ579" s="178"/>
      <c r="AK579" s="178"/>
      <c r="AL579" s="173"/>
      <c r="AM579" s="178" t="s">
        <v>532</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470</v>
      </c>
      <c r="AJ584" s="178"/>
      <c r="AK584" s="178"/>
      <c r="AL584" s="173"/>
      <c r="AM584" s="178" t="s">
        <v>532</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470</v>
      </c>
      <c r="AJ593" s="178"/>
      <c r="AK593" s="178"/>
      <c r="AL593" s="173"/>
      <c r="AM593" s="178" t="s">
        <v>532</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470</v>
      </c>
      <c r="AJ598" s="178"/>
      <c r="AK598" s="178"/>
      <c r="AL598" s="173"/>
      <c r="AM598" s="178" t="s">
        <v>532</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470</v>
      </c>
      <c r="AJ603" s="178"/>
      <c r="AK603" s="178"/>
      <c r="AL603" s="173"/>
      <c r="AM603" s="178" t="s">
        <v>532</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470</v>
      </c>
      <c r="AJ608" s="178"/>
      <c r="AK608" s="178"/>
      <c r="AL608" s="173"/>
      <c r="AM608" s="178" t="s">
        <v>532</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470</v>
      </c>
      <c r="AJ613" s="178"/>
      <c r="AK613" s="178"/>
      <c r="AL613" s="173"/>
      <c r="AM613" s="178" t="s">
        <v>532</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470</v>
      </c>
      <c r="AJ618" s="178"/>
      <c r="AK618" s="178"/>
      <c r="AL618" s="173"/>
      <c r="AM618" s="178" t="s">
        <v>532</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470</v>
      </c>
      <c r="AJ623" s="178"/>
      <c r="AK623" s="178"/>
      <c r="AL623" s="173"/>
      <c r="AM623" s="178" t="s">
        <v>532</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470</v>
      </c>
      <c r="AJ628" s="178"/>
      <c r="AK628" s="178"/>
      <c r="AL628" s="173"/>
      <c r="AM628" s="178" t="s">
        <v>532</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470</v>
      </c>
      <c r="AJ633" s="178"/>
      <c r="AK633" s="178"/>
      <c r="AL633" s="173"/>
      <c r="AM633" s="178" t="s">
        <v>532</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470</v>
      </c>
      <c r="AJ638" s="178"/>
      <c r="AK638" s="178"/>
      <c r="AL638" s="173"/>
      <c r="AM638" s="178" t="s">
        <v>532</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470</v>
      </c>
      <c r="AJ647" s="178"/>
      <c r="AK647" s="178"/>
      <c r="AL647" s="173"/>
      <c r="AM647" s="178" t="s">
        <v>532</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470</v>
      </c>
      <c r="AJ652" s="178"/>
      <c r="AK652" s="178"/>
      <c r="AL652" s="173"/>
      <c r="AM652" s="178" t="s">
        <v>532</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470</v>
      </c>
      <c r="AJ657" s="178"/>
      <c r="AK657" s="178"/>
      <c r="AL657" s="173"/>
      <c r="AM657" s="178" t="s">
        <v>532</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470</v>
      </c>
      <c r="AJ662" s="178"/>
      <c r="AK662" s="178"/>
      <c r="AL662" s="173"/>
      <c r="AM662" s="178" t="s">
        <v>532</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470</v>
      </c>
      <c r="AJ667" s="178"/>
      <c r="AK667" s="178"/>
      <c r="AL667" s="173"/>
      <c r="AM667" s="178" t="s">
        <v>532</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470</v>
      </c>
      <c r="AJ672" s="178"/>
      <c r="AK672" s="178"/>
      <c r="AL672" s="173"/>
      <c r="AM672" s="178" t="s">
        <v>532</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470</v>
      </c>
      <c r="AJ677" s="178"/>
      <c r="AK677" s="178"/>
      <c r="AL677" s="173"/>
      <c r="AM677" s="178" t="s">
        <v>532</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470</v>
      </c>
      <c r="AJ682" s="178"/>
      <c r="AK682" s="178"/>
      <c r="AL682" s="173"/>
      <c r="AM682" s="178" t="s">
        <v>532</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470</v>
      </c>
      <c r="AJ687" s="178"/>
      <c r="AK687" s="178"/>
      <c r="AL687" s="173"/>
      <c r="AM687" s="178" t="s">
        <v>532</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470</v>
      </c>
      <c r="AJ692" s="178"/>
      <c r="AK692" s="178"/>
      <c r="AL692" s="173"/>
      <c r="AM692" s="178" t="s">
        <v>532</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77.2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576</v>
      </c>
      <c r="AE702" s="899"/>
      <c r="AF702" s="899"/>
      <c r="AG702" s="888" t="s">
        <v>605</v>
      </c>
      <c r="AH702" s="889"/>
      <c r="AI702" s="889"/>
      <c r="AJ702" s="889"/>
      <c r="AK702" s="889"/>
      <c r="AL702" s="889"/>
      <c r="AM702" s="889"/>
      <c r="AN702" s="889"/>
      <c r="AO702" s="889"/>
      <c r="AP702" s="889"/>
      <c r="AQ702" s="889"/>
      <c r="AR702" s="889"/>
      <c r="AS702" s="889"/>
      <c r="AT702" s="889"/>
      <c r="AU702" s="889"/>
      <c r="AV702" s="889"/>
      <c r="AW702" s="889"/>
      <c r="AX702" s="890"/>
    </row>
    <row r="703" spans="1:50" ht="48"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576</v>
      </c>
      <c r="AE703" s="152"/>
      <c r="AF703" s="152"/>
      <c r="AG703" s="664" t="s">
        <v>606</v>
      </c>
      <c r="AH703" s="665"/>
      <c r="AI703" s="665"/>
      <c r="AJ703" s="665"/>
      <c r="AK703" s="665"/>
      <c r="AL703" s="665"/>
      <c r="AM703" s="665"/>
      <c r="AN703" s="665"/>
      <c r="AO703" s="665"/>
      <c r="AP703" s="665"/>
      <c r="AQ703" s="665"/>
      <c r="AR703" s="665"/>
      <c r="AS703" s="665"/>
      <c r="AT703" s="665"/>
      <c r="AU703" s="665"/>
      <c r="AV703" s="665"/>
      <c r="AW703" s="665"/>
      <c r="AX703" s="666"/>
    </row>
    <row r="704" spans="1:50" ht="27"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576</v>
      </c>
      <c r="AE704" s="586"/>
      <c r="AF704" s="586"/>
      <c r="AG704" s="429" t="s">
        <v>607</v>
      </c>
      <c r="AH704" s="231"/>
      <c r="AI704" s="231"/>
      <c r="AJ704" s="231"/>
      <c r="AK704" s="231"/>
      <c r="AL704" s="231"/>
      <c r="AM704" s="231"/>
      <c r="AN704" s="231"/>
      <c r="AO704" s="231"/>
      <c r="AP704" s="231"/>
      <c r="AQ704" s="231"/>
      <c r="AR704" s="231"/>
      <c r="AS704" s="231"/>
      <c r="AT704" s="231"/>
      <c r="AU704" s="231"/>
      <c r="AV704" s="231"/>
      <c r="AW704" s="231"/>
      <c r="AX704" s="430"/>
    </row>
    <row r="705" spans="1:50" ht="30.75"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608</v>
      </c>
      <c r="AE705" s="733"/>
      <c r="AF705" s="733"/>
      <c r="AG705" s="157" t="s">
        <v>611</v>
      </c>
      <c r="AH705" s="158"/>
      <c r="AI705" s="158"/>
      <c r="AJ705" s="158"/>
      <c r="AK705" s="158"/>
      <c r="AL705" s="158"/>
      <c r="AM705" s="158"/>
      <c r="AN705" s="158"/>
      <c r="AO705" s="158"/>
      <c r="AP705" s="158"/>
      <c r="AQ705" s="158"/>
      <c r="AR705" s="158"/>
      <c r="AS705" s="158"/>
      <c r="AT705" s="158"/>
      <c r="AU705" s="158"/>
      <c r="AV705" s="158"/>
      <c r="AW705" s="158"/>
      <c r="AX705" s="159"/>
    </row>
    <row r="706" spans="1:50" ht="30.75" customHeight="1" x14ac:dyDescent="0.15">
      <c r="A706" s="655"/>
      <c r="B706" s="770"/>
      <c r="C706" s="614"/>
      <c r="D706" s="615"/>
      <c r="E706" s="683" t="s">
        <v>525</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609</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30.7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610</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576</v>
      </c>
      <c r="AE708" s="668"/>
      <c r="AF708" s="668"/>
      <c r="AG708" s="526" t="s">
        <v>613</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576</v>
      </c>
      <c r="AE709" s="152"/>
      <c r="AF709" s="152"/>
      <c r="AG709" s="664" t="s">
        <v>614</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612</v>
      </c>
      <c r="AE710" s="152"/>
      <c r="AF710" s="152"/>
      <c r="AG710" s="664" t="s">
        <v>577</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576</v>
      </c>
      <c r="AE711" s="152"/>
      <c r="AF711" s="152"/>
      <c r="AG711" s="664" t="s">
        <v>615</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486</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612</v>
      </c>
      <c r="AE712" s="586"/>
      <c r="AF712" s="586"/>
      <c r="AG712" s="594" t="s">
        <v>577</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487</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612</v>
      </c>
      <c r="AE713" s="152"/>
      <c r="AF713" s="153"/>
      <c r="AG713" s="664" t="s">
        <v>577</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459</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576</v>
      </c>
      <c r="AE714" s="592"/>
      <c r="AF714" s="593"/>
      <c r="AG714" s="689" t="s">
        <v>616</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460</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576</v>
      </c>
      <c r="AE715" s="668"/>
      <c r="AF715" s="777"/>
      <c r="AG715" s="526" t="s">
        <v>617</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576</v>
      </c>
      <c r="AE716" s="759"/>
      <c r="AF716" s="759"/>
      <c r="AG716" s="664" t="s">
        <v>618</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576</v>
      </c>
      <c r="AE717" s="152"/>
      <c r="AF717" s="152"/>
      <c r="AG717" s="664" t="s">
        <v>619</v>
      </c>
      <c r="AH717" s="665"/>
      <c r="AI717" s="665"/>
      <c r="AJ717" s="665"/>
      <c r="AK717" s="665"/>
      <c r="AL717" s="665"/>
      <c r="AM717" s="665"/>
      <c r="AN717" s="665"/>
      <c r="AO717" s="665"/>
      <c r="AP717" s="665"/>
      <c r="AQ717" s="665"/>
      <c r="AR717" s="665"/>
      <c r="AS717" s="665"/>
      <c r="AT717" s="665"/>
      <c r="AU717" s="665"/>
      <c r="AV717" s="665"/>
      <c r="AW717" s="665"/>
      <c r="AX717" s="666"/>
    </row>
    <row r="718" spans="1:50" ht="43.5"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576</v>
      </c>
      <c r="AE718" s="152"/>
      <c r="AF718" s="152"/>
      <c r="AG718" s="160" t="s">
        <v>620</v>
      </c>
      <c r="AH718" s="161"/>
      <c r="AI718" s="161"/>
      <c r="AJ718" s="161"/>
      <c r="AK718" s="161"/>
      <c r="AL718" s="161"/>
      <c r="AM718" s="161"/>
      <c r="AN718" s="161"/>
      <c r="AO718" s="161"/>
      <c r="AP718" s="161"/>
      <c r="AQ718" s="161"/>
      <c r="AR718" s="161"/>
      <c r="AS718" s="161"/>
      <c r="AT718" s="161"/>
      <c r="AU718" s="161"/>
      <c r="AV718" s="161"/>
      <c r="AW718" s="161"/>
      <c r="AX718" s="162"/>
    </row>
    <row r="719" spans="1:50" ht="38.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c r="AE719" s="668"/>
      <c r="AF719" s="668"/>
      <c r="AG719" s="157" t="s">
        <v>582</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8" t="s">
        <v>478</v>
      </c>
      <c r="D720" s="936"/>
      <c r="E720" s="936"/>
      <c r="F720" s="939"/>
      <c r="G720" s="935" t="s">
        <v>479</v>
      </c>
      <c r="H720" s="936"/>
      <c r="I720" s="936"/>
      <c r="J720" s="936"/>
      <c r="K720" s="936"/>
      <c r="L720" s="936"/>
      <c r="M720" s="936"/>
      <c r="N720" s="935" t="s">
        <v>483</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18.75" customHeight="1" x14ac:dyDescent="0.15">
      <c r="A721" s="650"/>
      <c r="B721" s="651"/>
      <c r="C721" s="920"/>
      <c r="D721" s="921"/>
      <c r="E721" s="921"/>
      <c r="F721" s="922"/>
      <c r="G721" s="940"/>
      <c r="H721" s="941"/>
      <c r="I721" s="83" t="str">
        <f>IF(OR(G721="　", G721=""), "", "-")</f>
        <v/>
      </c>
      <c r="J721" s="919"/>
      <c r="K721" s="919"/>
      <c r="L721" s="83" t="str">
        <f>IF(M721="","","-")</f>
        <v/>
      </c>
      <c r="M721" s="84"/>
      <c r="N721" s="916" t="s">
        <v>582</v>
      </c>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105" customHeight="1" x14ac:dyDescent="0.15">
      <c r="A726" s="621" t="s">
        <v>48</v>
      </c>
      <c r="B726" s="622"/>
      <c r="C726" s="444" t="s">
        <v>53</v>
      </c>
      <c r="D726" s="581"/>
      <c r="E726" s="581"/>
      <c r="F726" s="582"/>
      <c r="G726" s="797" t="s">
        <v>634</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104.25" customHeight="1" thickBot="1" x14ac:dyDescent="0.2">
      <c r="A727" s="623"/>
      <c r="B727" s="624"/>
      <c r="C727" s="695" t="s">
        <v>57</v>
      </c>
      <c r="D727" s="696"/>
      <c r="E727" s="696"/>
      <c r="F727" s="697"/>
      <c r="G727" s="795" t="s">
        <v>621</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25.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33"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33"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23.2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493</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562</v>
      </c>
      <c r="F737" s="111"/>
      <c r="G737" s="111"/>
      <c r="H737" s="111"/>
      <c r="I737" s="111"/>
      <c r="J737" s="111"/>
      <c r="K737" s="111"/>
      <c r="L737" s="111"/>
      <c r="M737" s="111"/>
      <c r="N737" s="112" t="s">
        <v>358</v>
      </c>
      <c r="O737" s="112"/>
      <c r="P737" s="112"/>
      <c r="Q737" s="112"/>
      <c r="R737" s="111" t="s">
        <v>563</v>
      </c>
      <c r="S737" s="111"/>
      <c r="T737" s="111"/>
      <c r="U737" s="111"/>
      <c r="V737" s="111"/>
      <c r="W737" s="111"/>
      <c r="X737" s="111"/>
      <c r="Y737" s="111"/>
      <c r="Z737" s="111"/>
      <c r="AA737" s="112" t="s">
        <v>359</v>
      </c>
      <c r="AB737" s="112"/>
      <c r="AC737" s="112"/>
      <c r="AD737" s="112"/>
      <c r="AE737" s="111" t="s">
        <v>564</v>
      </c>
      <c r="AF737" s="111"/>
      <c r="AG737" s="111"/>
      <c r="AH737" s="111"/>
      <c r="AI737" s="111"/>
      <c r="AJ737" s="111"/>
      <c r="AK737" s="111"/>
      <c r="AL737" s="111"/>
      <c r="AM737" s="111"/>
      <c r="AN737" s="112" t="s">
        <v>360</v>
      </c>
      <c r="AO737" s="112"/>
      <c r="AP737" s="112"/>
      <c r="AQ737" s="112"/>
      <c r="AR737" s="113" t="s">
        <v>565</v>
      </c>
      <c r="AS737" s="114"/>
      <c r="AT737" s="114"/>
      <c r="AU737" s="114"/>
      <c r="AV737" s="114"/>
      <c r="AW737" s="114"/>
      <c r="AX737" s="115"/>
      <c r="AY737" s="89"/>
      <c r="AZ737" s="89"/>
    </row>
    <row r="738" spans="1:52" ht="24.75" customHeight="1" x14ac:dyDescent="0.15">
      <c r="A738" s="116" t="s">
        <v>361</v>
      </c>
      <c r="B738" s="117"/>
      <c r="C738" s="117"/>
      <c r="D738" s="118"/>
      <c r="E738" s="111" t="s">
        <v>565</v>
      </c>
      <c r="F738" s="111"/>
      <c r="G738" s="111"/>
      <c r="H738" s="111"/>
      <c r="I738" s="111"/>
      <c r="J738" s="111"/>
      <c r="K738" s="111"/>
      <c r="L738" s="111"/>
      <c r="M738" s="111"/>
      <c r="N738" s="112" t="s">
        <v>362</v>
      </c>
      <c r="O738" s="112"/>
      <c r="P738" s="112"/>
      <c r="Q738" s="112"/>
      <c r="R738" s="111" t="s">
        <v>566</v>
      </c>
      <c r="S738" s="111"/>
      <c r="T738" s="111"/>
      <c r="U738" s="111"/>
      <c r="V738" s="111"/>
      <c r="W738" s="111"/>
      <c r="X738" s="111"/>
      <c r="Y738" s="111"/>
      <c r="Z738" s="111"/>
      <c r="AA738" s="112" t="s">
        <v>480</v>
      </c>
      <c r="AB738" s="112"/>
      <c r="AC738" s="112"/>
      <c r="AD738" s="112"/>
      <c r="AE738" s="111" t="s">
        <v>567</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539</v>
      </c>
      <c r="B739" s="123"/>
      <c r="C739" s="123"/>
      <c r="D739" s="124"/>
      <c r="E739" s="125" t="s">
        <v>573</v>
      </c>
      <c r="F739" s="126"/>
      <c r="G739" s="126"/>
      <c r="H739" s="91" t="str">
        <f>IF(E739="", "", "(")</f>
        <v>(</v>
      </c>
      <c r="I739" s="106"/>
      <c r="J739" s="106"/>
      <c r="K739" s="91" t="str">
        <f>IF(OR(I739="　", I739=""), "", "-")</f>
        <v/>
      </c>
      <c r="L739" s="107">
        <v>828</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528</v>
      </c>
      <c r="B740" s="140"/>
      <c r="C740" s="140"/>
      <c r="D740" s="140"/>
      <c r="E740" s="140"/>
      <c r="F740" s="141"/>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6.2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45.75" customHeight="1" thickBot="1" x14ac:dyDescent="0.2">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530</v>
      </c>
      <c r="B779" s="761"/>
      <c r="C779" s="761"/>
      <c r="D779" s="761"/>
      <c r="E779" s="761"/>
      <c r="F779" s="762"/>
      <c r="G779" s="440" t="s">
        <v>636</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635</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36.75" customHeight="1" x14ac:dyDescent="0.15">
      <c r="A781" s="556"/>
      <c r="B781" s="763"/>
      <c r="C781" s="763"/>
      <c r="D781" s="763"/>
      <c r="E781" s="763"/>
      <c r="F781" s="764"/>
      <c r="G781" s="449" t="s">
        <v>559</v>
      </c>
      <c r="H781" s="450"/>
      <c r="I781" s="450"/>
      <c r="J781" s="450"/>
      <c r="K781" s="451"/>
      <c r="L781" s="452" t="s">
        <v>622</v>
      </c>
      <c r="M781" s="453"/>
      <c r="N781" s="453"/>
      <c r="O781" s="453"/>
      <c r="P781" s="453"/>
      <c r="Q781" s="453"/>
      <c r="R781" s="453"/>
      <c r="S781" s="453"/>
      <c r="T781" s="453"/>
      <c r="U781" s="453"/>
      <c r="V781" s="453"/>
      <c r="W781" s="453"/>
      <c r="X781" s="454"/>
      <c r="Y781" s="455">
        <v>23.3</v>
      </c>
      <c r="Z781" s="456"/>
      <c r="AA781" s="456"/>
      <c r="AB781" s="557"/>
      <c r="AC781" s="449" t="s">
        <v>559</v>
      </c>
      <c r="AD781" s="450"/>
      <c r="AE781" s="450"/>
      <c r="AF781" s="450"/>
      <c r="AG781" s="451"/>
      <c r="AH781" s="452" t="s">
        <v>623</v>
      </c>
      <c r="AI781" s="453"/>
      <c r="AJ781" s="453"/>
      <c r="AK781" s="453"/>
      <c r="AL781" s="453"/>
      <c r="AM781" s="453"/>
      <c r="AN781" s="453"/>
      <c r="AO781" s="453"/>
      <c r="AP781" s="453"/>
      <c r="AQ781" s="453"/>
      <c r="AR781" s="453"/>
      <c r="AS781" s="453"/>
      <c r="AT781" s="454"/>
      <c r="AU781" s="455">
        <v>5.0999999999999996</v>
      </c>
      <c r="AV781" s="456"/>
      <c r="AW781" s="456"/>
      <c r="AX781" s="457"/>
    </row>
    <row r="782" spans="1:50" ht="24.75" hidden="1" customHeight="1" x14ac:dyDescent="0.15">
      <c r="A782" s="556"/>
      <c r="B782" s="763"/>
      <c r="C782" s="763"/>
      <c r="D782" s="763"/>
      <c r="E782" s="763"/>
      <c r="F782" s="764"/>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hidden="1" customHeight="1" x14ac:dyDescent="0.15">
      <c r="A783" s="556"/>
      <c r="B783" s="763"/>
      <c r="C783" s="763"/>
      <c r="D783" s="763"/>
      <c r="E783" s="763"/>
      <c r="F783" s="764"/>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hidden="1" customHeight="1" x14ac:dyDescent="0.15">
      <c r="A784" s="556"/>
      <c r="B784" s="763"/>
      <c r="C784" s="763"/>
      <c r="D784" s="763"/>
      <c r="E784" s="763"/>
      <c r="F784" s="764"/>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56"/>
      <c r="B785" s="763"/>
      <c r="C785" s="763"/>
      <c r="D785" s="763"/>
      <c r="E785" s="763"/>
      <c r="F785" s="764"/>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6"/>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6"/>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6"/>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6"/>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56"/>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thickBot="1" x14ac:dyDescent="0.2">
      <c r="A791" s="556"/>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23.3</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5.0999999999999996</v>
      </c>
      <c r="AV791" s="413"/>
      <c r="AW791" s="413"/>
      <c r="AX791" s="415"/>
    </row>
    <row r="792" spans="1:50" ht="24.75" customHeight="1" x14ac:dyDescent="0.15">
      <c r="A792" s="556"/>
      <c r="B792" s="763"/>
      <c r="C792" s="763"/>
      <c r="D792" s="763"/>
      <c r="E792" s="763"/>
      <c r="F792" s="764"/>
      <c r="G792" s="440" t="s">
        <v>560</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561</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39.75" customHeight="1" x14ac:dyDescent="0.15">
      <c r="A794" s="556"/>
      <c r="B794" s="763"/>
      <c r="C794" s="763"/>
      <c r="D794" s="763"/>
      <c r="E794" s="763"/>
      <c r="F794" s="764"/>
      <c r="G794" s="449" t="s">
        <v>559</v>
      </c>
      <c r="H794" s="450"/>
      <c r="I794" s="450"/>
      <c r="J794" s="450"/>
      <c r="K794" s="451"/>
      <c r="L794" s="452" t="s">
        <v>570</v>
      </c>
      <c r="M794" s="453"/>
      <c r="N794" s="453"/>
      <c r="O794" s="453"/>
      <c r="P794" s="453"/>
      <c r="Q794" s="453"/>
      <c r="R794" s="453"/>
      <c r="S794" s="453"/>
      <c r="T794" s="453"/>
      <c r="U794" s="453"/>
      <c r="V794" s="453"/>
      <c r="W794" s="453"/>
      <c r="X794" s="454"/>
      <c r="Y794" s="455">
        <v>5.7</v>
      </c>
      <c r="Z794" s="456"/>
      <c r="AA794" s="456"/>
      <c r="AB794" s="557"/>
      <c r="AC794" s="449" t="s">
        <v>559</v>
      </c>
      <c r="AD794" s="450"/>
      <c r="AE794" s="450"/>
      <c r="AF794" s="450"/>
      <c r="AG794" s="451"/>
      <c r="AH794" s="452" t="s">
        <v>571</v>
      </c>
      <c r="AI794" s="453"/>
      <c r="AJ794" s="453"/>
      <c r="AK794" s="453"/>
      <c r="AL794" s="453"/>
      <c r="AM794" s="453"/>
      <c r="AN794" s="453"/>
      <c r="AO794" s="453"/>
      <c r="AP794" s="453"/>
      <c r="AQ794" s="453"/>
      <c r="AR794" s="453"/>
      <c r="AS794" s="453"/>
      <c r="AT794" s="454"/>
      <c r="AU794" s="455">
        <v>5.2</v>
      </c>
      <c r="AV794" s="456"/>
      <c r="AW794" s="456"/>
      <c r="AX794" s="457"/>
    </row>
    <row r="795" spans="1:50" ht="24.75" hidden="1" customHeight="1" x14ac:dyDescent="0.15">
      <c r="A795" s="556"/>
      <c r="B795" s="763"/>
      <c r="C795" s="763"/>
      <c r="D795" s="763"/>
      <c r="E795" s="763"/>
      <c r="F795" s="764"/>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customHeight="1" x14ac:dyDescent="0.15">
      <c r="A804" s="556"/>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5.7</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5.2</v>
      </c>
      <c r="AV804" s="413"/>
      <c r="AW804" s="413"/>
      <c r="AX804" s="415"/>
    </row>
    <row r="805" spans="1:50" ht="24.75" hidden="1" customHeight="1" x14ac:dyDescent="0.15">
      <c r="A805" s="556"/>
      <c r="B805" s="763"/>
      <c r="C805" s="763"/>
      <c r="D805" s="763"/>
      <c r="E805" s="763"/>
      <c r="F805" s="764"/>
      <c r="G805" s="440" t="s">
        <v>454</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455</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484</v>
      </c>
      <c r="AM831" s="959"/>
      <c r="AN831" s="959"/>
      <c r="AO831" s="82" t="s">
        <v>482</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477</v>
      </c>
      <c r="AD836" s="275"/>
      <c r="AE836" s="275"/>
      <c r="AF836" s="275"/>
      <c r="AG836" s="275"/>
      <c r="AH836" s="342" t="s">
        <v>511</v>
      </c>
      <c r="AI836" s="344"/>
      <c r="AJ836" s="344"/>
      <c r="AK836" s="344"/>
      <c r="AL836" s="344" t="s">
        <v>21</v>
      </c>
      <c r="AM836" s="344"/>
      <c r="AN836" s="344"/>
      <c r="AO836" s="427"/>
      <c r="AP836" s="428" t="s">
        <v>433</v>
      </c>
      <c r="AQ836" s="428"/>
      <c r="AR836" s="428"/>
      <c r="AS836" s="428"/>
      <c r="AT836" s="428"/>
      <c r="AU836" s="428"/>
      <c r="AV836" s="428"/>
      <c r="AW836" s="428"/>
      <c r="AX836" s="428"/>
    </row>
    <row r="837" spans="1:50" ht="42" customHeight="1" x14ac:dyDescent="0.15">
      <c r="A837" s="402">
        <v>1</v>
      </c>
      <c r="B837" s="402">
        <v>1</v>
      </c>
      <c r="C837" s="425" t="s">
        <v>641</v>
      </c>
      <c r="D837" s="416"/>
      <c r="E837" s="416"/>
      <c r="F837" s="416"/>
      <c r="G837" s="416"/>
      <c r="H837" s="416"/>
      <c r="I837" s="416"/>
      <c r="J837" s="417">
        <v>2010701023536</v>
      </c>
      <c r="K837" s="418"/>
      <c r="L837" s="418"/>
      <c r="M837" s="418"/>
      <c r="N837" s="418"/>
      <c r="O837" s="418"/>
      <c r="P837" s="426" t="s">
        <v>637</v>
      </c>
      <c r="Q837" s="315"/>
      <c r="R837" s="315"/>
      <c r="S837" s="315"/>
      <c r="T837" s="315"/>
      <c r="U837" s="315"/>
      <c r="V837" s="315"/>
      <c r="W837" s="315"/>
      <c r="X837" s="315"/>
      <c r="Y837" s="316">
        <v>23.3</v>
      </c>
      <c r="Z837" s="317"/>
      <c r="AA837" s="317"/>
      <c r="AB837" s="318"/>
      <c r="AC837" s="326" t="s">
        <v>520</v>
      </c>
      <c r="AD837" s="424"/>
      <c r="AE837" s="424"/>
      <c r="AF837" s="424"/>
      <c r="AG837" s="424"/>
      <c r="AH837" s="419">
        <v>1</v>
      </c>
      <c r="AI837" s="420"/>
      <c r="AJ837" s="420"/>
      <c r="AK837" s="420"/>
      <c r="AL837" s="323">
        <v>99.998000000000005</v>
      </c>
      <c r="AM837" s="324"/>
      <c r="AN837" s="324"/>
      <c r="AO837" s="325"/>
      <c r="AP837" s="319"/>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15.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477</v>
      </c>
      <c r="AD869" s="275"/>
      <c r="AE869" s="275"/>
      <c r="AF869" s="275"/>
      <c r="AG869" s="275"/>
      <c r="AH869" s="342" t="s">
        <v>511</v>
      </c>
      <c r="AI869" s="344"/>
      <c r="AJ869" s="344"/>
      <c r="AK869" s="344"/>
      <c r="AL869" s="344" t="s">
        <v>21</v>
      </c>
      <c r="AM869" s="344"/>
      <c r="AN869" s="344"/>
      <c r="AO869" s="427"/>
      <c r="AP869" s="428" t="s">
        <v>433</v>
      </c>
      <c r="AQ869" s="428"/>
      <c r="AR869" s="428"/>
      <c r="AS869" s="428"/>
      <c r="AT869" s="428"/>
      <c r="AU869" s="428"/>
      <c r="AV869" s="428"/>
      <c r="AW869" s="428"/>
      <c r="AX869" s="428"/>
    </row>
    <row r="870" spans="1:50" ht="51.75" customHeight="1" x14ac:dyDescent="0.15">
      <c r="A870" s="402">
        <v>1</v>
      </c>
      <c r="B870" s="402">
        <v>1</v>
      </c>
      <c r="C870" s="425" t="s">
        <v>568</v>
      </c>
      <c r="D870" s="416"/>
      <c r="E870" s="416"/>
      <c r="F870" s="416"/>
      <c r="G870" s="416"/>
      <c r="H870" s="416"/>
      <c r="I870" s="416"/>
      <c r="J870" s="417">
        <v>1010405010138</v>
      </c>
      <c r="K870" s="418"/>
      <c r="L870" s="418"/>
      <c r="M870" s="418"/>
      <c r="N870" s="418"/>
      <c r="O870" s="418"/>
      <c r="P870" s="426" t="s">
        <v>638</v>
      </c>
      <c r="Q870" s="315"/>
      <c r="R870" s="315"/>
      <c r="S870" s="315"/>
      <c r="T870" s="315"/>
      <c r="U870" s="315"/>
      <c r="V870" s="315"/>
      <c r="W870" s="315"/>
      <c r="X870" s="315"/>
      <c r="Y870" s="316">
        <v>5.0999999999999996</v>
      </c>
      <c r="Z870" s="317"/>
      <c r="AA870" s="317"/>
      <c r="AB870" s="318"/>
      <c r="AC870" s="326" t="s">
        <v>517</v>
      </c>
      <c r="AD870" s="424"/>
      <c r="AE870" s="424"/>
      <c r="AF870" s="424"/>
      <c r="AG870" s="424"/>
      <c r="AH870" s="419">
        <v>1</v>
      </c>
      <c r="AI870" s="420"/>
      <c r="AJ870" s="420"/>
      <c r="AK870" s="420"/>
      <c r="AL870" s="323">
        <v>99.8</v>
      </c>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16.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477</v>
      </c>
      <c r="AD902" s="275"/>
      <c r="AE902" s="275"/>
      <c r="AF902" s="275"/>
      <c r="AG902" s="275"/>
      <c r="AH902" s="342" t="s">
        <v>511</v>
      </c>
      <c r="AI902" s="344"/>
      <c r="AJ902" s="344"/>
      <c r="AK902" s="344"/>
      <c r="AL902" s="344" t="s">
        <v>21</v>
      </c>
      <c r="AM902" s="344"/>
      <c r="AN902" s="344"/>
      <c r="AO902" s="427"/>
      <c r="AP902" s="428" t="s">
        <v>433</v>
      </c>
      <c r="AQ902" s="428"/>
      <c r="AR902" s="428"/>
      <c r="AS902" s="428"/>
      <c r="AT902" s="428"/>
      <c r="AU902" s="428"/>
      <c r="AV902" s="428"/>
      <c r="AW902" s="428"/>
      <c r="AX902" s="428"/>
    </row>
    <row r="903" spans="1:50" ht="59.25" customHeight="1" x14ac:dyDescent="0.15">
      <c r="A903" s="402">
        <v>1</v>
      </c>
      <c r="B903" s="402">
        <v>1</v>
      </c>
      <c r="C903" s="425" t="s">
        <v>569</v>
      </c>
      <c r="D903" s="416"/>
      <c r="E903" s="416"/>
      <c r="F903" s="416"/>
      <c r="G903" s="416"/>
      <c r="H903" s="416"/>
      <c r="I903" s="416"/>
      <c r="J903" s="417">
        <v>8013401001509</v>
      </c>
      <c r="K903" s="418"/>
      <c r="L903" s="418"/>
      <c r="M903" s="418"/>
      <c r="N903" s="418"/>
      <c r="O903" s="418"/>
      <c r="P903" s="426" t="s">
        <v>639</v>
      </c>
      <c r="Q903" s="315"/>
      <c r="R903" s="315"/>
      <c r="S903" s="315"/>
      <c r="T903" s="315"/>
      <c r="U903" s="315"/>
      <c r="V903" s="315"/>
      <c r="W903" s="315"/>
      <c r="X903" s="315"/>
      <c r="Y903" s="316">
        <v>5.7</v>
      </c>
      <c r="Z903" s="317"/>
      <c r="AA903" s="317"/>
      <c r="AB903" s="318"/>
      <c r="AC903" s="326" t="s">
        <v>517</v>
      </c>
      <c r="AD903" s="424"/>
      <c r="AE903" s="424"/>
      <c r="AF903" s="424"/>
      <c r="AG903" s="424"/>
      <c r="AH903" s="419">
        <v>1</v>
      </c>
      <c r="AI903" s="420"/>
      <c r="AJ903" s="420"/>
      <c r="AK903" s="420"/>
      <c r="AL903" s="323">
        <v>99.6</v>
      </c>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16.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477</v>
      </c>
      <c r="AD935" s="275"/>
      <c r="AE935" s="275"/>
      <c r="AF935" s="275"/>
      <c r="AG935" s="275"/>
      <c r="AH935" s="342" t="s">
        <v>511</v>
      </c>
      <c r="AI935" s="344"/>
      <c r="AJ935" s="344"/>
      <c r="AK935" s="344"/>
      <c r="AL935" s="344" t="s">
        <v>21</v>
      </c>
      <c r="AM935" s="344"/>
      <c r="AN935" s="344"/>
      <c r="AO935" s="427"/>
      <c r="AP935" s="428" t="s">
        <v>433</v>
      </c>
      <c r="AQ935" s="428"/>
      <c r="AR935" s="428"/>
      <c r="AS935" s="428"/>
      <c r="AT935" s="428"/>
      <c r="AU935" s="428"/>
      <c r="AV935" s="428"/>
      <c r="AW935" s="428"/>
      <c r="AX935" s="428"/>
    </row>
    <row r="936" spans="1:50" ht="55.5" customHeight="1" x14ac:dyDescent="0.15">
      <c r="A936" s="402">
        <v>1</v>
      </c>
      <c r="B936" s="402">
        <v>1</v>
      </c>
      <c r="C936" s="425" t="s">
        <v>572</v>
      </c>
      <c r="D936" s="416"/>
      <c r="E936" s="416"/>
      <c r="F936" s="416"/>
      <c r="G936" s="416"/>
      <c r="H936" s="416"/>
      <c r="I936" s="416"/>
      <c r="J936" s="417">
        <v>3011101015783</v>
      </c>
      <c r="K936" s="418"/>
      <c r="L936" s="418"/>
      <c r="M936" s="418"/>
      <c r="N936" s="418"/>
      <c r="O936" s="418"/>
      <c r="P936" s="426" t="s">
        <v>640</v>
      </c>
      <c r="Q936" s="315"/>
      <c r="R936" s="315"/>
      <c r="S936" s="315"/>
      <c r="T936" s="315"/>
      <c r="U936" s="315"/>
      <c r="V936" s="315"/>
      <c r="W936" s="315"/>
      <c r="X936" s="315"/>
      <c r="Y936" s="316">
        <v>5.2</v>
      </c>
      <c r="Z936" s="317"/>
      <c r="AA936" s="317"/>
      <c r="AB936" s="318"/>
      <c r="AC936" s="326" t="s">
        <v>517</v>
      </c>
      <c r="AD936" s="424"/>
      <c r="AE936" s="424"/>
      <c r="AF936" s="424"/>
      <c r="AG936" s="424"/>
      <c r="AH936" s="419">
        <v>2</v>
      </c>
      <c r="AI936" s="420"/>
      <c r="AJ936" s="420"/>
      <c r="AK936" s="420"/>
      <c r="AL936" s="323">
        <v>89.9</v>
      </c>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477</v>
      </c>
      <c r="AD968" s="275"/>
      <c r="AE968" s="275"/>
      <c r="AF968" s="275"/>
      <c r="AG968" s="275"/>
      <c r="AH968" s="342" t="s">
        <v>511</v>
      </c>
      <c r="AI968" s="344"/>
      <c r="AJ968" s="344"/>
      <c r="AK968" s="344"/>
      <c r="AL968" s="344" t="s">
        <v>21</v>
      </c>
      <c r="AM968" s="344"/>
      <c r="AN968" s="344"/>
      <c r="AO968" s="427"/>
      <c r="AP968" s="428" t="s">
        <v>433</v>
      </c>
      <c r="AQ968" s="428"/>
      <c r="AR968" s="428"/>
      <c r="AS968" s="428"/>
      <c r="AT968" s="428"/>
      <c r="AU968" s="428"/>
      <c r="AV968" s="428"/>
      <c r="AW968" s="428"/>
      <c r="AX968" s="428"/>
    </row>
    <row r="969" spans="1:50" ht="30" customHeight="1" x14ac:dyDescent="0.15">
      <c r="A969" s="402">
        <v>1</v>
      </c>
      <c r="B969" s="402">
        <v>1</v>
      </c>
      <c r="C969" s="425" t="s">
        <v>642</v>
      </c>
      <c r="D969" s="416"/>
      <c r="E969" s="416"/>
      <c r="F969" s="416"/>
      <c r="G969" s="416"/>
      <c r="H969" s="416"/>
      <c r="I969" s="416"/>
      <c r="J969" s="417" t="s">
        <v>646</v>
      </c>
      <c r="K969" s="418"/>
      <c r="L969" s="418"/>
      <c r="M969" s="418"/>
      <c r="N969" s="418"/>
      <c r="O969" s="418"/>
      <c r="P969" s="426" t="s">
        <v>648</v>
      </c>
      <c r="Q969" s="315"/>
      <c r="R969" s="315"/>
      <c r="S969" s="315"/>
      <c r="T969" s="315"/>
      <c r="U969" s="315"/>
      <c r="V969" s="315"/>
      <c r="W969" s="315"/>
      <c r="X969" s="315"/>
      <c r="Y969" s="316">
        <v>0.4</v>
      </c>
      <c r="Z969" s="317"/>
      <c r="AA969" s="317"/>
      <c r="AB969" s="318"/>
      <c r="AC969" s="326" t="s">
        <v>196</v>
      </c>
      <c r="AD969" s="424"/>
      <c r="AE969" s="424"/>
      <c r="AF969" s="424"/>
      <c r="AG969" s="424"/>
      <c r="AH969" s="419" t="s">
        <v>649</v>
      </c>
      <c r="AI969" s="420"/>
      <c r="AJ969" s="420"/>
      <c r="AK969" s="420"/>
      <c r="AL969" s="323" t="s">
        <v>649</v>
      </c>
      <c r="AM969" s="324"/>
      <c r="AN969" s="324"/>
      <c r="AO969" s="325"/>
      <c r="AP969" s="319"/>
      <c r="AQ969" s="319"/>
      <c r="AR969" s="319"/>
      <c r="AS969" s="319"/>
      <c r="AT969" s="319"/>
      <c r="AU969" s="319"/>
      <c r="AV969" s="319"/>
      <c r="AW969" s="319"/>
      <c r="AX969" s="319"/>
    </row>
    <row r="970" spans="1:50" ht="30" customHeight="1" x14ac:dyDescent="0.15">
      <c r="A970" s="402">
        <v>2</v>
      </c>
      <c r="B970" s="402">
        <v>1</v>
      </c>
      <c r="C970" s="425" t="s">
        <v>643</v>
      </c>
      <c r="D970" s="416"/>
      <c r="E970" s="416"/>
      <c r="F970" s="416"/>
      <c r="G970" s="416"/>
      <c r="H970" s="416"/>
      <c r="I970" s="416"/>
      <c r="J970" s="417" t="s">
        <v>646</v>
      </c>
      <c r="K970" s="418"/>
      <c r="L970" s="418"/>
      <c r="M970" s="418"/>
      <c r="N970" s="418"/>
      <c r="O970" s="418"/>
      <c r="P970" s="426" t="s">
        <v>648</v>
      </c>
      <c r="Q970" s="315"/>
      <c r="R970" s="315"/>
      <c r="S970" s="315"/>
      <c r="T970" s="315"/>
      <c r="U970" s="315"/>
      <c r="V970" s="315"/>
      <c r="W970" s="315"/>
      <c r="X970" s="315"/>
      <c r="Y970" s="316">
        <v>7.0000000000000007E-2</v>
      </c>
      <c r="Z970" s="317"/>
      <c r="AA970" s="317"/>
      <c r="AB970" s="318"/>
      <c r="AC970" s="326" t="s">
        <v>196</v>
      </c>
      <c r="AD970" s="326"/>
      <c r="AE970" s="326"/>
      <c r="AF970" s="326"/>
      <c r="AG970" s="326"/>
      <c r="AH970" s="419" t="s">
        <v>649</v>
      </c>
      <c r="AI970" s="420"/>
      <c r="AJ970" s="420"/>
      <c r="AK970" s="420"/>
      <c r="AL970" s="421" t="s">
        <v>649</v>
      </c>
      <c r="AM970" s="422"/>
      <c r="AN970" s="422"/>
      <c r="AO970" s="423"/>
      <c r="AP970" s="319"/>
      <c r="AQ970" s="319"/>
      <c r="AR970" s="319"/>
      <c r="AS970" s="319"/>
      <c r="AT970" s="319"/>
      <c r="AU970" s="319"/>
      <c r="AV970" s="319"/>
      <c r="AW970" s="319"/>
      <c r="AX970" s="319"/>
    </row>
    <row r="971" spans="1:50" ht="30" customHeight="1" x14ac:dyDescent="0.15">
      <c r="A971" s="402">
        <v>3</v>
      </c>
      <c r="B971" s="402">
        <v>1</v>
      </c>
      <c r="C971" s="425" t="s">
        <v>644</v>
      </c>
      <c r="D971" s="416"/>
      <c r="E971" s="416"/>
      <c r="F971" s="416"/>
      <c r="G971" s="416"/>
      <c r="H971" s="416"/>
      <c r="I971" s="416"/>
      <c r="J971" s="417" t="s">
        <v>646</v>
      </c>
      <c r="K971" s="418"/>
      <c r="L971" s="418"/>
      <c r="M971" s="418"/>
      <c r="N971" s="418"/>
      <c r="O971" s="418"/>
      <c r="P971" s="426" t="s">
        <v>648</v>
      </c>
      <c r="Q971" s="315"/>
      <c r="R971" s="315"/>
      <c r="S971" s="315"/>
      <c r="T971" s="315"/>
      <c r="U971" s="315"/>
      <c r="V971" s="315"/>
      <c r="W971" s="315"/>
      <c r="X971" s="315"/>
      <c r="Y971" s="316">
        <v>7.0000000000000007E-2</v>
      </c>
      <c r="Z971" s="317"/>
      <c r="AA971" s="317"/>
      <c r="AB971" s="318"/>
      <c r="AC971" s="326" t="s">
        <v>196</v>
      </c>
      <c r="AD971" s="326"/>
      <c r="AE971" s="326"/>
      <c r="AF971" s="326"/>
      <c r="AG971" s="326"/>
      <c r="AH971" s="321" t="s">
        <v>650</v>
      </c>
      <c r="AI971" s="322"/>
      <c r="AJ971" s="322"/>
      <c r="AK971" s="322"/>
      <c r="AL971" s="323" t="s">
        <v>650</v>
      </c>
      <c r="AM971" s="324"/>
      <c r="AN971" s="324"/>
      <c r="AO971" s="325"/>
      <c r="AP971" s="319"/>
      <c r="AQ971" s="319"/>
      <c r="AR971" s="319"/>
      <c r="AS971" s="319"/>
      <c r="AT971" s="319"/>
      <c r="AU971" s="319"/>
      <c r="AV971" s="319"/>
      <c r="AW971" s="319"/>
      <c r="AX971" s="319"/>
    </row>
    <row r="972" spans="1:50" ht="30" customHeight="1" x14ac:dyDescent="0.15">
      <c r="A972" s="402">
        <v>4</v>
      </c>
      <c r="B972" s="402">
        <v>1</v>
      </c>
      <c r="C972" s="425" t="s">
        <v>645</v>
      </c>
      <c r="D972" s="416"/>
      <c r="E972" s="416"/>
      <c r="F972" s="416"/>
      <c r="G972" s="416"/>
      <c r="H972" s="416"/>
      <c r="I972" s="416"/>
      <c r="J972" s="417" t="s">
        <v>647</v>
      </c>
      <c r="K972" s="418"/>
      <c r="L972" s="418"/>
      <c r="M972" s="418"/>
      <c r="N972" s="418"/>
      <c r="O972" s="418"/>
      <c r="P972" s="426" t="s">
        <v>648</v>
      </c>
      <c r="Q972" s="315"/>
      <c r="R972" s="315"/>
      <c r="S972" s="315"/>
      <c r="T972" s="315"/>
      <c r="U972" s="315"/>
      <c r="V972" s="315"/>
      <c r="W972" s="315"/>
      <c r="X972" s="315"/>
      <c r="Y972" s="316">
        <v>7.0000000000000007E-2</v>
      </c>
      <c r="Z972" s="317"/>
      <c r="AA972" s="317"/>
      <c r="AB972" s="318"/>
      <c r="AC972" s="326" t="s">
        <v>196</v>
      </c>
      <c r="AD972" s="326"/>
      <c r="AE972" s="326"/>
      <c r="AF972" s="326"/>
      <c r="AG972" s="326"/>
      <c r="AH972" s="321" t="s">
        <v>649</v>
      </c>
      <c r="AI972" s="322"/>
      <c r="AJ972" s="322"/>
      <c r="AK972" s="322"/>
      <c r="AL972" s="323" t="s">
        <v>651</v>
      </c>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477</v>
      </c>
      <c r="AD1001" s="275"/>
      <c r="AE1001" s="275"/>
      <c r="AF1001" s="275"/>
      <c r="AG1001" s="275"/>
      <c r="AH1001" s="342" t="s">
        <v>511</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477</v>
      </c>
      <c r="AD1034" s="275"/>
      <c r="AE1034" s="275"/>
      <c r="AF1034" s="275"/>
      <c r="AG1034" s="275"/>
      <c r="AH1034" s="342" t="s">
        <v>511</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477</v>
      </c>
      <c r="AD1067" s="275"/>
      <c r="AE1067" s="275"/>
      <c r="AF1067" s="275"/>
      <c r="AG1067" s="275"/>
      <c r="AH1067" s="342" t="s">
        <v>511</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1" t="s">
        <v>465</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484</v>
      </c>
      <c r="AM1098" s="961"/>
      <c r="AN1098" s="96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38.2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4"/>
      <c r="E1101" s="275" t="s">
        <v>396</v>
      </c>
      <c r="F1101" s="894"/>
      <c r="G1101" s="894"/>
      <c r="H1101" s="894"/>
      <c r="I1101" s="894"/>
      <c r="J1101" s="275" t="s">
        <v>432</v>
      </c>
      <c r="K1101" s="275"/>
      <c r="L1101" s="275"/>
      <c r="M1101" s="275"/>
      <c r="N1101" s="275"/>
      <c r="O1101" s="275"/>
      <c r="P1101" s="342" t="s">
        <v>27</v>
      </c>
      <c r="Q1101" s="342"/>
      <c r="R1101" s="342"/>
      <c r="S1101" s="342"/>
      <c r="T1101" s="342"/>
      <c r="U1101" s="342"/>
      <c r="V1101" s="342"/>
      <c r="W1101" s="342"/>
      <c r="X1101" s="342"/>
      <c r="Y1101" s="275" t="s">
        <v>434</v>
      </c>
      <c r="Z1101" s="894"/>
      <c r="AA1101" s="894"/>
      <c r="AB1101" s="894"/>
      <c r="AC1101" s="275" t="s">
        <v>377</v>
      </c>
      <c r="AD1101" s="275"/>
      <c r="AE1101" s="275"/>
      <c r="AF1101" s="275"/>
      <c r="AG1101" s="275"/>
      <c r="AH1101" s="342" t="s">
        <v>391</v>
      </c>
      <c r="AI1101" s="343"/>
      <c r="AJ1101" s="343"/>
      <c r="AK1101" s="343"/>
      <c r="AL1101" s="343" t="s">
        <v>21</v>
      </c>
      <c r="AM1101" s="343"/>
      <c r="AN1101" s="343"/>
      <c r="AO1101" s="897"/>
      <c r="AP1101" s="428" t="s">
        <v>466</v>
      </c>
      <c r="AQ1101" s="428"/>
      <c r="AR1101" s="428"/>
      <c r="AS1101" s="428"/>
      <c r="AT1101" s="428"/>
      <c r="AU1101" s="428"/>
      <c r="AV1101" s="428"/>
      <c r="AW1101" s="428"/>
      <c r="AX1101" s="428"/>
    </row>
    <row r="1102" spans="1:50" ht="30" customHeight="1" x14ac:dyDescent="0.15">
      <c r="A1102" s="402">
        <v>1</v>
      </c>
      <c r="B1102" s="402">
        <v>1</v>
      </c>
      <c r="C1102" s="896"/>
      <c r="D1102" s="896"/>
      <c r="E1102" s="259" t="s">
        <v>598</v>
      </c>
      <c r="F1102" s="895"/>
      <c r="G1102" s="895"/>
      <c r="H1102" s="895"/>
      <c r="I1102" s="895"/>
      <c r="J1102" s="417" t="s">
        <v>598</v>
      </c>
      <c r="K1102" s="418"/>
      <c r="L1102" s="418"/>
      <c r="M1102" s="418"/>
      <c r="N1102" s="418"/>
      <c r="O1102" s="418"/>
      <c r="P1102" s="426" t="s">
        <v>598</v>
      </c>
      <c r="Q1102" s="315"/>
      <c r="R1102" s="315"/>
      <c r="S1102" s="315"/>
      <c r="T1102" s="315"/>
      <c r="U1102" s="315"/>
      <c r="V1102" s="315"/>
      <c r="W1102" s="315"/>
      <c r="X1102" s="315"/>
      <c r="Y1102" s="316" t="s">
        <v>598</v>
      </c>
      <c r="Z1102" s="317"/>
      <c r="AA1102" s="317"/>
      <c r="AB1102" s="318"/>
      <c r="AC1102" s="320"/>
      <c r="AD1102" s="320"/>
      <c r="AE1102" s="320"/>
      <c r="AF1102" s="320"/>
      <c r="AG1102" s="320"/>
      <c r="AH1102" s="321" t="s">
        <v>598</v>
      </c>
      <c r="AI1102" s="322"/>
      <c r="AJ1102" s="322"/>
      <c r="AK1102" s="322"/>
      <c r="AL1102" s="323" t="s">
        <v>598</v>
      </c>
      <c r="AM1102" s="324"/>
      <c r="AN1102" s="324"/>
      <c r="AO1102" s="325"/>
      <c r="AP1102" s="319"/>
      <c r="AQ1102" s="319"/>
      <c r="AR1102" s="319"/>
      <c r="AS1102" s="319"/>
      <c r="AT1102" s="319"/>
      <c r="AU1102" s="319"/>
      <c r="AV1102" s="319"/>
      <c r="AW1102" s="319"/>
      <c r="AX1102" s="319"/>
    </row>
    <row r="1103" spans="1:50" ht="30" hidden="1" customHeight="1" x14ac:dyDescent="0.15">
      <c r="A1103" s="402">
        <v>2</v>
      </c>
      <c r="B1103" s="402">
        <v>1</v>
      </c>
      <c r="C1103" s="896"/>
      <c r="D1103" s="896"/>
      <c r="E1103" s="895"/>
      <c r="F1103" s="895"/>
      <c r="G1103" s="895"/>
      <c r="H1103" s="895"/>
      <c r="I1103" s="895"/>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6"/>
      <c r="D1104" s="896"/>
      <c r="E1104" s="895"/>
      <c r="F1104" s="895"/>
      <c r="G1104" s="895"/>
      <c r="H1104" s="895"/>
      <c r="I1104" s="895"/>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6"/>
      <c r="D1105" s="896"/>
      <c r="E1105" s="895"/>
      <c r="F1105" s="895"/>
      <c r="G1105" s="895"/>
      <c r="H1105" s="895"/>
      <c r="I1105" s="895"/>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6"/>
      <c r="D1106" s="896"/>
      <c r="E1106" s="895"/>
      <c r="F1106" s="895"/>
      <c r="G1106" s="895"/>
      <c r="H1106" s="895"/>
      <c r="I1106" s="895"/>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6"/>
      <c r="D1107" s="896"/>
      <c r="E1107" s="895"/>
      <c r="F1107" s="895"/>
      <c r="G1107" s="895"/>
      <c r="H1107" s="895"/>
      <c r="I1107" s="895"/>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6"/>
      <c r="D1108" s="896"/>
      <c r="E1108" s="895"/>
      <c r="F1108" s="895"/>
      <c r="G1108" s="895"/>
      <c r="H1108" s="895"/>
      <c r="I1108" s="895"/>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6"/>
      <c r="D1109" s="896"/>
      <c r="E1109" s="895"/>
      <c r="F1109" s="895"/>
      <c r="G1109" s="895"/>
      <c r="H1109" s="895"/>
      <c r="I1109" s="895"/>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6"/>
      <c r="D1110" s="896"/>
      <c r="E1110" s="895"/>
      <c r="F1110" s="895"/>
      <c r="G1110" s="895"/>
      <c r="H1110" s="895"/>
      <c r="I1110" s="895"/>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6"/>
      <c r="D1111" s="896"/>
      <c r="E1111" s="895"/>
      <c r="F1111" s="895"/>
      <c r="G1111" s="895"/>
      <c r="H1111" s="895"/>
      <c r="I1111" s="895"/>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6"/>
      <c r="D1112" s="896"/>
      <c r="E1112" s="895"/>
      <c r="F1112" s="895"/>
      <c r="G1112" s="895"/>
      <c r="H1112" s="895"/>
      <c r="I1112" s="895"/>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6"/>
      <c r="D1113" s="896"/>
      <c r="E1113" s="895"/>
      <c r="F1113" s="895"/>
      <c r="G1113" s="895"/>
      <c r="H1113" s="895"/>
      <c r="I1113" s="895"/>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6"/>
      <c r="D1114" s="896"/>
      <c r="E1114" s="895"/>
      <c r="F1114" s="895"/>
      <c r="G1114" s="895"/>
      <c r="H1114" s="895"/>
      <c r="I1114" s="895"/>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6"/>
      <c r="D1115" s="896"/>
      <c r="E1115" s="895"/>
      <c r="F1115" s="895"/>
      <c r="G1115" s="895"/>
      <c r="H1115" s="895"/>
      <c r="I1115" s="895"/>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6"/>
      <c r="D1116" s="896"/>
      <c r="E1116" s="895"/>
      <c r="F1116" s="895"/>
      <c r="G1116" s="895"/>
      <c r="H1116" s="895"/>
      <c r="I1116" s="895"/>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6"/>
      <c r="D1117" s="896"/>
      <c r="E1117" s="895"/>
      <c r="F1117" s="895"/>
      <c r="G1117" s="895"/>
      <c r="H1117" s="895"/>
      <c r="I1117" s="895"/>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6"/>
      <c r="D1118" s="896"/>
      <c r="E1118" s="895"/>
      <c r="F1118" s="895"/>
      <c r="G1118" s="895"/>
      <c r="H1118" s="895"/>
      <c r="I1118" s="895"/>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6"/>
      <c r="D1119" s="896"/>
      <c r="E1119" s="259"/>
      <c r="F1119" s="895"/>
      <c r="G1119" s="895"/>
      <c r="H1119" s="895"/>
      <c r="I1119" s="895"/>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6"/>
      <c r="D1120" s="896"/>
      <c r="E1120" s="895"/>
      <c r="F1120" s="895"/>
      <c r="G1120" s="895"/>
      <c r="H1120" s="895"/>
      <c r="I1120" s="895"/>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6"/>
      <c r="D1121" s="896"/>
      <c r="E1121" s="895"/>
      <c r="F1121" s="895"/>
      <c r="G1121" s="895"/>
      <c r="H1121" s="895"/>
      <c r="I1121" s="895"/>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6"/>
      <c r="D1122" s="896"/>
      <c r="E1122" s="895"/>
      <c r="F1122" s="895"/>
      <c r="G1122" s="895"/>
      <c r="H1122" s="895"/>
      <c r="I1122" s="895"/>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6"/>
      <c r="D1123" s="896"/>
      <c r="E1123" s="895"/>
      <c r="F1123" s="895"/>
      <c r="G1123" s="895"/>
      <c r="H1123" s="895"/>
      <c r="I1123" s="895"/>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6"/>
      <c r="D1124" s="896"/>
      <c r="E1124" s="895"/>
      <c r="F1124" s="895"/>
      <c r="G1124" s="895"/>
      <c r="H1124" s="895"/>
      <c r="I1124" s="895"/>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6"/>
      <c r="D1125" s="896"/>
      <c r="E1125" s="895"/>
      <c r="F1125" s="895"/>
      <c r="G1125" s="895"/>
      <c r="H1125" s="895"/>
      <c r="I1125" s="895"/>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6"/>
      <c r="D1126" s="896"/>
      <c r="E1126" s="895"/>
      <c r="F1126" s="895"/>
      <c r="G1126" s="895"/>
      <c r="H1126" s="895"/>
      <c r="I1126" s="895"/>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6"/>
      <c r="D1127" s="896"/>
      <c r="E1127" s="895"/>
      <c r="F1127" s="895"/>
      <c r="G1127" s="895"/>
      <c r="H1127" s="895"/>
      <c r="I1127" s="895"/>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6"/>
      <c r="D1128" s="896"/>
      <c r="E1128" s="895"/>
      <c r="F1128" s="895"/>
      <c r="G1128" s="895"/>
      <c r="H1128" s="895"/>
      <c r="I1128" s="895"/>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6"/>
      <c r="D1129" s="896"/>
      <c r="E1129" s="895"/>
      <c r="F1129" s="895"/>
      <c r="G1129" s="895"/>
      <c r="H1129" s="895"/>
      <c r="I1129" s="895"/>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6"/>
      <c r="D1130" s="896"/>
      <c r="E1130" s="895"/>
      <c r="F1130" s="895"/>
      <c r="G1130" s="895"/>
      <c r="H1130" s="895"/>
      <c r="I1130" s="895"/>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6"/>
      <c r="D1131" s="896"/>
      <c r="E1131" s="895"/>
      <c r="F1131" s="895"/>
      <c r="G1131" s="895"/>
      <c r="H1131" s="895"/>
      <c r="I1131" s="895"/>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9" max="16383" man="1"/>
    <brk id="699" max="16383" man="1"/>
    <brk id="735" max="16383" man="1"/>
    <brk id="833" max="16383"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c r="C2" s="13" t="str">
        <f>IF(B2="","",A2)</f>
        <v/>
      </c>
      <c r="D2" s="13" t="str">
        <f>IF(C2="","",IF(D1&lt;&gt;"",CONCATENATE(D1,"、",C2),C2))</f>
        <v/>
      </c>
      <c r="F2" s="12" t="s">
        <v>188</v>
      </c>
      <c r="G2" s="17" t="s">
        <v>576</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516</v>
      </c>
      <c r="AI2" s="54" t="s">
        <v>385</v>
      </c>
      <c r="AK2" s="54" t="s">
        <v>394</v>
      </c>
      <c r="AM2" s="88"/>
      <c r="AN2" s="88"/>
      <c r="AP2" s="56" t="s">
        <v>516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576</v>
      </c>
      <c r="R3" s="13" t="str">
        <f t="shared" ref="R3:R8" si="3">IF(Q3="","",P3)</f>
        <v>委託・請負</v>
      </c>
      <c r="S3" s="13" t="str">
        <f t="shared" ref="S3:S8" si="4">IF(R3="",S2,IF(S2&lt;&gt;"",CONCATENATE(S2,"、",R3),R3))</f>
        <v>委託・請負</v>
      </c>
      <c r="T3" s="13"/>
      <c r="U3" s="32" t="s">
        <v>468</v>
      </c>
      <c r="W3" s="32" t="s">
        <v>269</v>
      </c>
      <c r="Y3" s="32" t="s">
        <v>70</v>
      </c>
      <c r="Z3" s="30"/>
      <c r="AA3" s="32" t="s">
        <v>75</v>
      </c>
      <c r="AB3" s="31"/>
      <c r="AC3" s="33" t="s">
        <v>255</v>
      </c>
      <c r="AD3" s="28"/>
      <c r="AE3" s="45" t="s">
        <v>296</v>
      </c>
      <c r="AF3" s="30"/>
      <c r="AG3" s="56" t="s">
        <v>517</v>
      </c>
      <c r="AI3" s="54" t="s">
        <v>387</v>
      </c>
      <c r="AK3" s="54" t="str">
        <f>CHAR(CODE(AK2)+1)</f>
        <v>B</v>
      </c>
      <c r="AM3" s="88"/>
      <c r="AN3" s="88"/>
      <c r="AP3" s="56" t="s">
        <v>517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542</v>
      </c>
      <c r="W4" s="32" t="s">
        <v>270</v>
      </c>
      <c r="Y4" s="32" t="s">
        <v>72</v>
      </c>
      <c r="Z4" s="30"/>
      <c r="AA4" s="32" t="s">
        <v>77</v>
      </c>
      <c r="AB4" s="31"/>
      <c r="AC4" s="32" t="s">
        <v>256</v>
      </c>
      <c r="AD4" s="28"/>
      <c r="AE4" s="45" t="s">
        <v>297</v>
      </c>
      <c r="AF4" s="30"/>
      <c r="AG4" s="56" t="s">
        <v>518</v>
      </c>
      <c r="AI4" s="54" t="s">
        <v>503</v>
      </c>
      <c r="AK4" s="54" t="str">
        <f t="shared" ref="AK4:AK49" si="7">CHAR(CODE(AK3)+1)</f>
        <v>C</v>
      </c>
      <c r="AM4" s="88"/>
      <c r="AN4" s="88"/>
      <c r="AP4" s="56" t="s">
        <v>518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461</v>
      </c>
      <c r="Y5" s="32" t="s">
        <v>74</v>
      </c>
      <c r="Z5" s="30"/>
      <c r="AA5" s="32" t="s">
        <v>79</v>
      </c>
      <c r="AB5" s="31"/>
      <c r="AC5" s="32" t="s">
        <v>298</v>
      </c>
      <c r="AD5" s="31"/>
      <c r="AE5" s="45" t="s">
        <v>529</v>
      </c>
      <c r="AF5" s="30"/>
      <c r="AG5" s="56" t="s">
        <v>519</v>
      </c>
      <c r="AI5" s="56" t="s">
        <v>504</v>
      </c>
      <c r="AK5" s="54" t="str">
        <f t="shared" si="7"/>
        <v>D</v>
      </c>
      <c r="AP5" s="56" t="s">
        <v>519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541</v>
      </c>
      <c r="W6" s="32" t="s">
        <v>271</v>
      </c>
      <c r="Y6" s="32" t="s">
        <v>76</v>
      </c>
      <c r="Z6" s="30"/>
      <c r="AA6" s="32" t="s">
        <v>81</v>
      </c>
      <c r="AB6" s="31"/>
      <c r="AC6" s="32" t="s">
        <v>257</v>
      </c>
      <c r="AD6" s="31"/>
      <c r="AE6" s="45" t="s">
        <v>526</v>
      </c>
      <c r="AF6" s="30"/>
      <c r="AG6" s="56" t="s">
        <v>520</v>
      </c>
      <c r="AI6" s="54" t="s">
        <v>464</v>
      </c>
      <c r="AK6" s="54" t="str">
        <f t="shared" si="7"/>
        <v>E</v>
      </c>
      <c r="AP6" s="56" t="s">
        <v>520</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521</v>
      </c>
      <c r="AK7" s="54" t="str">
        <f t="shared" si="7"/>
        <v>F</v>
      </c>
      <c r="AP7" s="56" t="s">
        <v>521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522</v>
      </c>
      <c r="AK8" s="54" t="str">
        <f t="shared" si="7"/>
        <v>G</v>
      </c>
      <c r="AP8" s="56" t="s">
        <v>522</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468</v>
      </c>
      <c r="W9" s="32" t="s">
        <v>274</v>
      </c>
      <c r="Y9" s="32" t="s">
        <v>82</v>
      </c>
      <c r="Z9" s="30"/>
      <c r="AA9" s="32" t="s">
        <v>87</v>
      </c>
      <c r="AB9" s="31"/>
      <c r="AC9" s="31"/>
      <c r="AD9" s="31"/>
      <c r="AE9" s="31"/>
      <c r="AF9" s="30"/>
      <c r="AG9" s="56" t="s">
        <v>523</v>
      </c>
      <c r="AK9" s="54" t="str">
        <f t="shared" si="7"/>
        <v>H</v>
      </c>
      <c r="AP9" s="56" t="s">
        <v>523</v>
      </c>
    </row>
    <row r="10" spans="1:42" ht="13.5" customHeight="1" x14ac:dyDescent="0.15">
      <c r="A10" s="14" t="s">
        <v>462</v>
      </c>
      <c r="B10" s="15"/>
      <c r="C10" s="13" t="str">
        <f t="shared" si="0"/>
        <v/>
      </c>
      <c r="D10" s="13" t="str">
        <f t="shared" si="8"/>
        <v/>
      </c>
      <c r="F10" s="18" t="s">
        <v>235</v>
      </c>
      <c r="G10" s="17"/>
      <c r="H10" s="13" t="str">
        <f t="shared" si="1"/>
        <v/>
      </c>
      <c r="I10" s="13" t="str">
        <f t="shared" si="5"/>
        <v>一般会計</v>
      </c>
      <c r="K10" s="14" t="s">
        <v>467</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506</v>
      </c>
      <c r="AK10" s="54" t="str">
        <f t="shared" si="7"/>
        <v>I</v>
      </c>
      <c r="AP10" s="54" t="s">
        <v>498</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576</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540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489</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0"/>
      <c r="AA2" s="411"/>
      <c r="AB2" s="1011" t="s">
        <v>11</v>
      </c>
      <c r="AC2" s="1012"/>
      <c r="AD2" s="1013"/>
      <c r="AE2" s="999" t="s">
        <v>357</v>
      </c>
      <c r="AF2" s="999"/>
      <c r="AG2" s="999"/>
      <c r="AH2" s="999"/>
      <c r="AI2" s="999" t="s">
        <v>363</v>
      </c>
      <c r="AJ2" s="999"/>
      <c r="AK2" s="999"/>
      <c r="AL2" s="999"/>
      <c r="AM2" s="999" t="s">
        <v>470</v>
      </c>
      <c r="AN2" s="999"/>
      <c r="AO2" s="999"/>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8"/>
      <c r="Z3" s="1009"/>
      <c r="AA3" s="1010"/>
      <c r="AB3" s="1014"/>
      <c r="AC3" s="1015"/>
      <c r="AD3" s="1016"/>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0" t="s">
        <v>524</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489</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0"/>
      <c r="AA9" s="411"/>
      <c r="AB9" s="1011" t="s">
        <v>11</v>
      </c>
      <c r="AC9" s="1012"/>
      <c r="AD9" s="1013"/>
      <c r="AE9" s="999" t="s">
        <v>357</v>
      </c>
      <c r="AF9" s="999"/>
      <c r="AG9" s="999"/>
      <c r="AH9" s="999"/>
      <c r="AI9" s="999" t="s">
        <v>363</v>
      </c>
      <c r="AJ9" s="999"/>
      <c r="AK9" s="999"/>
      <c r="AL9" s="999"/>
      <c r="AM9" s="999" t="s">
        <v>470</v>
      </c>
      <c r="AN9" s="999"/>
      <c r="AO9" s="999"/>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8"/>
      <c r="Z10" s="1009"/>
      <c r="AA10" s="1010"/>
      <c r="AB10" s="1014"/>
      <c r="AC10" s="1015"/>
      <c r="AD10" s="1016"/>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0" t="s">
        <v>524</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489</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0"/>
      <c r="AA16" s="411"/>
      <c r="AB16" s="1011" t="s">
        <v>11</v>
      </c>
      <c r="AC16" s="1012"/>
      <c r="AD16" s="1013"/>
      <c r="AE16" s="999" t="s">
        <v>357</v>
      </c>
      <c r="AF16" s="999"/>
      <c r="AG16" s="999"/>
      <c r="AH16" s="999"/>
      <c r="AI16" s="999" t="s">
        <v>363</v>
      </c>
      <c r="AJ16" s="999"/>
      <c r="AK16" s="999"/>
      <c r="AL16" s="999"/>
      <c r="AM16" s="999" t="s">
        <v>470</v>
      </c>
      <c r="AN16" s="999"/>
      <c r="AO16" s="999"/>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8"/>
      <c r="Z17" s="1009"/>
      <c r="AA17" s="1010"/>
      <c r="AB17" s="1014"/>
      <c r="AC17" s="1015"/>
      <c r="AD17" s="1016"/>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0" t="s">
        <v>524</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489</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0"/>
      <c r="AA23" s="411"/>
      <c r="AB23" s="1011" t="s">
        <v>11</v>
      </c>
      <c r="AC23" s="1012"/>
      <c r="AD23" s="1013"/>
      <c r="AE23" s="999" t="s">
        <v>357</v>
      </c>
      <c r="AF23" s="999"/>
      <c r="AG23" s="999"/>
      <c r="AH23" s="999"/>
      <c r="AI23" s="999" t="s">
        <v>363</v>
      </c>
      <c r="AJ23" s="999"/>
      <c r="AK23" s="999"/>
      <c r="AL23" s="999"/>
      <c r="AM23" s="999" t="s">
        <v>470</v>
      </c>
      <c r="AN23" s="999"/>
      <c r="AO23" s="999"/>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8"/>
      <c r="Z24" s="1009"/>
      <c r="AA24" s="1010"/>
      <c r="AB24" s="1014"/>
      <c r="AC24" s="1015"/>
      <c r="AD24" s="1016"/>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0" t="s">
        <v>524</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489</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0"/>
      <c r="AA30" s="411"/>
      <c r="AB30" s="1011" t="s">
        <v>11</v>
      </c>
      <c r="AC30" s="1012"/>
      <c r="AD30" s="1013"/>
      <c r="AE30" s="999" t="s">
        <v>357</v>
      </c>
      <c r="AF30" s="999"/>
      <c r="AG30" s="999"/>
      <c r="AH30" s="999"/>
      <c r="AI30" s="999" t="s">
        <v>363</v>
      </c>
      <c r="AJ30" s="999"/>
      <c r="AK30" s="999"/>
      <c r="AL30" s="999"/>
      <c r="AM30" s="999" t="s">
        <v>470</v>
      </c>
      <c r="AN30" s="999"/>
      <c r="AO30" s="999"/>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8"/>
      <c r="Z31" s="1009"/>
      <c r="AA31" s="1010"/>
      <c r="AB31" s="1014"/>
      <c r="AC31" s="1015"/>
      <c r="AD31" s="1016"/>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0" t="s">
        <v>524</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489</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0"/>
      <c r="AA37" s="411"/>
      <c r="AB37" s="1011" t="s">
        <v>11</v>
      </c>
      <c r="AC37" s="1012"/>
      <c r="AD37" s="1013"/>
      <c r="AE37" s="999" t="s">
        <v>357</v>
      </c>
      <c r="AF37" s="999"/>
      <c r="AG37" s="999"/>
      <c r="AH37" s="999"/>
      <c r="AI37" s="999" t="s">
        <v>363</v>
      </c>
      <c r="AJ37" s="999"/>
      <c r="AK37" s="999"/>
      <c r="AL37" s="999"/>
      <c r="AM37" s="999" t="s">
        <v>470</v>
      </c>
      <c r="AN37" s="999"/>
      <c r="AO37" s="999"/>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8"/>
      <c r="Z38" s="1009"/>
      <c r="AA38" s="1010"/>
      <c r="AB38" s="1014"/>
      <c r="AC38" s="1015"/>
      <c r="AD38" s="1016"/>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0" t="s">
        <v>524</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489</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0"/>
      <c r="AA44" s="411"/>
      <c r="AB44" s="1011" t="s">
        <v>11</v>
      </c>
      <c r="AC44" s="1012"/>
      <c r="AD44" s="1013"/>
      <c r="AE44" s="999" t="s">
        <v>357</v>
      </c>
      <c r="AF44" s="999"/>
      <c r="AG44" s="999"/>
      <c r="AH44" s="999"/>
      <c r="AI44" s="999" t="s">
        <v>363</v>
      </c>
      <c r="AJ44" s="999"/>
      <c r="AK44" s="999"/>
      <c r="AL44" s="999"/>
      <c r="AM44" s="999" t="s">
        <v>470</v>
      </c>
      <c r="AN44" s="999"/>
      <c r="AO44" s="999"/>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8"/>
      <c r="Z45" s="1009"/>
      <c r="AA45" s="1010"/>
      <c r="AB45" s="1014"/>
      <c r="AC45" s="1015"/>
      <c r="AD45" s="1016"/>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0" t="s">
        <v>524</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489</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0"/>
      <c r="AA51" s="411"/>
      <c r="AB51" s="458" t="s">
        <v>11</v>
      </c>
      <c r="AC51" s="1012"/>
      <c r="AD51" s="1013"/>
      <c r="AE51" s="999" t="s">
        <v>357</v>
      </c>
      <c r="AF51" s="999"/>
      <c r="AG51" s="999"/>
      <c r="AH51" s="999"/>
      <c r="AI51" s="999" t="s">
        <v>363</v>
      </c>
      <c r="AJ51" s="999"/>
      <c r="AK51" s="999"/>
      <c r="AL51" s="999"/>
      <c r="AM51" s="999" t="s">
        <v>470</v>
      </c>
      <c r="AN51" s="999"/>
      <c r="AO51" s="999"/>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8"/>
      <c r="Z52" s="1009"/>
      <c r="AA52" s="1010"/>
      <c r="AB52" s="1014"/>
      <c r="AC52" s="1015"/>
      <c r="AD52" s="1016"/>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0" t="s">
        <v>524</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489</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0"/>
      <c r="AA58" s="411"/>
      <c r="AB58" s="1011" t="s">
        <v>11</v>
      </c>
      <c r="AC58" s="1012"/>
      <c r="AD58" s="1013"/>
      <c r="AE58" s="999" t="s">
        <v>357</v>
      </c>
      <c r="AF58" s="999"/>
      <c r="AG58" s="999"/>
      <c r="AH58" s="999"/>
      <c r="AI58" s="999" t="s">
        <v>363</v>
      </c>
      <c r="AJ58" s="999"/>
      <c r="AK58" s="999"/>
      <c r="AL58" s="999"/>
      <c r="AM58" s="999" t="s">
        <v>470</v>
      </c>
      <c r="AN58" s="999"/>
      <c r="AO58" s="999"/>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8"/>
      <c r="Z59" s="1009"/>
      <c r="AA59" s="1010"/>
      <c r="AB59" s="1014"/>
      <c r="AC59" s="1015"/>
      <c r="AD59" s="1016"/>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0" t="s">
        <v>524</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489</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0"/>
      <c r="AA65" s="411"/>
      <c r="AB65" s="1011" t="s">
        <v>11</v>
      </c>
      <c r="AC65" s="1012"/>
      <c r="AD65" s="1013"/>
      <c r="AE65" s="999" t="s">
        <v>357</v>
      </c>
      <c r="AF65" s="999"/>
      <c r="AG65" s="999"/>
      <c r="AH65" s="999"/>
      <c r="AI65" s="999" t="s">
        <v>363</v>
      </c>
      <c r="AJ65" s="999"/>
      <c r="AK65" s="999"/>
      <c r="AL65" s="999"/>
      <c r="AM65" s="999" t="s">
        <v>470</v>
      </c>
      <c r="AN65" s="999"/>
      <c r="AO65" s="999"/>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8"/>
      <c r="Z66" s="1009"/>
      <c r="AA66" s="1010"/>
      <c r="AB66" s="1014"/>
      <c r="AC66" s="1015"/>
      <c r="AD66" s="1016"/>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0" t="s">
        <v>524</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5" zoomScaleNormal="75" zoomScaleSheetLayoutView="8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510</v>
      </c>
      <c r="H2" s="441"/>
      <c r="I2" s="441"/>
      <c r="J2" s="441"/>
      <c r="K2" s="441"/>
      <c r="L2" s="441"/>
      <c r="M2" s="441"/>
      <c r="N2" s="441"/>
      <c r="O2" s="441"/>
      <c r="P2" s="441"/>
      <c r="Q2" s="441"/>
      <c r="R2" s="441"/>
      <c r="S2" s="441"/>
      <c r="T2" s="441"/>
      <c r="U2" s="441"/>
      <c r="V2" s="441"/>
      <c r="W2" s="441"/>
      <c r="X2" s="441"/>
      <c r="Y2" s="441"/>
      <c r="Z2" s="441"/>
      <c r="AA2" s="441"/>
      <c r="AB2" s="442"/>
      <c r="AC2" s="440" t="s">
        <v>512</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9"/>
      <c r="B6" s="1040"/>
      <c r="C6" s="1040"/>
      <c r="D6" s="1040"/>
      <c r="E6" s="1040"/>
      <c r="F6" s="1041"/>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9"/>
      <c r="B7" s="1040"/>
      <c r="C7" s="1040"/>
      <c r="D7" s="1040"/>
      <c r="E7" s="1040"/>
      <c r="F7" s="1041"/>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9"/>
      <c r="B8" s="1040"/>
      <c r="C8" s="1040"/>
      <c r="D8" s="1040"/>
      <c r="E8" s="1040"/>
      <c r="F8" s="1041"/>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9"/>
      <c r="B9" s="1040"/>
      <c r="C9" s="1040"/>
      <c r="D9" s="1040"/>
      <c r="E9" s="1040"/>
      <c r="F9" s="1041"/>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9"/>
      <c r="B10" s="1040"/>
      <c r="C10" s="1040"/>
      <c r="D10" s="1040"/>
      <c r="E10" s="1040"/>
      <c r="F10" s="1041"/>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9"/>
      <c r="B11" s="1040"/>
      <c r="C11" s="1040"/>
      <c r="D11" s="1040"/>
      <c r="E11" s="1040"/>
      <c r="F11" s="1041"/>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9"/>
      <c r="B12" s="1040"/>
      <c r="C12" s="1040"/>
      <c r="D12" s="1040"/>
      <c r="E12" s="1040"/>
      <c r="F12" s="1041"/>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9"/>
      <c r="B13" s="1040"/>
      <c r="C13" s="1040"/>
      <c r="D13" s="1040"/>
      <c r="E13" s="1040"/>
      <c r="F13" s="1041"/>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9"/>
      <c r="B14" s="1040"/>
      <c r="C14" s="1040"/>
      <c r="D14" s="1040"/>
      <c r="E14" s="1040"/>
      <c r="F14" s="1041"/>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9"/>
      <c r="B19" s="1040"/>
      <c r="C19" s="1040"/>
      <c r="D19" s="1040"/>
      <c r="E19" s="1040"/>
      <c r="F19" s="1041"/>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9"/>
      <c r="B20" s="1040"/>
      <c r="C20" s="1040"/>
      <c r="D20" s="1040"/>
      <c r="E20" s="1040"/>
      <c r="F20" s="1041"/>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9"/>
      <c r="B21" s="1040"/>
      <c r="C21" s="1040"/>
      <c r="D21" s="1040"/>
      <c r="E21" s="1040"/>
      <c r="F21" s="1041"/>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9"/>
      <c r="B22" s="1040"/>
      <c r="C22" s="1040"/>
      <c r="D22" s="1040"/>
      <c r="E22" s="1040"/>
      <c r="F22" s="1041"/>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9"/>
      <c r="B23" s="1040"/>
      <c r="C23" s="1040"/>
      <c r="D23" s="1040"/>
      <c r="E23" s="1040"/>
      <c r="F23" s="1041"/>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9"/>
      <c r="B24" s="1040"/>
      <c r="C24" s="1040"/>
      <c r="D24" s="1040"/>
      <c r="E24" s="1040"/>
      <c r="F24" s="1041"/>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9"/>
      <c r="B25" s="1040"/>
      <c r="C25" s="1040"/>
      <c r="D25" s="1040"/>
      <c r="E25" s="1040"/>
      <c r="F25" s="1041"/>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9"/>
      <c r="B26" s="1040"/>
      <c r="C26" s="1040"/>
      <c r="D26" s="1040"/>
      <c r="E26" s="1040"/>
      <c r="F26" s="1041"/>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9"/>
      <c r="B27" s="1040"/>
      <c r="C27" s="1040"/>
      <c r="D27" s="1040"/>
      <c r="E27" s="1040"/>
      <c r="F27" s="1041"/>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9"/>
      <c r="B32" s="1040"/>
      <c r="C32" s="1040"/>
      <c r="D32" s="1040"/>
      <c r="E32" s="1040"/>
      <c r="F32" s="1041"/>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9"/>
      <c r="B33" s="1040"/>
      <c r="C33" s="1040"/>
      <c r="D33" s="1040"/>
      <c r="E33" s="1040"/>
      <c r="F33" s="1041"/>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9"/>
      <c r="B34" s="1040"/>
      <c r="C34" s="1040"/>
      <c r="D34" s="1040"/>
      <c r="E34" s="1040"/>
      <c r="F34" s="1041"/>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9"/>
      <c r="B35" s="1040"/>
      <c r="C35" s="1040"/>
      <c r="D35" s="1040"/>
      <c r="E35" s="1040"/>
      <c r="F35" s="1041"/>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9"/>
      <c r="B36" s="1040"/>
      <c r="C36" s="1040"/>
      <c r="D36" s="1040"/>
      <c r="E36" s="1040"/>
      <c r="F36" s="1041"/>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9"/>
      <c r="B37" s="1040"/>
      <c r="C37" s="1040"/>
      <c r="D37" s="1040"/>
      <c r="E37" s="1040"/>
      <c r="F37" s="1041"/>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9"/>
      <c r="B38" s="1040"/>
      <c r="C38" s="1040"/>
      <c r="D38" s="1040"/>
      <c r="E38" s="1040"/>
      <c r="F38" s="1041"/>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9"/>
      <c r="B39" s="1040"/>
      <c r="C39" s="1040"/>
      <c r="D39" s="1040"/>
      <c r="E39" s="1040"/>
      <c r="F39" s="1041"/>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9"/>
      <c r="B40" s="1040"/>
      <c r="C40" s="1040"/>
      <c r="D40" s="1040"/>
      <c r="E40" s="1040"/>
      <c r="F40" s="104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9"/>
      <c r="B45" s="1040"/>
      <c r="C45" s="1040"/>
      <c r="D45" s="1040"/>
      <c r="E45" s="1040"/>
      <c r="F45" s="1041"/>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9"/>
      <c r="B46" s="1040"/>
      <c r="C46" s="1040"/>
      <c r="D46" s="1040"/>
      <c r="E46" s="1040"/>
      <c r="F46" s="1041"/>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9"/>
      <c r="B47" s="1040"/>
      <c r="C47" s="1040"/>
      <c r="D47" s="1040"/>
      <c r="E47" s="1040"/>
      <c r="F47" s="1041"/>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9"/>
      <c r="B48" s="1040"/>
      <c r="C48" s="1040"/>
      <c r="D48" s="1040"/>
      <c r="E48" s="1040"/>
      <c r="F48" s="1041"/>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9"/>
      <c r="B49" s="1040"/>
      <c r="C49" s="1040"/>
      <c r="D49" s="1040"/>
      <c r="E49" s="1040"/>
      <c r="F49" s="1041"/>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9"/>
      <c r="B50" s="1040"/>
      <c r="C50" s="1040"/>
      <c r="D50" s="1040"/>
      <c r="E50" s="1040"/>
      <c r="F50" s="1041"/>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9"/>
      <c r="B51" s="1040"/>
      <c r="C51" s="1040"/>
      <c r="D51" s="1040"/>
      <c r="E51" s="1040"/>
      <c r="F51" s="1041"/>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9"/>
      <c r="B52" s="1040"/>
      <c r="C52" s="1040"/>
      <c r="D52" s="1040"/>
      <c r="E52" s="1040"/>
      <c r="F52" s="1041"/>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9"/>
      <c r="B59" s="1040"/>
      <c r="C59" s="1040"/>
      <c r="D59" s="1040"/>
      <c r="E59" s="1040"/>
      <c r="F59" s="1041"/>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9"/>
      <c r="B60" s="1040"/>
      <c r="C60" s="1040"/>
      <c r="D60" s="1040"/>
      <c r="E60" s="1040"/>
      <c r="F60" s="1041"/>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9"/>
      <c r="B61" s="1040"/>
      <c r="C61" s="1040"/>
      <c r="D61" s="1040"/>
      <c r="E61" s="1040"/>
      <c r="F61" s="1041"/>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9"/>
      <c r="B62" s="1040"/>
      <c r="C62" s="1040"/>
      <c r="D62" s="1040"/>
      <c r="E62" s="1040"/>
      <c r="F62" s="1041"/>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9"/>
      <c r="B63" s="1040"/>
      <c r="C63" s="1040"/>
      <c r="D63" s="1040"/>
      <c r="E63" s="1040"/>
      <c r="F63" s="1041"/>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9"/>
      <c r="B64" s="1040"/>
      <c r="C64" s="1040"/>
      <c r="D64" s="1040"/>
      <c r="E64" s="1040"/>
      <c r="F64" s="1041"/>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9"/>
      <c r="B65" s="1040"/>
      <c r="C65" s="1040"/>
      <c r="D65" s="1040"/>
      <c r="E65" s="1040"/>
      <c r="F65" s="1041"/>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9"/>
      <c r="B66" s="1040"/>
      <c r="C66" s="1040"/>
      <c r="D66" s="1040"/>
      <c r="E66" s="1040"/>
      <c r="F66" s="1041"/>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9"/>
      <c r="B67" s="1040"/>
      <c r="C67" s="1040"/>
      <c r="D67" s="1040"/>
      <c r="E67" s="1040"/>
      <c r="F67" s="104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9"/>
      <c r="B72" s="1040"/>
      <c r="C72" s="1040"/>
      <c r="D72" s="1040"/>
      <c r="E72" s="1040"/>
      <c r="F72" s="1041"/>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9"/>
      <c r="B73" s="1040"/>
      <c r="C73" s="1040"/>
      <c r="D73" s="1040"/>
      <c r="E73" s="1040"/>
      <c r="F73" s="1041"/>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9"/>
      <c r="B74" s="1040"/>
      <c r="C74" s="1040"/>
      <c r="D74" s="1040"/>
      <c r="E74" s="1040"/>
      <c r="F74" s="1041"/>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9"/>
      <c r="B75" s="1040"/>
      <c r="C75" s="1040"/>
      <c r="D75" s="1040"/>
      <c r="E75" s="1040"/>
      <c r="F75" s="1041"/>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9"/>
      <c r="B76" s="1040"/>
      <c r="C76" s="1040"/>
      <c r="D76" s="1040"/>
      <c r="E76" s="1040"/>
      <c r="F76" s="1041"/>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9"/>
      <c r="B77" s="1040"/>
      <c r="C77" s="1040"/>
      <c r="D77" s="1040"/>
      <c r="E77" s="1040"/>
      <c r="F77" s="1041"/>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9"/>
      <c r="B78" s="1040"/>
      <c r="C78" s="1040"/>
      <c r="D78" s="1040"/>
      <c r="E78" s="1040"/>
      <c r="F78" s="1041"/>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9"/>
      <c r="B79" s="1040"/>
      <c r="C79" s="1040"/>
      <c r="D79" s="1040"/>
      <c r="E79" s="1040"/>
      <c r="F79" s="1041"/>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9"/>
      <c r="B80" s="1040"/>
      <c r="C80" s="1040"/>
      <c r="D80" s="1040"/>
      <c r="E80" s="1040"/>
      <c r="F80" s="104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9"/>
      <c r="B85" s="1040"/>
      <c r="C85" s="1040"/>
      <c r="D85" s="1040"/>
      <c r="E85" s="1040"/>
      <c r="F85" s="1041"/>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9"/>
      <c r="B86" s="1040"/>
      <c r="C86" s="1040"/>
      <c r="D86" s="1040"/>
      <c r="E86" s="1040"/>
      <c r="F86" s="1041"/>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9"/>
      <c r="B87" s="1040"/>
      <c r="C87" s="1040"/>
      <c r="D87" s="1040"/>
      <c r="E87" s="1040"/>
      <c r="F87" s="1041"/>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9"/>
      <c r="B88" s="1040"/>
      <c r="C88" s="1040"/>
      <c r="D88" s="1040"/>
      <c r="E88" s="1040"/>
      <c r="F88" s="1041"/>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9"/>
      <c r="B89" s="1040"/>
      <c r="C89" s="1040"/>
      <c r="D89" s="1040"/>
      <c r="E89" s="1040"/>
      <c r="F89" s="1041"/>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9"/>
      <c r="B90" s="1040"/>
      <c r="C90" s="1040"/>
      <c r="D90" s="1040"/>
      <c r="E90" s="1040"/>
      <c r="F90" s="1041"/>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9"/>
      <c r="B91" s="1040"/>
      <c r="C91" s="1040"/>
      <c r="D91" s="1040"/>
      <c r="E91" s="1040"/>
      <c r="F91" s="1041"/>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9"/>
      <c r="B92" s="1040"/>
      <c r="C92" s="1040"/>
      <c r="D92" s="1040"/>
      <c r="E92" s="1040"/>
      <c r="F92" s="1041"/>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9"/>
      <c r="B93" s="1040"/>
      <c r="C93" s="1040"/>
      <c r="D93" s="1040"/>
      <c r="E93" s="1040"/>
      <c r="F93" s="104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9"/>
      <c r="B98" s="1040"/>
      <c r="C98" s="1040"/>
      <c r="D98" s="1040"/>
      <c r="E98" s="1040"/>
      <c r="F98" s="1041"/>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9"/>
      <c r="B99" s="1040"/>
      <c r="C99" s="1040"/>
      <c r="D99" s="1040"/>
      <c r="E99" s="1040"/>
      <c r="F99" s="1041"/>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9"/>
      <c r="B100" s="1040"/>
      <c r="C100" s="1040"/>
      <c r="D100" s="1040"/>
      <c r="E100" s="1040"/>
      <c r="F100" s="1041"/>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9"/>
      <c r="B101" s="1040"/>
      <c r="C101" s="1040"/>
      <c r="D101" s="1040"/>
      <c r="E101" s="1040"/>
      <c r="F101" s="1041"/>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9"/>
      <c r="B102" s="1040"/>
      <c r="C102" s="1040"/>
      <c r="D102" s="1040"/>
      <c r="E102" s="1040"/>
      <c r="F102" s="1041"/>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9"/>
      <c r="B103" s="1040"/>
      <c r="C103" s="1040"/>
      <c r="D103" s="1040"/>
      <c r="E103" s="1040"/>
      <c r="F103" s="1041"/>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9"/>
      <c r="B104" s="1040"/>
      <c r="C104" s="1040"/>
      <c r="D104" s="1040"/>
      <c r="E104" s="1040"/>
      <c r="F104" s="1041"/>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9"/>
      <c r="B105" s="1040"/>
      <c r="C105" s="1040"/>
      <c r="D105" s="1040"/>
      <c r="E105" s="1040"/>
      <c r="F105" s="1041"/>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9"/>
      <c r="B112" s="1040"/>
      <c r="C112" s="1040"/>
      <c r="D112" s="1040"/>
      <c r="E112" s="1040"/>
      <c r="F112" s="1041"/>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9"/>
      <c r="B113" s="1040"/>
      <c r="C113" s="1040"/>
      <c r="D113" s="1040"/>
      <c r="E113" s="1040"/>
      <c r="F113" s="1041"/>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9"/>
      <c r="B114" s="1040"/>
      <c r="C114" s="1040"/>
      <c r="D114" s="1040"/>
      <c r="E114" s="1040"/>
      <c r="F114" s="1041"/>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9"/>
      <c r="B115" s="1040"/>
      <c r="C115" s="1040"/>
      <c r="D115" s="1040"/>
      <c r="E115" s="1040"/>
      <c r="F115" s="1041"/>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9"/>
      <c r="B116" s="1040"/>
      <c r="C116" s="1040"/>
      <c r="D116" s="1040"/>
      <c r="E116" s="1040"/>
      <c r="F116" s="1041"/>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9"/>
      <c r="B117" s="1040"/>
      <c r="C117" s="1040"/>
      <c r="D117" s="1040"/>
      <c r="E117" s="1040"/>
      <c r="F117" s="1041"/>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9"/>
      <c r="B118" s="1040"/>
      <c r="C118" s="1040"/>
      <c r="D118" s="1040"/>
      <c r="E118" s="1040"/>
      <c r="F118" s="1041"/>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9"/>
      <c r="B119" s="1040"/>
      <c r="C119" s="1040"/>
      <c r="D119" s="1040"/>
      <c r="E119" s="1040"/>
      <c r="F119" s="1041"/>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9"/>
      <c r="B120" s="1040"/>
      <c r="C120" s="1040"/>
      <c r="D120" s="1040"/>
      <c r="E120" s="1040"/>
      <c r="F120" s="104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9"/>
      <c r="B125" s="1040"/>
      <c r="C125" s="1040"/>
      <c r="D125" s="1040"/>
      <c r="E125" s="1040"/>
      <c r="F125" s="1041"/>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9"/>
      <c r="B126" s="1040"/>
      <c r="C126" s="1040"/>
      <c r="D126" s="1040"/>
      <c r="E126" s="1040"/>
      <c r="F126" s="1041"/>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9"/>
      <c r="B127" s="1040"/>
      <c r="C127" s="1040"/>
      <c r="D127" s="1040"/>
      <c r="E127" s="1040"/>
      <c r="F127" s="1041"/>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9"/>
      <c r="B128" s="1040"/>
      <c r="C128" s="1040"/>
      <c r="D128" s="1040"/>
      <c r="E128" s="1040"/>
      <c r="F128" s="1041"/>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9"/>
      <c r="B129" s="1040"/>
      <c r="C129" s="1040"/>
      <c r="D129" s="1040"/>
      <c r="E129" s="1040"/>
      <c r="F129" s="1041"/>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9"/>
      <c r="B130" s="1040"/>
      <c r="C130" s="1040"/>
      <c r="D130" s="1040"/>
      <c r="E130" s="1040"/>
      <c r="F130" s="1041"/>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9"/>
      <c r="B131" s="1040"/>
      <c r="C131" s="1040"/>
      <c r="D131" s="1040"/>
      <c r="E131" s="1040"/>
      <c r="F131" s="1041"/>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9"/>
      <c r="B132" s="1040"/>
      <c r="C132" s="1040"/>
      <c r="D132" s="1040"/>
      <c r="E132" s="1040"/>
      <c r="F132" s="1041"/>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9"/>
      <c r="B133" s="1040"/>
      <c r="C133" s="1040"/>
      <c r="D133" s="1040"/>
      <c r="E133" s="1040"/>
      <c r="F133" s="104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9"/>
      <c r="B138" s="1040"/>
      <c r="C138" s="1040"/>
      <c r="D138" s="1040"/>
      <c r="E138" s="1040"/>
      <c r="F138" s="1041"/>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9"/>
      <c r="B139" s="1040"/>
      <c r="C139" s="1040"/>
      <c r="D139" s="1040"/>
      <c r="E139" s="1040"/>
      <c r="F139" s="1041"/>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9"/>
      <c r="B140" s="1040"/>
      <c r="C140" s="1040"/>
      <c r="D140" s="1040"/>
      <c r="E140" s="1040"/>
      <c r="F140" s="1041"/>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9"/>
      <c r="B141" s="1040"/>
      <c r="C141" s="1040"/>
      <c r="D141" s="1040"/>
      <c r="E141" s="1040"/>
      <c r="F141" s="1041"/>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9"/>
      <c r="B142" s="1040"/>
      <c r="C142" s="1040"/>
      <c r="D142" s="1040"/>
      <c r="E142" s="1040"/>
      <c r="F142" s="1041"/>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9"/>
      <c r="B143" s="1040"/>
      <c r="C143" s="1040"/>
      <c r="D143" s="1040"/>
      <c r="E143" s="1040"/>
      <c r="F143" s="1041"/>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9"/>
      <c r="B144" s="1040"/>
      <c r="C144" s="1040"/>
      <c r="D144" s="1040"/>
      <c r="E144" s="1040"/>
      <c r="F144" s="1041"/>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9"/>
      <c r="B145" s="1040"/>
      <c r="C145" s="1040"/>
      <c r="D145" s="1040"/>
      <c r="E145" s="1040"/>
      <c r="F145" s="1041"/>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9"/>
      <c r="B146" s="1040"/>
      <c r="C146" s="1040"/>
      <c r="D146" s="1040"/>
      <c r="E146" s="1040"/>
      <c r="F146" s="104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9"/>
      <c r="B151" s="1040"/>
      <c r="C151" s="1040"/>
      <c r="D151" s="1040"/>
      <c r="E151" s="1040"/>
      <c r="F151" s="1041"/>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9"/>
      <c r="B152" s="1040"/>
      <c r="C152" s="1040"/>
      <c r="D152" s="1040"/>
      <c r="E152" s="1040"/>
      <c r="F152" s="1041"/>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9"/>
      <c r="B153" s="1040"/>
      <c r="C153" s="1040"/>
      <c r="D153" s="1040"/>
      <c r="E153" s="1040"/>
      <c r="F153" s="1041"/>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9"/>
      <c r="B154" s="1040"/>
      <c r="C154" s="1040"/>
      <c r="D154" s="1040"/>
      <c r="E154" s="1040"/>
      <c r="F154" s="1041"/>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9"/>
      <c r="B155" s="1040"/>
      <c r="C155" s="1040"/>
      <c r="D155" s="1040"/>
      <c r="E155" s="1040"/>
      <c r="F155" s="1041"/>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9"/>
      <c r="B156" s="1040"/>
      <c r="C156" s="1040"/>
      <c r="D156" s="1040"/>
      <c r="E156" s="1040"/>
      <c r="F156" s="1041"/>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9"/>
      <c r="B157" s="1040"/>
      <c r="C157" s="1040"/>
      <c r="D157" s="1040"/>
      <c r="E157" s="1040"/>
      <c r="F157" s="1041"/>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9"/>
      <c r="B158" s="1040"/>
      <c r="C158" s="1040"/>
      <c r="D158" s="1040"/>
      <c r="E158" s="1040"/>
      <c r="F158" s="1041"/>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9"/>
      <c r="B165" s="1040"/>
      <c r="C165" s="1040"/>
      <c r="D165" s="1040"/>
      <c r="E165" s="1040"/>
      <c r="F165" s="1041"/>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9"/>
      <c r="B166" s="1040"/>
      <c r="C166" s="1040"/>
      <c r="D166" s="1040"/>
      <c r="E166" s="1040"/>
      <c r="F166" s="1041"/>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9"/>
      <c r="B167" s="1040"/>
      <c r="C167" s="1040"/>
      <c r="D167" s="1040"/>
      <c r="E167" s="1040"/>
      <c r="F167" s="1041"/>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9"/>
      <c r="B168" s="1040"/>
      <c r="C168" s="1040"/>
      <c r="D168" s="1040"/>
      <c r="E168" s="1040"/>
      <c r="F168" s="1041"/>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9"/>
      <c r="B169" s="1040"/>
      <c r="C169" s="1040"/>
      <c r="D169" s="1040"/>
      <c r="E169" s="1040"/>
      <c r="F169" s="1041"/>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9"/>
      <c r="B170" s="1040"/>
      <c r="C170" s="1040"/>
      <c r="D170" s="1040"/>
      <c r="E170" s="1040"/>
      <c r="F170" s="1041"/>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9"/>
      <c r="B171" s="1040"/>
      <c r="C171" s="1040"/>
      <c r="D171" s="1040"/>
      <c r="E171" s="1040"/>
      <c r="F171" s="1041"/>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9"/>
      <c r="B172" s="1040"/>
      <c r="C172" s="1040"/>
      <c r="D172" s="1040"/>
      <c r="E172" s="1040"/>
      <c r="F172" s="1041"/>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9"/>
      <c r="B173" s="1040"/>
      <c r="C173" s="1040"/>
      <c r="D173" s="1040"/>
      <c r="E173" s="1040"/>
      <c r="F173" s="104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9"/>
      <c r="B178" s="1040"/>
      <c r="C178" s="1040"/>
      <c r="D178" s="1040"/>
      <c r="E178" s="1040"/>
      <c r="F178" s="1041"/>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9"/>
      <c r="B179" s="1040"/>
      <c r="C179" s="1040"/>
      <c r="D179" s="1040"/>
      <c r="E179" s="1040"/>
      <c r="F179" s="1041"/>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9"/>
      <c r="B180" s="1040"/>
      <c r="C180" s="1040"/>
      <c r="D180" s="1040"/>
      <c r="E180" s="1040"/>
      <c r="F180" s="1041"/>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9"/>
      <c r="B181" s="1040"/>
      <c r="C181" s="1040"/>
      <c r="D181" s="1040"/>
      <c r="E181" s="1040"/>
      <c r="F181" s="1041"/>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9"/>
      <c r="B182" s="1040"/>
      <c r="C182" s="1040"/>
      <c r="D182" s="1040"/>
      <c r="E182" s="1040"/>
      <c r="F182" s="1041"/>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9"/>
      <c r="B183" s="1040"/>
      <c r="C183" s="1040"/>
      <c r="D183" s="1040"/>
      <c r="E183" s="1040"/>
      <c r="F183" s="1041"/>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9"/>
      <c r="B184" s="1040"/>
      <c r="C184" s="1040"/>
      <c r="D184" s="1040"/>
      <c r="E184" s="1040"/>
      <c r="F184" s="1041"/>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9"/>
      <c r="B185" s="1040"/>
      <c r="C185" s="1040"/>
      <c r="D185" s="1040"/>
      <c r="E185" s="1040"/>
      <c r="F185" s="1041"/>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9"/>
      <c r="B186" s="1040"/>
      <c r="C186" s="1040"/>
      <c r="D186" s="1040"/>
      <c r="E186" s="1040"/>
      <c r="F186" s="104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9"/>
      <c r="B191" s="1040"/>
      <c r="C191" s="1040"/>
      <c r="D191" s="1040"/>
      <c r="E191" s="1040"/>
      <c r="F191" s="1041"/>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9"/>
      <c r="B192" s="1040"/>
      <c r="C192" s="1040"/>
      <c r="D192" s="1040"/>
      <c r="E192" s="1040"/>
      <c r="F192" s="1041"/>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9"/>
      <c r="B193" s="1040"/>
      <c r="C193" s="1040"/>
      <c r="D193" s="1040"/>
      <c r="E193" s="1040"/>
      <c r="F193" s="1041"/>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9"/>
      <c r="B194" s="1040"/>
      <c r="C194" s="1040"/>
      <c r="D194" s="1040"/>
      <c r="E194" s="1040"/>
      <c r="F194" s="1041"/>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9"/>
      <c r="B195" s="1040"/>
      <c r="C195" s="1040"/>
      <c r="D195" s="1040"/>
      <c r="E195" s="1040"/>
      <c r="F195" s="1041"/>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9"/>
      <c r="B196" s="1040"/>
      <c r="C196" s="1040"/>
      <c r="D196" s="1040"/>
      <c r="E196" s="1040"/>
      <c r="F196" s="1041"/>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9"/>
      <c r="B197" s="1040"/>
      <c r="C197" s="1040"/>
      <c r="D197" s="1040"/>
      <c r="E197" s="1040"/>
      <c r="F197" s="1041"/>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9"/>
      <c r="B198" s="1040"/>
      <c r="C198" s="1040"/>
      <c r="D198" s="1040"/>
      <c r="E198" s="1040"/>
      <c r="F198" s="1041"/>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9"/>
      <c r="B199" s="1040"/>
      <c r="C199" s="1040"/>
      <c r="D199" s="1040"/>
      <c r="E199" s="1040"/>
      <c r="F199" s="104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9"/>
      <c r="B204" s="1040"/>
      <c r="C204" s="1040"/>
      <c r="D204" s="1040"/>
      <c r="E204" s="1040"/>
      <c r="F204" s="1041"/>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9"/>
      <c r="B205" s="1040"/>
      <c r="C205" s="1040"/>
      <c r="D205" s="1040"/>
      <c r="E205" s="1040"/>
      <c r="F205" s="1041"/>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9"/>
      <c r="B206" s="1040"/>
      <c r="C206" s="1040"/>
      <c r="D206" s="1040"/>
      <c r="E206" s="1040"/>
      <c r="F206" s="1041"/>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9"/>
      <c r="B207" s="1040"/>
      <c r="C207" s="1040"/>
      <c r="D207" s="1040"/>
      <c r="E207" s="1040"/>
      <c r="F207" s="1041"/>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9"/>
      <c r="B208" s="1040"/>
      <c r="C208" s="1040"/>
      <c r="D208" s="1040"/>
      <c r="E208" s="1040"/>
      <c r="F208" s="1041"/>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9"/>
      <c r="B209" s="1040"/>
      <c r="C209" s="1040"/>
      <c r="D209" s="1040"/>
      <c r="E209" s="1040"/>
      <c r="F209" s="1041"/>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9"/>
      <c r="B210" s="1040"/>
      <c r="C210" s="1040"/>
      <c r="D210" s="1040"/>
      <c r="E210" s="1040"/>
      <c r="F210" s="1041"/>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9"/>
      <c r="B211" s="1040"/>
      <c r="C211" s="1040"/>
      <c r="D211" s="1040"/>
      <c r="E211" s="1040"/>
      <c r="F211" s="1041"/>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9"/>
      <c r="B218" s="1040"/>
      <c r="C218" s="1040"/>
      <c r="D218" s="1040"/>
      <c r="E218" s="1040"/>
      <c r="F218" s="1041"/>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9"/>
      <c r="B219" s="1040"/>
      <c r="C219" s="1040"/>
      <c r="D219" s="1040"/>
      <c r="E219" s="1040"/>
      <c r="F219" s="1041"/>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9"/>
      <c r="B220" s="1040"/>
      <c r="C220" s="1040"/>
      <c r="D220" s="1040"/>
      <c r="E220" s="1040"/>
      <c r="F220" s="1041"/>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9"/>
      <c r="B221" s="1040"/>
      <c r="C221" s="1040"/>
      <c r="D221" s="1040"/>
      <c r="E221" s="1040"/>
      <c r="F221" s="1041"/>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9"/>
      <c r="B222" s="1040"/>
      <c r="C222" s="1040"/>
      <c r="D222" s="1040"/>
      <c r="E222" s="1040"/>
      <c r="F222" s="1041"/>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9"/>
      <c r="B223" s="1040"/>
      <c r="C223" s="1040"/>
      <c r="D223" s="1040"/>
      <c r="E223" s="1040"/>
      <c r="F223" s="1041"/>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9"/>
      <c r="B224" s="1040"/>
      <c r="C224" s="1040"/>
      <c r="D224" s="1040"/>
      <c r="E224" s="1040"/>
      <c r="F224" s="1041"/>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9"/>
      <c r="B225" s="1040"/>
      <c r="C225" s="1040"/>
      <c r="D225" s="1040"/>
      <c r="E225" s="1040"/>
      <c r="F225" s="1041"/>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9"/>
      <c r="B226" s="1040"/>
      <c r="C226" s="1040"/>
      <c r="D226" s="1040"/>
      <c r="E226" s="1040"/>
      <c r="F226" s="104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9"/>
      <c r="B231" s="1040"/>
      <c r="C231" s="1040"/>
      <c r="D231" s="1040"/>
      <c r="E231" s="1040"/>
      <c r="F231" s="1041"/>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9"/>
      <c r="B232" s="1040"/>
      <c r="C232" s="1040"/>
      <c r="D232" s="1040"/>
      <c r="E232" s="1040"/>
      <c r="F232" s="1041"/>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9"/>
      <c r="B233" s="1040"/>
      <c r="C233" s="1040"/>
      <c r="D233" s="1040"/>
      <c r="E233" s="1040"/>
      <c r="F233" s="1041"/>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9"/>
      <c r="B234" s="1040"/>
      <c r="C234" s="1040"/>
      <c r="D234" s="1040"/>
      <c r="E234" s="1040"/>
      <c r="F234" s="1041"/>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9"/>
      <c r="B235" s="1040"/>
      <c r="C235" s="1040"/>
      <c r="D235" s="1040"/>
      <c r="E235" s="1040"/>
      <c r="F235" s="1041"/>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9"/>
      <c r="B236" s="1040"/>
      <c r="C236" s="1040"/>
      <c r="D236" s="1040"/>
      <c r="E236" s="1040"/>
      <c r="F236" s="1041"/>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9"/>
      <c r="B237" s="1040"/>
      <c r="C237" s="1040"/>
      <c r="D237" s="1040"/>
      <c r="E237" s="1040"/>
      <c r="F237" s="1041"/>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9"/>
      <c r="B238" s="1040"/>
      <c r="C238" s="1040"/>
      <c r="D238" s="1040"/>
      <c r="E238" s="1040"/>
      <c r="F238" s="1041"/>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9"/>
      <c r="B239" s="1040"/>
      <c r="C239" s="1040"/>
      <c r="D239" s="1040"/>
      <c r="E239" s="1040"/>
      <c r="F239" s="104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9"/>
      <c r="B244" s="1040"/>
      <c r="C244" s="1040"/>
      <c r="D244" s="1040"/>
      <c r="E244" s="1040"/>
      <c r="F244" s="1041"/>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9"/>
      <c r="B245" s="1040"/>
      <c r="C245" s="1040"/>
      <c r="D245" s="1040"/>
      <c r="E245" s="1040"/>
      <c r="F245" s="1041"/>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9"/>
      <c r="B246" s="1040"/>
      <c r="C246" s="1040"/>
      <c r="D246" s="1040"/>
      <c r="E246" s="1040"/>
      <c r="F246" s="1041"/>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9"/>
      <c r="B247" s="1040"/>
      <c r="C247" s="1040"/>
      <c r="D247" s="1040"/>
      <c r="E247" s="1040"/>
      <c r="F247" s="1041"/>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9"/>
      <c r="B248" s="1040"/>
      <c r="C248" s="1040"/>
      <c r="D248" s="1040"/>
      <c r="E248" s="1040"/>
      <c r="F248" s="1041"/>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9"/>
      <c r="B249" s="1040"/>
      <c r="C249" s="1040"/>
      <c r="D249" s="1040"/>
      <c r="E249" s="1040"/>
      <c r="F249" s="1041"/>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9"/>
      <c r="B250" s="1040"/>
      <c r="C250" s="1040"/>
      <c r="D250" s="1040"/>
      <c r="E250" s="1040"/>
      <c r="F250" s="1041"/>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9"/>
      <c r="B251" s="1040"/>
      <c r="C251" s="1040"/>
      <c r="D251" s="1040"/>
      <c r="E251" s="1040"/>
      <c r="F251" s="1041"/>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9"/>
      <c r="B252" s="1040"/>
      <c r="C252" s="1040"/>
      <c r="D252" s="1040"/>
      <c r="E252" s="1040"/>
      <c r="F252" s="104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9"/>
      <c r="B257" s="1040"/>
      <c r="C257" s="1040"/>
      <c r="D257" s="1040"/>
      <c r="E257" s="1040"/>
      <c r="F257" s="1041"/>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9"/>
      <c r="B258" s="1040"/>
      <c r="C258" s="1040"/>
      <c r="D258" s="1040"/>
      <c r="E258" s="1040"/>
      <c r="F258" s="1041"/>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9"/>
      <c r="B259" s="1040"/>
      <c r="C259" s="1040"/>
      <c r="D259" s="1040"/>
      <c r="E259" s="1040"/>
      <c r="F259" s="1041"/>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9"/>
      <c r="B260" s="1040"/>
      <c r="C260" s="1040"/>
      <c r="D260" s="1040"/>
      <c r="E260" s="1040"/>
      <c r="F260" s="1041"/>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9"/>
      <c r="B261" s="1040"/>
      <c r="C261" s="1040"/>
      <c r="D261" s="1040"/>
      <c r="E261" s="1040"/>
      <c r="F261" s="1041"/>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9"/>
      <c r="B262" s="1040"/>
      <c r="C262" s="1040"/>
      <c r="D262" s="1040"/>
      <c r="E262" s="1040"/>
      <c r="F262" s="1041"/>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9"/>
      <c r="B263" s="1040"/>
      <c r="C263" s="1040"/>
      <c r="D263" s="1040"/>
      <c r="E263" s="1040"/>
      <c r="F263" s="1041"/>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9"/>
      <c r="B264" s="1040"/>
      <c r="C264" s="1040"/>
      <c r="D264" s="1040"/>
      <c r="E264" s="1040"/>
      <c r="F264" s="1041"/>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494</v>
      </c>
      <c r="Z3" s="343"/>
      <c r="AA3" s="343"/>
      <c r="AB3" s="343"/>
      <c r="AC3" s="275" t="s">
        <v>477</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59">
        <v>1</v>
      </c>
      <c r="B4" s="1059">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9">
        <v>2</v>
      </c>
      <c r="B5" s="1059">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9">
        <v>3</v>
      </c>
      <c r="B6" s="1059">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9">
        <v>4</v>
      </c>
      <c r="B7" s="1059">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9">
        <v>5</v>
      </c>
      <c r="B8" s="1059">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9">
        <v>6</v>
      </c>
      <c r="B9" s="1059">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9">
        <v>7</v>
      </c>
      <c r="B10" s="1059">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9">
        <v>8</v>
      </c>
      <c r="B11" s="1059">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9">
        <v>9</v>
      </c>
      <c r="B12" s="1059">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9">
        <v>10</v>
      </c>
      <c r="B13" s="1059">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9">
        <v>11</v>
      </c>
      <c r="B14" s="1059">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9">
        <v>12</v>
      </c>
      <c r="B15" s="1059">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9">
        <v>13</v>
      </c>
      <c r="B16" s="1059">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9">
        <v>14</v>
      </c>
      <c r="B17" s="1059">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9">
        <v>15</v>
      </c>
      <c r="B18" s="1059">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9">
        <v>16</v>
      </c>
      <c r="B19" s="1059">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9">
        <v>17</v>
      </c>
      <c r="B20" s="1059">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9">
        <v>18</v>
      </c>
      <c r="B21" s="1059">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9">
        <v>19</v>
      </c>
      <c r="B22" s="1059">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9">
        <v>20</v>
      </c>
      <c r="B23" s="1059">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9">
        <v>21</v>
      </c>
      <c r="B24" s="1059">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9">
        <v>22</v>
      </c>
      <c r="B25" s="1059">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9">
        <v>23</v>
      </c>
      <c r="B26" s="1059">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9">
        <v>24</v>
      </c>
      <c r="B27" s="1059">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9">
        <v>25</v>
      </c>
      <c r="B28" s="1059">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9">
        <v>26</v>
      </c>
      <c r="B29" s="1059">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9">
        <v>27</v>
      </c>
      <c r="B30" s="1059">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9">
        <v>28</v>
      </c>
      <c r="B31" s="1059">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9">
        <v>29</v>
      </c>
      <c r="B32" s="1059">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9">
        <v>30</v>
      </c>
      <c r="B33" s="1059">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494</v>
      </c>
      <c r="Z36" s="343"/>
      <c r="AA36" s="343"/>
      <c r="AB36" s="343"/>
      <c r="AC36" s="275" t="s">
        <v>477</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59">
        <v>1</v>
      </c>
      <c r="B37" s="1059">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9">
        <v>2</v>
      </c>
      <c r="B38" s="1059">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9">
        <v>3</v>
      </c>
      <c r="B39" s="1059">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9">
        <v>4</v>
      </c>
      <c r="B40" s="1059">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9">
        <v>5</v>
      </c>
      <c r="B41" s="1059">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9">
        <v>6</v>
      </c>
      <c r="B42" s="1059">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9">
        <v>7</v>
      </c>
      <c r="B43" s="1059">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9">
        <v>8</v>
      </c>
      <c r="B44" s="1059">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9">
        <v>9</v>
      </c>
      <c r="B45" s="1059">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9">
        <v>10</v>
      </c>
      <c r="B46" s="1059">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9">
        <v>11</v>
      </c>
      <c r="B47" s="1059">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9">
        <v>12</v>
      </c>
      <c r="B48" s="1059">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9">
        <v>13</v>
      </c>
      <c r="B49" s="1059">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9">
        <v>14</v>
      </c>
      <c r="B50" s="1059">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9">
        <v>15</v>
      </c>
      <c r="B51" s="1059">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9">
        <v>16</v>
      </c>
      <c r="B52" s="1059">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9">
        <v>17</v>
      </c>
      <c r="B53" s="1059">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9">
        <v>18</v>
      </c>
      <c r="B54" s="1059">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9">
        <v>19</v>
      </c>
      <c r="B55" s="1059">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9">
        <v>20</v>
      </c>
      <c r="B56" s="1059">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9">
        <v>21</v>
      </c>
      <c r="B57" s="1059">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9">
        <v>22</v>
      </c>
      <c r="B58" s="1059">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9">
        <v>23</v>
      </c>
      <c r="B59" s="1059">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9">
        <v>24</v>
      </c>
      <c r="B60" s="1059">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9">
        <v>25</v>
      </c>
      <c r="B61" s="1059">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9">
        <v>26</v>
      </c>
      <c r="B62" s="1059">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9">
        <v>27</v>
      </c>
      <c r="B63" s="1059">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9">
        <v>28</v>
      </c>
      <c r="B64" s="1059">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9">
        <v>29</v>
      </c>
      <c r="B65" s="1059">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9">
        <v>30</v>
      </c>
      <c r="B66" s="1059">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494</v>
      </c>
      <c r="Z69" s="343"/>
      <c r="AA69" s="343"/>
      <c r="AB69" s="343"/>
      <c r="AC69" s="275" t="s">
        <v>477</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59">
        <v>1</v>
      </c>
      <c r="B70" s="1059">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9">
        <v>2</v>
      </c>
      <c r="B71" s="1059">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9">
        <v>3</v>
      </c>
      <c r="B72" s="1059">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9">
        <v>4</v>
      </c>
      <c r="B73" s="1059">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9">
        <v>5</v>
      </c>
      <c r="B74" s="1059">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9">
        <v>6</v>
      </c>
      <c r="B75" s="1059">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9">
        <v>7</v>
      </c>
      <c r="B76" s="1059">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9">
        <v>8</v>
      </c>
      <c r="B77" s="1059">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9">
        <v>9</v>
      </c>
      <c r="B78" s="1059">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9">
        <v>10</v>
      </c>
      <c r="B79" s="1059">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9">
        <v>11</v>
      </c>
      <c r="B80" s="1059">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9">
        <v>12</v>
      </c>
      <c r="B81" s="1059">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9">
        <v>13</v>
      </c>
      <c r="B82" s="1059">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9">
        <v>14</v>
      </c>
      <c r="B83" s="1059">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9">
        <v>15</v>
      </c>
      <c r="B84" s="1059">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9">
        <v>16</v>
      </c>
      <c r="B85" s="1059">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9">
        <v>17</v>
      </c>
      <c r="B86" s="1059">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9">
        <v>18</v>
      </c>
      <c r="B87" s="1059">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9">
        <v>19</v>
      </c>
      <c r="B88" s="1059">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9">
        <v>20</v>
      </c>
      <c r="B89" s="1059">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9">
        <v>21</v>
      </c>
      <c r="B90" s="1059">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9">
        <v>22</v>
      </c>
      <c r="B91" s="1059">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9">
        <v>23</v>
      </c>
      <c r="B92" s="1059">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9">
        <v>24</v>
      </c>
      <c r="B93" s="1059">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9">
        <v>25</v>
      </c>
      <c r="B94" s="1059">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9">
        <v>26</v>
      </c>
      <c r="B95" s="1059">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9">
        <v>27</v>
      </c>
      <c r="B96" s="1059">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9">
        <v>28</v>
      </c>
      <c r="B97" s="1059">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9">
        <v>29</v>
      </c>
      <c r="B98" s="1059">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9">
        <v>30</v>
      </c>
      <c r="B99" s="1059">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494</v>
      </c>
      <c r="Z102" s="343"/>
      <c r="AA102" s="343"/>
      <c r="AB102" s="343"/>
      <c r="AC102" s="275" t="s">
        <v>477</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59">
        <v>1</v>
      </c>
      <c r="B103" s="1059">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9">
        <v>2</v>
      </c>
      <c r="B104" s="1059">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9">
        <v>3</v>
      </c>
      <c r="B105" s="1059">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9">
        <v>4</v>
      </c>
      <c r="B106" s="1059">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9">
        <v>5</v>
      </c>
      <c r="B107" s="1059">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9">
        <v>6</v>
      </c>
      <c r="B108" s="1059">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9">
        <v>7</v>
      </c>
      <c r="B109" s="1059">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9">
        <v>8</v>
      </c>
      <c r="B110" s="1059">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9">
        <v>9</v>
      </c>
      <c r="B111" s="1059">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9">
        <v>10</v>
      </c>
      <c r="B112" s="1059">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9">
        <v>11</v>
      </c>
      <c r="B113" s="1059">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9">
        <v>12</v>
      </c>
      <c r="B114" s="1059">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9">
        <v>13</v>
      </c>
      <c r="B115" s="1059">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9">
        <v>14</v>
      </c>
      <c r="B116" s="1059">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9">
        <v>15</v>
      </c>
      <c r="B117" s="1059">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9">
        <v>16</v>
      </c>
      <c r="B118" s="1059">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9">
        <v>17</v>
      </c>
      <c r="B119" s="1059">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9">
        <v>18</v>
      </c>
      <c r="B120" s="1059">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9">
        <v>19</v>
      </c>
      <c r="B121" s="1059">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9">
        <v>20</v>
      </c>
      <c r="B122" s="1059">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9">
        <v>21</v>
      </c>
      <c r="B123" s="1059">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9">
        <v>22</v>
      </c>
      <c r="B124" s="1059">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9">
        <v>23</v>
      </c>
      <c r="B125" s="1059">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9">
        <v>24</v>
      </c>
      <c r="B126" s="1059">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9">
        <v>25</v>
      </c>
      <c r="B127" s="1059">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9">
        <v>26</v>
      </c>
      <c r="B128" s="1059">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9">
        <v>27</v>
      </c>
      <c r="B129" s="1059">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9">
        <v>28</v>
      </c>
      <c r="B130" s="1059">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9">
        <v>29</v>
      </c>
      <c r="B131" s="1059">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9">
        <v>30</v>
      </c>
      <c r="B132" s="1059">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494</v>
      </c>
      <c r="Z135" s="343"/>
      <c r="AA135" s="343"/>
      <c r="AB135" s="343"/>
      <c r="AC135" s="275" t="s">
        <v>477</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59">
        <v>1</v>
      </c>
      <c r="B136" s="1059">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9">
        <v>2</v>
      </c>
      <c r="B137" s="1059">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9">
        <v>3</v>
      </c>
      <c r="B138" s="1059">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9">
        <v>4</v>
      </c>
      <c r="B139" s="1059">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9">
        <v>5</v>
      </c>
      <c r="B140" s="1059">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9">
        <v>6</v>
      </c>
      <c r="B141" s="1059">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9">
        <v>7</v>
      </c>
      <c r="B142" s="1059">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9">
        <v>8</v>
      </c>
      <c r="B143" s="1059">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9">
        <v>9</v>
      </c>
      <c r="B144" s="1059">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9">
        <v>10</v>
      </c>
      <c r="B145" s="1059">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9">
        <v>11</v>
      </c>
      <c r="B146" s="1059">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9">
        <v>12</v>
      </c>
      <c r="B147" s="1059">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9">
        <v>13</v>
      </c>
      <c r="B148" s="1059">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9">
        <v>14</v>
      </c>
      <c r="B149" s="1059">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9">
        <v>15</v>
      </c>
      <c r="B150" s="1059">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9">
        <v>16</v>
      </c>
      <c r="B151" s="1059">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9">
        <v>17</v>
      </c>
      <c r="B152" s="1059">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9">
        <v>18</v>
      </c>
      <c r="B153" s="1059">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9">
        <v>19</v>
      </c>
      <c r="B154" s="1059">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9">
        <v>20</v>
      </c>
      <c r="B155" s="1059">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9">
        <v>21</v>
      </c>
      <c r="B156" s="1059">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9">
        <v>22</v>
      </c>
      <c r="B157" s="1059">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9">
        <v>23</v>
      </c>
      <c r="B158" s="1059">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9">
        <v>24</v>
      </c>
      <c r="B159" s="1059">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9">
        <v>25</v>
      </c>
      <c r="B160" s="1059">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9">
        <v>26</v>
      </c>
      <c r="B161" s="1059">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9">
        <v>27</v>
      </c>
      <c r="B162" s="1059">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9">
        <v>28</v>
      </c>
      <c r="B163" s="1059">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9">
        <v>29</v>
      </c>
      <c r="B164" s="1059">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9">
        <v>30</v>
      </c>
      <c r="B165" s="1059">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494</v>
      </c>
      <c r="Z168" s="343"/>
      <c r="AA168" s="343"/>
      <c r="AB168" s="343"/>
      <c r="AC168" s="275" t="s">
        <v>477</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59">
        <v>1</v>
      </c>
      <c r="B169" s="1059">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9">
        <v>2</v>
      </c>
      <c r="B170" s="1059">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9">
        <v>3</v>
      </c>
      <c r="B171" s="1059">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9">
        <v>4</v>
      </c>
      <c r="B172" s="1059">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9">
        <v>5</v>
      </c>
      <c r="B173" s="1059">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9">
        <v>6</v>
      </c>
      <c r="B174" s="1059">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9">
        <v>7</v>
      </c>
      <c r="B175" s="1059">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9">
        <v>8</v>
      </c>
      <c r="B176" s="1059">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9">
        <v>9</v>
      </c>
      <c r="B177" s="1059">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9">
        <v>10</v>
      </c>
      <c r="B178" s="1059">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9">
        <v>11</v>
      </c>
      <c r="B179" s="1059">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9">
        <v>12</v>
      </c>
      <c r="B180" s="1059">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9">
        <v>13</v>
      </c>
      <c r="B181" s="1059">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9">
        <v>14</v>
      </c>
      <c r="B182" s="1059">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9">
        <v>15</v>
      </c>
      <c r="B183" s="1059">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9">
        <v>16</v>
      </c>
      <c r="B184" s="1059">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9">
        <v>17</v>
      </c>
      <c r="B185" s="1059">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9">
        <v>18</v>
      </c>
      <c r="B186" s="1059">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9">
        <v>19</v>
      </c>
      <c r="B187" s="1059">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9">
        <v>20</v>
      </c>
      <c r="B188" s="1059">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9">
        <v>21</v>
      </c>
      <c r="B189" s="1059">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9">
        <v>22</v>
      </c>
      <c r="B190" s="1059">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9">
        <v>23</v>
      </c>
      <c r="B191" s="1059">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9">
        <v>24</v>
      </c>
      <c r="B192" s="1059">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9">
        <v>25</v>
      </c>
      <c r="B193" s="1059">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9">
        <v>26</v>
      </c>
      <c r="B194" s="1059">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9">
        <v>27</v>
      </c>
      <c r="B195" s="1059">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9">
        <v>28</v>
      </c>
      <c r="B196" s="1059">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9">
        <v>29</v>
      </c>
      <c r="B197" s="1059">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9">
        <v>30</v>
      </c>
      <c r="B198" s="1059">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494</v>
      </c>
      <c r="Z201" s="343"/>
      <c r="AA201" s="343"/>
      <c r="AB201" s="343"/>
      <c r="AC201" s="275" t="s">
        <v>477</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59">
        <v>1</v>
      </c>
      <c r="B202" s="1059">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9">
        <v>2</v>
      </c>
      <c r="B203" s="1059">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9">
        <v>3</v>
      </c>
      <c r="B204" s="1059">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9">
        <v>4</v>
      </c>
      <c r="B205" s="1059">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9">
        <v>5</v>
      </c>
      <c r="B206" s="1059">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9">
        <v>6</v>
      </c>
      <c r="B207" s="1059">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9">
        <v>7</v>
      </c>
      <c r="B208" s="1059">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9">
        <v>8</v>
      </c>
      <c r="B209" s="1059">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9">
        <v>9</v>
      </c>
      <c r="B210" s="1059">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9">
        <v>10</v>
      </c>
      <c r="B211" s="1059">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9">
        <v>11</v>
      </c>
      <c r="B212" s="1059">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9">
        <v>12</v>
      </c>
      <c r="B213" s="1059">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9">
        <v>13</v>
      </c>
      <c r="B214" s="1059">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9">
        <v>14</v>
      </c>
      <c r="B215" s="1059">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9">
        <v>15</v>
      </c>
      <c r="B216" s="1059">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9">
        <v>16</v>
      </c>
      <c r="B217" s="1059">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9">
        <v>17</v>
      </c>
      <c r="B218" s="1059">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9">
        <v>18</v>
      </c>
      <c r="B219" s="1059">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9">
        <v>19</v>
      </c>
      <c r="B220" s="1059">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9">
        <v>20</v>
      </c>
      <c r="B221" s="1059">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9">
        <v>21</v>
      </c>
      <c r="B222" s="1059">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9">
        <v>22</v>
      </c>
      <c r="B223" s="1059">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9">
        <v>23</v>
      </c>
      <c r="B224" s="1059">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9">
        <v>24</v>
      </c>
      <c r="B225" s="1059">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9">
        <v>25</v>
      </c>
      <c r="B226" s="1059">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9">
        <v>26</v>
      </c>
      <c r="B227" s="1059">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9">
        <v>27</v>
      </c>
      <c r="B228" s="1059">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9">
        <v>28</v>
      </c>
      <c r="B229" s="1059">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9">
        <v>29</v>
      </c>
      <c r="B230" s="1059">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9">
        <v>30</v>
      </c>
      <c r="B231" s="1059">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494</v>
      </c>
      <c r="Z234" s="343"/>
      <c r="AA234" s="343"/>
      <c r="AB234" s="343"/>
      <c r="AC234" s="275" t="s">
        <v>477</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59">
        <v>1</v>
      </c>
      <c r="B235" s="1059">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9">
        <v>2</v>
      </c>
      <c r="B236" s="1059">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9">
        <v>3</v>
      </c>
      <c r="B237" s="1059">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9">
        <v>4</v>
      </c>
      <c r="B238" s="1059">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9">
        <v>5</v>
      </c>
      <c r="B239" s="1059">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9">
        <v>6</v>
      </c>
      <c r="B240" s="1059">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9">
        <v>7</v>
      </c>
      <c r="B241" s="1059">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9">
        <v>8</v>
      </c>
      <c r="B242" s="1059">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9">
        <v>9</v>
      </c>
      <c r="B243" s="1059">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9">
        <v>10</v>
      </c>
      <c r="B244" s="1059">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9">
        <v>11</v>
      </c>
      <c r="B245" s="1059">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9">
        <v>12</v>
      </c>
      <c r="B246" s="1059">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9">
        <v>13</v>
      </c>
      <c r="B247" s="1059">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9">
        <v>14</v>
      </c>
      <c r="B248" s="1059">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9">
        <v>15</v>
      </c>
      <c r="B249" s="1059">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9">
        <v>16</v>
      </c>
      <c r="B250" s="1059">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9">
        <v>17</v>
      </c>
      <c r="B251" s="1059">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9">
        <v>18</v>
      </c>
      <c r="B252" s="1059">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9">
        <v>19</v>
      </c>
      <c r="B253" s="1059">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9">
        <v>20</v>
      </c>
      <c r="B254" s="1059">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9">
        <v>21</v>
      </c>
      <c r="B255" s="1059">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9">
        <v>22</v>
      </c>
      <c r="B256" s="1059">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9">
        <v>23</v>
      </c>
      <c r="B257" s="1059">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9">
        <v>24</v>
      </c>
      <c r="B258" s="1059">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9">
        <v>25</v>
      </c>
      <c r="B259" s="1059">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9">
        <v>26</v>
      </c>
      <c r="B260" s="1059">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9">
        <v>27</v>
      </c>
      <c r="B261" s="1059">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9">
        <v>28</v>
      </c>
      <c r="B262" s="1059">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9">
        <v>29</v>
      </c>
      <c r="B263" s="1059">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9">
        <v>30</v>
      </c>
      <c r="B264" s="1059">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494</v>
      </c>
      <c r="Z267" s="343"/>
      <c r="AA267" s="343"/>
      <c r="AB267" s="343"/>
      <c r="AC267" s="275" t="s">
        <v>477</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59">
        <v>1</v>
      </c>
      <c r="B268" s="1059">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9">
        <v>2</v>
      </c>
      <c r="B269" s="1059">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9">
        <v>3</v>
      </c>
      <c r="B270" s="1059">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9">
        <v>4</v>
      </c>
      <c r="B271" s="1059">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9">
        <v>5</v>
      </c>
      <c r="B272" s="1059">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9">
        <v>6</v>
      </c>
      <c r="B273" s="1059">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9">
        <v>7</v>
      </c>
      <c r="B274" s="1059">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9">
        <v>8</v>
      </c>
      <c r="B275" s="1059">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9">
        <v>9</v>
      </c>
      <c r="B276" s="1059">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9">
        <v>10</v>
      </c>
      <c r="B277" s="1059">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9">
        <v>11</v>
      </c>
      <c r="B278" s="1059">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9">
        <v>12</v>
      </c>
      <c r="B279" s="1059">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9">
        <v>13</v>
      </c>
      <c r="B280" s="1059">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9">
        <v>14</v>
      </c>
      <c r="B281" s="1059">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9">
        <v>15</v>
      </c>
      <c r="B282" s="1059">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9">
        <v>16</v>
      </c>
      <c r="B283" s="1059">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9">
        <v>17</v>
      </c>
      <c r="B284" s="1059">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9">
        <v>18</v>
      </c>
      <c r="B285" s="1059">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9">
        <v>19</v>
      </c>
      <c r="B286" s="1059">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9">
        <v>20</v>
      </c>
      <c r="B287" s="1059">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9">
        <v>21</v>
      </c>
      <c r="B288" s="1059">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9">
        <v>22</v>
      </c>
      <c r="B289" s="1059">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9">
        <v>23</v>
      </c>
      <c r="B290" s="1059">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9">
        <v>24</v>
      </c>
      <c r="B291" s="1059">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9">
        <v>25</v>
      </c>
      <c r="B292" s="1059">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9">
        <v>26</v>
      </c>
      <c r="B293" s="1059">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9">
        <v>27</v>
      </c>
      <c r="B294" s="1059">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9">
        <v>28</v>
      </c>
      <c r="B295" s="1059">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9">
        <v>29</v>
      </c>
      <c r="B296" s="1059">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9">
        <v>30</v>
      </c>
      <c r="B297" s="1059">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494</v>
      </c>
      <c r="Z300" s="343"/>
      <c r="AA300" s="343"/>
      <c r="AB300" s="343"/>
      <c r="AC300" s="275" t="s">
        <v>477</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59">
        <v>1</v>
      </c>
      <c r="B301" s="1059">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9">
        <v>2</v>
      </c>
      <c r="B302" s="1059">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9">
        <v>3</v>
      </c>
      <c r="B303" s="1059">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9">
        <v>4</v>
      </c>
      <c r="B304" s="1059">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9">
        <v>5</v>
      </c>
      <c r="B305" s="1059">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9">
        <v>6</v>
      </c>
      <c r="B306" s="1059">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9">
        <v>7</v>
      </c>
      <c r="B307" s="1059">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9">
        <v>8</v>
      </c>
      <c r="B308" s="1059">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9">
        <v>9</v>
      </c>
      <c r="B309" s="1059">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9">
        <v>10</v>
      </c>
      <c r="B310" s="1059">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9">
        <v>11</v>
      </c>
      <c r="B311" s="1059">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9">
        <v>12</v>
      </c>
      <c r="B312" s="1059">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9">
        <v>13</v>
      </c>
      <c r="B313" s="1059">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9">
        <v>14</v>
      </c>
      <c r="B314" s="1059">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9">
        <v>15</v>
      </c>
      <c r="B315" s="1059">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9">
        <v>16</v>
      </c>
      <c r="B316" s="1059">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9">
        <v>17</v>
      </c>
      <c r="B317" s="1059">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9">
        <v>18</v>
      </c>
      <c r="B318" s="1059">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9">
        <v>19</v>
      </c>
      <c r="B319" s="1059">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9">
        <v>20</v>
      </c>
      <c r="B320" s="1059">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9">
        <v>21</v>
      </c>
      <c r="B321" s="1059">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9">
        <v>22</v>
      </c>
      <c r="B322" s="1059">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9">
        <v>23</v>
      </c>
      <c r="B323" s="1059">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9">
        <v>24</v>
      </c>
      <c r="B324" s="1059">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9">
        <v>25</v>
      </c>
      <c r="B325" s="1059">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9">
        <v>26</v>
      </c>
      <c r="B326" s="1059">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9">
        <v>27</v>
      </c>
      <c r="B327" s="1059">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9">
        <v>28</v>
      </c>
      <c r="B328" s="1059">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9">
        <v>29</v>
      </c>
      <c r="B329" s="1059">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9">
        <v>30</v>
      </c>
      <c r="B330" s="1059">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494</v>
      </c>
      <c r="Z333" s="343"/>
      <c r="AA333" s="343"/>
      <c r="AB333" s="343"/>
      <c r="AC333" s="275" t="s">
        <v>477</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59">
        <v>1</v>
      </c>
      <c r="B334" s="1059">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9">
        <v>2</v>
      </c>
      <c r="B335" s="1059">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9">
        <v>3</v>
      </c>
      <c r="B336" s="1059">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9">
        <v>4</v>
      </c>
      <c r="B337" s="1059">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9">
        <v>5</v>
      </c>
      <c r="B338" s="1059">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9">
        <v>6</v>
      </c>
      <c r="B339" s="1059">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9">
        <v>7</v>
      </c>
      <c r="B340" s="1059">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9">
        <v>8</v>
      </c>
      <c r="B341" s="1059">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9">
        <v>9</v>
      </c>
      <c r="B342" s="1059">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9">
        <v>10</v>
      </c>
      <c r="B343" s="1059">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9">
        <v>11</v>
      </c>
      <c r="B344" s="1059">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9">
        <v>12</v>
      </c>
      <c r="B345" s="1059">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9">
        <v>13</v>
      </c>
      <c r="B346" s="1059">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9">
        <v>14</v>
      </c>
      <c r="B347" s="1059">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9">
        <v>15</v>
      </c>
      <c r="B348" s="1059">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9">
        <v>16</v>
      </c>
      <c r="B349" s="1059">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9">
        <v>17</v>
      </c>
      <c r="B350" s="1059">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9">
        <v>18</v>
      </c>
      <c r="B351" s="1059">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9">
        <v>19</v>
      </c>
      <c r="B352" s="1059">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9">
        <v>20</v>
      </c>
      <c r="B353" s="1059">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9">
        <v>21</v>
      </c>
      <c r="B354" s="1059">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9">
        <v>22</v>
      </c>
      <c r="B355" s="1059">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9">
        <v>23</v>
      </c>
      <c r="B356" s="1059">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9">
        <v>24</v>
      </c>
      <c r="B357" s="1059">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9">
        <v>25</v>
      </c>
      <c r="B358" s="1059">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9">
        <v>26</v>
      </c>
      <c r="B359" s="1059">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9">
        <v>27</v>
      </c>
      <c r="B360" s="1059">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9">
        <v>28</v>
      </c>
      <c r="B361" s="1059">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9">
        <v>29</v>
      </c>
      <c r="B362" s="1059">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9">
        <v>30</v>
      </c>
      <c r="B363" s="1059">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494</v>
      </c>
      <c r="Z366" s="343"/>
      <c r="AA366" s="343"/>
      <c r="AB366" s="343"/>
      <c r="AC366" s="275" t="s">
        <v>477</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59">
        <v>1</v>
      </c>
      <c r="B367" s="1059">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9">
        <v>2</v>
      </c>
      <c r="B368" s="1059">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9">
        <v>3</v>
      </c>
      <c r="B369" s="1059">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9">
        <v>4</v>
      </c>
      <c r="B370" s="1059">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9">
        <v>5</v>
      </c>
      <c r="B371" s="1059">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9">
        <v>6</v>
      </c>
      <c r="B372" s="1059">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9">
        <v>7</v>
      </c>
      <c r="B373" s="1059">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9">
        <v>8</v>
      </c>
      <c r="B374" s="1059">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9">
        <v>9</v>
      </c>
      <c r="B375" s="1059">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9">
        <v>10</v>
      </c>
      <c r="B376" s="1059">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9">
        <v>11</v>
      </c>
      <c r="B377" s="1059">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9">
        <v>12</v>
      </c>
      <c r="B378" s="1059">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9">
        <v>13</v>
      </c>
      <c r="B379" s="1059">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9">
        <v>14</v>
      </c>
      <c r="B380" s="1059">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9">
        <v>15</v>
      </c>
      <c r="B381" s="1059">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9">
        <v>16</v>
      </c>
      <c r="B382" s="1059">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9">
        <v>17</v>
      </c>
      <c r="B383" s="1059">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9">
        <v>18</v>
      </c>
      <c r="B384" s="1059">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9">
        <v>19</v>
      </c>
      <c r="B385" s="1059">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9">
        <v>20</v>
      </c>
      <c r="B386" s="1059">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9">
        <v>21</v>
      </c>
      <c r="B387" s="1059">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9">
        <v>22</v>
      </c>
      <c r="B388" s="1059">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9">
        <v>23</v>
      </c>
      <c r="B389" s="1059">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9">
        <v>24</v>
      </c>
      <c r="B390" s="1059">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9">
        <v>25</v>
      </c>
      <c r="B391" s="1059">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9">
        <v>26</v>
      </c>
      <c r="B392" s="1059">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9">
        <v>27</v>
      </c>
      <c r="B393" s="1059">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9">
        <v>28</v>
      </c>
      <c r="B394" s="1059">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9">
        <v>29</v>
      </c>
      <c r="B395" s="1059">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9">
        <v>30</v>
      </c>
      <c r="B396" s="1059">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494</v>
      </c>
      <c r="Z399" s="343"/>
      <c r="AA399" s="343"/>
      <c r="AB399" s="343"/>
      <c r="AC399" s="275" t="s">
        <v>477</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59">
        <v>1</v>
      </c>
      <c r="B400" s="1059">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9">
        <v>2</v>
      </c>
      <c r="B401" s="1059">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9">
        <v>3</v>
      </c>
      <c r="B402" s="1059">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9">
        <v>4</v>
      </c>
      <c r="B403" s="1059">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9">
        <v>5</v>
      </c>
      <c r="B404" s="1059">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9">
        <v>6</v>
      </c>
      <c r="B405" s="1059">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9">
        <v>7</v>
      </c>
      <c r="B406" s="1059">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9">
        <v>8</v>
      </c>
      <c r="B407" s="1059">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9">
        <v>9</v>
      </c>
      <c r="B408" s="1059">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9">
        <v>10</v>
      </c>
      <c r="B409" s="1059">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9">
        <v>11</v>
      </c>
      <c r="B410" s="1059">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9">
        <v>12</v>
      </c>
      <c r="B411" s="1059">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9">
        <v>13</v>
      </c>
      <c r="B412" s="1059">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9">
        <v>14</v>
      </c>
      <c r="B413" s="1059">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9">
        <v>15</v>
      </c>
      <c r="B414" s="1059">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9">
        <v>16</v>
      </c>
      <c r="B415" s="1059">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9">
        <v>17</v>
      </c>
      <c r="B416" s="1059">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9">
        <v>18</v>
      </c>
      <c r="B417" s="1059">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9">
        <v>19</v>
      </c>
      <c r="B418" s="1059">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9">
        <v>20</v>
      </c>
      <c r="B419" s="1059">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9">
        <v>21</v>
      </c>
      <c r="B420" s="1059">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9">
        <v>22</v>
      </c>
      <c r="B421" s="1059">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9">
        <v>23</v>
      </c>
      <c r="B422" s="1059">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9">
        <v>24</v>
      </c>
      <c r="B423" s="1059">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9">
        <v>25</v>
      </c>
      <c r="B424" s="1059">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9">
        <v>26</v>
      </c>
      <c r="B425" s="1059">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9">
        <v>27</v>
      </c>
      <c r="B426" s="1059">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9">
        <v>28</v>
      </c>
      <c r="B427" s="1059">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9">
        <v>29</v>
      </c>
      <c r="B428" s="1059">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9">
        <v>30</v>
      </c>
      <c r="B429" s="1059">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494</v>
      </c>
      <c r="Z432" s="343"/>
      <c r="AA432" s="343"/>
      <c r="AB432" s="343"/>
      <c r="AC432" s="275" t="s">
        <v>477</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59">
        <v>1</v>
      </c>
      <c r="B433" s="1059">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9">
        <v>2</v>
      </c>
      <c r="B434" s="1059">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9">
        <v>3</v>
      </c>
      <c r="B435" s="1059">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9">
        <v>4</v>
      </c>
      <c r="B436" s="1059">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9">
        <v>5</v>
      </c>
      <c r="B437" s="1059">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9">
        <v>6</v>
      </c>
      <c r="B438" s="1059">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9">
        <v>7</v>
      </c>
      <c r="B439" s="1059">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9">
        <v>8</v>
      </c>
      <c r="B440" s="1059">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9">
        <v>9</v>
      </c>
      <c r="B441" s="1059">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9">
        <v>10</v>
      </c>
      <c r="B442" s="1059">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9">
        <v>11</v>
      </c>
      <c r="B443" s="1059">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9">
        <v>12</v>
      </c>
      <c r="B444" s="1059">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9">
        <v>13</v>
      </c>
      <c r="B445" s="1059">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9">
        <v>14</v>
      </c>
      <c r="B446" s="1059">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9">
        <v>15</v>
      </c>
      <c r="B447" s="1059">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9">
        <v>16</v>
      </c>
      <c r="B448" s="1059">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9">
        <v>17</v>
      </c>
      <c r="B449" s="1059">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9">
        <v>18</v>
      </c>
      <c r="B450" s="1059">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9">
        <v>19</v>
      </c>
      <c r="B451" s="1059">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9">
        <v>20</v>
      </c>
      <c r="B452" s="1059">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9">
        <v>21</v>
      </c>
      <c r="B453" s="1059">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9">
        <v>22</v>
      </c>
      <c r="B454" s="1059">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9">
        <v>23</v>
      </c>
      <c r="B455" s="1059">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9">
        <v>24</v>
      </c>
      <c r="B456" s="1059">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9">
        <v>25</v>
      </c>
      <c r="B457" s="1059">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9">
        <v>26</v>
      </c>
      <c r="B458" s="1059">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9">
        <v>27</v>
      </c>
      <c r="B459" s="1059">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9">
        <v>28</v>
      </c>
      <c r="B460" s="1059">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9">
        <v>29</v>
      </c>
      <c r="B461" s="1059">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9">
        <v>30</v>
      </c>
      <c r="B462" s="1059">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494</v>
      </c>
      <c r="Z465" s="343"/>
      <c r="AA465" s="343"/>
      <c r="AB465" s="343"/>
      <c r="AC465" s="275" t="s">
        <v>477</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59">
        <v>1</v>
      </c>
      <c r="B466" s="1059">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9">
        <v>2</v>
      </c>
      <c r="B467" s="1059">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9">
        <v>3</v>
      </c>
      <c r="B468" s="1059">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9">
        <v>4</v>
      </c>
      <c r="B469" s="1059">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9">
        <v>5</v>
      </c>
      <c r="B470" s="1059">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9">
        <v>6</v>
      </c>
      <c r="B471" s="1059">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9">
        <v>7</v>
      </c>
      <c r="B472" s="1059">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9">
        <v>8</v>
      </c>
      <c r="B473" s="1059">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9">
        <v>9</v>
      </c>
      <c r="B474" s="1059">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9">
        <v>10</v>
      </c>
      <c r="B475" s="1059">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9">
        <v>11</v>
      </c>
      <c r="B476" s="1059">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9">
        <v>12</v>
      </c>
      <c r="B477" s="1059">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9">
        <v>13</v>
      </c>
      <c r="B478" s="1059">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9">
        <v>14</v>
      </c>
      <c r="B479" s="1059">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9">
        <v>15</v>
      </c>
      <c r="B480" s="1059">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9">
        <v>16</v>
      </c>
      <c r="B481" s="1059">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9">
        <v>17</v>
      </c>
      <c r="B482" s="1059">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9">
        <v>18</v>
      </c>
      <c r="B483" s="1059">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9">
        <v>19</v>
      </c>
      <c r="B484" s="1059">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9">
        <v>20</v>
      </c>
      <c r="B485" s="1059">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9">
        <v>21</v>
      </c>
      <c r="B486" s="1059">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9">
        <v>22</v>
      </c>
      <c r="B487" s="1059">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9">
        <v>23</v>
      </c>
      <c r="B488" s="1059">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9">
        <v>24</v>
      </c>
      <c r="B489" s="1059">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9">
        <v>25</v>
      </c>
      <c r="B490" s="1059">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9">
        <v>26</v>
      </c>
      <c r="B491" s="1059">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9">
        <v>27</v>
      </c>
      <c r="B492" s="1059">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9">
        <v>28</v>
      </c>
      <c r="B493" s="1059">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9">
        <v>29</v>
      </c>
      <c r="B494" s="1059">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9">
        <v>30</v>
      </c>
      <c r="B495" s="1059">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494</v>
      </c>
      <c r="Z498" s="343"/>
      <c r="AA498" s="343"/>
      <c r="AB498" s="343"/>
      <c r="AC498" s="275" t="s">
        <v>477</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59">
        <v>1</v>
      </c>
      <c r="B499" s="1059">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9">
        <v>2</v>
      </c>
      <c r="B500" s="1059">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9">
        <v>3</v>
      </c>
      <c r="B501" s="1059">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9">
        <v>4</v>
      </c>
      <c r="B502" s="1059">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9">
        <v>5</v>
      </c>
      <c r="B503" s="1059">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9">
        <v>6</v>
      </c>
      <c r="B504" s="1059">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9">
        <v>7</v>
      </c>
      <c r="B505" s="1059">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9">
        <v>8</v>
      </c>
      <c r="B506" s="1059">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9">
        <v>9</v>
      </c>
      <c r="B507" s="1059">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9">
        <v>10</v>
      </c>
      <c r="B508" s="1059">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9">
        <v>11</v>
      </c>
      <c r="B509" s="1059">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9">
        <v>12</v>
      </c>
      <c r="B510" s="1059">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9">
        <v>13</v>
      </c>
      <c r="B511" s="1059">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9">
        <v>14</v>
      </c>
      <c r="B512" s="1059">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9">
        <v>15</v>
      </c>
      <c r="B513" s="1059">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9">
        <v>16</v>
      </c>
      <c r="B514" s="1059">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9">
        <v>17</v>
      </c>
      <c r="B515" s="1059">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9">
        <v>18</v>
      </c>
      <c r="B516" s="1059">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9">
        <v>19</v>
      </c>
      <c r="B517" s="1059">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9">
        <v>20</v>
      </c>
      <c r="B518" s="1059">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9">
        <v>21</v>
      </c>
      <c r="B519" s="1059">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9">
        <v>22</v>
      </c>
      <c r="B520" s="1059">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9">
        <v>23</v>
      </c>
      <c r="B521" s="1059">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9">
        <v>24</v>
      </c>
      <c r="B522" s="1059">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9">
        <v>25</v>
      </c>
      <c r="B523" s="1059">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9">
        <v>26</v>
      </c>
      <c r="B524" s="1059">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9">
        <v>27</v>
      </c>
      <c r="B525" s="1059">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9">
        <v>28</v>
      </c>
      <c r="B526" s="1059">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9">
        <v>29</v>
      </c>
      <c r="B527" s="1059">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9">
        <v>30</v>
      </c>
      <c r="B528" s="1059">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494</v>
      </c>
      <c r="Z531" s="343"/>
      <c r="AA531" s="343"/>
      <c r="AB531" s="343"/>
      <c r="AC531" s="275" t="s">
        <v>477</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59">
        <v>1</v>
      </c>
      <c r="B532" s="1059">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9">
        <v>2</v>
      </c>
      <c r="B533" s="1059">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9">
        <v>3</v>
      </c>
      <c r="B534" s="1059">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9">
        <v>4</v>
      </c>
      <c r="B535" s="1059">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9">
        <v>5</v>
      </c>
      <c r="B536" s="1059">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9">
        <v>6</v>
      </c>
      <c r="B537" s="1059">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9">
        <v>7</v>
      </c>
      <c r="B538" s="1059">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9">
        <v>8</v>
      </c>
      <c r="B539" s="1059">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9">
        <v>9</v>
      </c>
      <c r="B540" s="1059">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9">
        <v>10</v>
      </c>
      <c r="B541" s="1059">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9">
        <v>11</v>
      </c>
      <c r="B542" s="1059">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9">
        <v>12</v>
      </c>
      <c r="B543" s="1059">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9">
        <v>13</v>
      </c>
      <c r="B544" s="1059">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9">
        <v>14</v>
      </c>
      <c r="B545" s="1059">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9">
        <v>15</v>
      </c>
      <c r="B546" s="1059">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9">
        <v>16</v>
      </c>
      <c r="B547" s="1059">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9">
        <v>17</v>
      </c>
      <c r="B548" s="1059">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9">
        <v>18</v>
      </c>
      <c r="B549" s="1059">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9">
        <v>19</v>
      </c>
      <c r="B550" s="1059">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9">
        <v>20</v>
      </c>
      <c r="B551" s="1059">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9">
        <v>21</v>
      </c>
      <c r="B552" s="1059">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9">
        <v>22</v>
      </c>
      <c r="B553" s="1059">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9">
        <v>23</v>
      </c>
      <c r="B554" s="1059">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9">
        <v>24</v>
      </c>
      <c r="B555" s="1059">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9">
        <v>25</v>
      </c>
      <c r="B556" s="1059">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9">
        <v>26</v>
      </c>
      <c r="B557" s="1059">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9">
        <v>27</v>
      </c>
      <c r="B558" s="1059">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9">
        <v>28</v>
      </c>
      <c r="B559" s="1059">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9">
        <v>29</v>
      </c>
      <c r="B560" s="1059">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9">
        <v>30</v>
      </c>
      <c r="B561" s="1059">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494</v>
      </c>
      <c r="Z564" s="343"/>
      <c r="AA564" s="343"/>
      <c r="AB564" s="343"/>
      <c r="AC564" s="275" t="s">
        <v>477</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59">
        <v>1</v>
      </c>
      <c r="B565" s="1059">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9">
        <v>2</v>
      </c>
      <c r="B566" s="1059">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9">
        <v>3</v>
      </c>
      <c r="B567" s="1059">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9">
        <v>4</v>
      </c>
      <c r="B568" s="1059">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9">
        <v>5</v>
      </c>
      <c r="B569" s="1059">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9">
        <v>6</v>
      </c>
      <c r="B570" s="1059">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9">
        <v>7</v>
      </c>
      <c r="B571" s="1059">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9">
        <v>8</v>
      </c>
      <c r="B572" s="1059">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9">
        <v>9</v>
      </c>
      <c r="B573" s="1059">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9">
        <v>10</v>
      </c>
      <c r="B574" s="1059">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9">
        <v>11</v>
      </c>
      <c r="B575" s="1059">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9">
        <v>12</v>
      </c>
      <c r="B576" s="1059">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9">
        <v>13</v>
      </c>
      <c r="B577" s="1059">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9">
        <v>14</v>
      </c>
      <c r="B578" s="1059">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9">
        <v>15</v>
      </c>
      <c r="B579" s="1059">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9">
        <v>16</v>
      </c>
      <c r="B580" s="1059">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9">
        <v>17</v>
      </c>
      <c r="B581" s="1059">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9">
        <v>18</v>
      </c>
      <c r="B582" s="1059">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9">
        <v>19</v>
      </c>
      <c r="B583" s="1059">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9">
        <v>20</v>
      </c>
      <c r="B584" s="1059">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9">
        <v>21</v>
      </c>
      <c r="B585" s="1059">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9">
        <v>22</v>
      </c>
      <c r="B586" s="1059">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9">
        <v>23</v>
      </c>
      <c r="B587" s="1059">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9">
        <v>24</v>
      </c>
      <c r="B588" s="1059">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9">
        <v>25</v>
      </c>
      <c r="B589" s="1059">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9">
        <v>26</v>
      </c>
      <c r="B590" s="1059">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9">
        <v>27</v>
      </c>
      <c r="B591" s="1059">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9">
        <v>28</v>
      </c>
      <c r="B592" s="1059">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9">
        <v>29</v>
      </c>
      <c r="B593" s="1059">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9">
        <v>30</v>
      </c>
      <c r="B594" s="1059">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494</v>
      </c>
      <c r="Z597" s="343"/>
      <c r="AA597" s="343"/>
      <c r="AB597" s="343"/>
      <c r="AC597" s="275" t="s">
        <v>477</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59">
        <v>1</v>
      </c>
      <c r="B598" s="1059">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9">
        <v>2</v>
      </c>
      <c r="B599" s="1059">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9">
        <v>3</v>
      </c>
      <c r="B600" s="1059">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9">
        <v>4</v>
      </c>
      <c r="B601" s="1059">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9">
        <v>5</v>
      </c>
      <c r="B602" s="1059">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9">
        <v>6</v>
      </c>
      <c r="B603" s="1059">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9">
        <v>7</v>
      </c>
      <c r="B604" s="1059">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9">
        <v>8</v>
      </c>
      <c r="B605" s="1059">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9">
        <v>9</v>
      </c>
      <c r="B606" s="1059">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9">
        <v>10</v>
      </c>
      <c r="B607" s="1059">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9">
        <v>11</v>
      </c>
      <c r="B608" s="1059">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9">
        <v>12</v>
      </c>
      <c r="B609" s="1059">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9">
        <v>13</v>
      </c>
      <c r="B610" s="1059">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9">
        <v>14</v>
      </c>
      <c r="B611" s="1059">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9">
        <v>15</v>
      </c>
      <c r="B612" s="1059">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9">
        <v>16</v>
      </c>
      <c r="B613" s="1059">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9">
        <v>17</v>
      </c>
      <c r="B614" s="1059">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9">
        <v>18</v>
      </c>
      <c r="B615" s="1059">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9">
        <v>19</v>
      </c>
      <c r="B616" s="1059">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9">
        <v>20</v>
      </c>
      <c r="B617" s="1059">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9">
        <v>21</v>
      </c>
      <c r="B618" s="1059">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9">
        <v>22</v>
      </c>
      <c r="B619" s="1059">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9">
        <v>23</v>
      </c>
      <c r="B620" s="1059">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9">
        <v>24</v>
      </c>
      <c r="B621" s="1059">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9">
        <v>25</v>
      </c>
      <c r="B622" s="1059">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9">
        <v>26</v>
      </c>
      <c r="B623" s="1059">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9">
        <v>27</v>
      </c>
      <c r="B624" s="1059">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9">
        <v>28</v>
      </c>
      <c r="B625" s="1059">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9">
        <v>29</v>
      </c>
      <c r="B626" s="1059">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9">
        <v>30</v>
      </c>
      <c r="B627" s="1059">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494</v>
      </c>
      <c r="Z630" s="343"/>
      <c r="AA630" s="343"/>
      <c r="AB630" s="343"/>
      <c r="AC630" s="275" t="s">
        <v>477</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59">
        <v>1</v>
      </c>
      <c r="B631" s="1059">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9">
        <v>2</v>
      </c>
      <c r="B632" s="1059">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9">
        <v>3</v>
      </c>
      <c r="B633" s="1059">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9">
        <v>4</v>
      </c>
      <c r="B634" s="1059">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9">
        <v>5</v>
      </c>
      <c r="B635" s="1059">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9">
        <v>6</v>
      </c>
      <c r="B636" s="1059">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9">
        <v>7</v>
      </c>
      <c r="B637" s="1059">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9">
        <v>8</v>
      </c>
      <c r="B638" s="1059">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9">
        <v>9</v>
      </c>
      <c r="B639" s="1059">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9">
        <v>10</v>
      </c>
      <c r="B640" s="1059">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9">
        <v>11</v>
      </c>
      <c r="B641" s="1059">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9">
        <v>12</v>
      </c>
      <c r="B642" s="1059">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9">
        <v>13</v>
      </c>
      <c r="B643" s="1059">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9">
        <v>14</v>
      </c>
      <c r="B644" s="1059">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9">
        <v>15</v>
      </c>
      <c r="B645" s="1059">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9">
        <v>16</v>
      </c>
      <c r="B646" s="1059">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9">
        <v>17</v>
      </c>
      <c r="B647" s="1059">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9">
        <v>18</v>
      </c>
      <c r="B648" s="1059">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9">
        <v>19</v>
      </c>
      <c r="B649" s="1059">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9">
        <v>20</v>
      </c>
      <c r="B650" s="1059">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9">
        <v>21</v>
      </c>
      <c r="B651" s="1059">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9">
        <v>22</v>
      </c>
      <c r="B652" s="1059">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9">
        <v>23</v>
      </c>
      <c r="B653" s="1059">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9">
        <v>24</v>
      </c>
      <c r="B654" s="1059">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9">
        <v>25</v>
      </c>
      <c r="B655" s="1059">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9">
        <v>26</v>
      </c>
      <c r="B656" s="1059">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9">
        <v>27</v>
      </c>
      <c r="B657" s="1059">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9">
        <v>28</v>
      </c>
      <c r="B658" s="1059">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9">
        <v>29</v>
      </c>
      <c r="B659" s="1059">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9">
        <v>30</v>
      </c>
      <c r="B660" s="1059">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494</v>
      </c>
      <c r="Z663" s="343"/>
      <c r="AA663" s="343"/>
      <c r="AB663" s="343"/>
      <c r="AC663" s="275" t="s">
        <v>477</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59">
        <v>1</v>
      </c>
      <c r="B664" s="1059">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9">
        <v>2</v>
      </c>
      <c r="B665" s="1059">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9">
        <v>3</v>
      </c>
      <c r="B666" s="1059">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9">
        <v>4</v>
      </c>
      <c r="B667" s="1059">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9">
        <v>5</v>
      </c>
      <c r="B668" s="1059">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9">
        <v>6</v>
      </c>
      <c r="B669" s="1059">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9">
        <v>7</v>
      </c>
      <c r="B670" s="1059">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9">
        <v>8</v>
      </c>
      <c r="B671" s="1059">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9">
        <v>9</v>
      </c>
      <c r="B672" s="1059">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9">
        <v>10</v>
      </c>
      <c r="B673" s="1059">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9">
        <v>11</v>
      </c>
      <c r="B674" s="1059">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9">
        <v>12</v>
      </c>
      <c r="B675" s="1059">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9">
        <v>13</v>
      </c>
      <c r="B676" s="1059">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9">
        <v>14</v>
      </c>
      <c r="B677" s="1059">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9">
        <v>15</v>
      </c>
      <c r="B678" s="1059">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9">
        <v>16</v>
      </c>
      <c r="B679" s="1059">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9">
        <v>17</v>
      </c>
      <c r="B680" s="1059">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9">
        <v>18</v>
      </c>
      <c r="B681" s="1059">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9">
        <v>19</v>
      </c>
      <c r="B682" s="1059">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9">
        <v>20</v>
      </c>
      <c r="B683" s="1059">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9">
        <v>21</v>
      </c>
      <c r="B684" s="1059">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9">
        <v>22</v>
      </c>
      <c r="B685" s="1059">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9">
        <v>23</v>
      </c>
      <c r="B686" s="1059">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9">
        <v>24</v>
      </c>
      <c r="B687" s="1059">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9">
        <v>25</v>
      </c>
      <c r="B688" s="1059">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9">
        <v>26</v>
      </c>
      <c r="B689" s="1059">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9">
        <v>27</v>
      </c>
      <c r="B690" s="1059">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9">
        <v>28</v>
      </c>
      <c r="B691" s="1059">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9">
        <v>29</v>
      </c>
      <c r="B692" s="1059">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9">
        <v>30</v>
      </c>
      <c r="B693" s="1059">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494</v>
      </c>
      <c r="Z696" s="343"/>
      <c r="AA696" s="343"/>
      <c r="AB696" s="343"/>
      <c r="AC696" s="275" t="s">
        <v>477</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59">
        <v>1</v>
      </c>
      <c r="B697" s="1059">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9">
        <v>2</v>
      </c>
      <c r="B698" s="1059">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9">
        <v>3</v>
      </c>
      <c r="B699" s="1059">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9">
        <v>4</v>
      </c>
      <c r="B700" s="1059">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9">
        <v>5</v>
      </c>
      <c r="B701" s="1059">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9">
        <v>6</v>
      </c>
      <c r="B702" s="1059">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9">
        <v>7</v>
      </c>
      <c r="B703" s="1059">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9">
        <v>8</v>
      </c>
      <c r="B704" s="1059">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9">
        <v>9</v>
      </c>
      <c r="B705" s="1059">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9">
        <v>10</v>
      </c>
      <c r="B706" s="1059">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9">
        <v>11</v>
      </c>
      <c r="B707" s="1059">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9">
        <v>12</v>
      </c>
      <c r="B708" s="1059">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9">
        <v>13</v>
      </c>
      <c r="B709" s="1059">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9">
        <v>14</v>
      </c>
      <c r="B710" s="1059">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9">
        <v>15</v>
      </c>
      <c r="B711" s="1059">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9">
        <v>16</v>
      </c>
      <c r="B712" s="1059">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9">
        <v>17</v>
      </c>
      <c r="B713" s="1059">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9">
        <v>18</v>
      </c>
      <c r="B714" s="1059">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9">
        <v>19</v>
      </c>
      <c r="B715" s="1059">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9">
        <v>20</v>
      </c>
      <c r="B716" s="1059">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9">
        <v>21</v>
      </c>
      <c r="B717" s="1059">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9">
        <v>22</v>
      </c>
      <c r="B718" s="1059">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9">
        <v>23</v>
      </c>
      <c r="B719" s="1059">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9">
        <v>24</v>
      </c>
      <c r="B720" s="1059">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9">
        <v>25</v>
      </c>
      <c r="B721" s="1059">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9">
        <v>26</v>
      </c>
      <c r="B722" s="1059">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9">
        <v>27</v>
      </c>
      <c r="B723" s="1059">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9">
        <v>28</v>
      </c>
      <c r="B724" s="1059">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9">
        <v>29</v>
      </c>
      <c r="B725" s="1059">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9">
        <v>30</v>
      </c>
      <c r="B726" s="1059">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494</v>
      </c>
      <c r="Z729" s="343"/>
      <c r="AA729" s="343"/>
      <c r="AB729" s="343"/>
      <c r="AC729" s="275" t="s">
        <v>477</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59">
        <v>1</v>
      </c>
      <c r="B730" s="1059">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9">
        <v>2</v>
      </c>
      <c r="B731" s="1059">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9">
        <v>3</v>
      </c>
      <c r="B732" s="1059">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9">
        <v>4</v>
      </c>
      <c r="B733" s="1059">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9">
        <v>5</v>
      </c>
      <c r="B734" s="1059">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9">
        <v>6</v>
      </c>
      <c r="B735" s="1059">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9">
        <v>7</v>
      </c>
      <c r="B736" s="1059">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9">
        <v>8</v>
      </c>
      <c r="B737" s="1059">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9">
        <v>9</v>
      </c>
      <c r="B738" s="1059">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9">
        <v>10</v>
      </c>
      <c r="B739" s="1059">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9">
        <v>11</v>
      </c>
      <c r="B740" s="1059">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9">
        <v>12</v>
      </c>
      <c r="B741" s="1059">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9">
        <v>13</v>
      </c>
      <c r="B742" s="1059">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9">
        <v>14</v>
      </c>
      <c r="B743" s="1059">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9">
        <v>15</v>
      </c>
      <c r="B744" s="1059">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9">
        <v>16</v>
      </c>
      <c r="B745" s="1059">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9">
        <v>17</v>
      </c>
      <c r="B746" s="1059">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9">
        <v>18</v>
      </c>
      <c r="B747" s="1059">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9">
        <v>19</v>
      </c>
      <c r="B748" s="1059">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9">
        <v>20</v>
      </c>
      <c r="B749" s="1059">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9">
        <v>21</v>
      </c>
      <c r="B750" s="1059">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9">
        <v>22</v>
      </c>
      <c r="B751" s="1059">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9">
        <v>23</v>
      </c>
      <c r="B752" s="1059">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9">
        <v>24</v>
      </c>
      <c r="B753" s="1059">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9">
        <v>25</v>
      </c>
      <c r="B754" s="1059">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9">
        <v>26</v>
      </c>
      <c r="B755" s="1059">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9">
        <v>27</v>
      </c>
      <c r="B756" s="1059">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9">
        <v>28</v>
      </c>
      <c r="B757" s="1059">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9">
        <v>29</v>
      </c>
      <c r="B758" s="1059">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9">
        <v>30</v>
      </c>
      <c r="B759" s="1059">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494</v>
      </c>
      <c r="Z762" s="343"/>
      <c r="AA762" s="343"/>
      <c r="AB762" s="343"/>
      <c r="AC762" s="275" t="s">
        <v>477</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59">
        <v>1</v>
      </c>
      <c r="B763" s="1059">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9">
        <v>2</v>
      </c>
      <c r="B764" s="1059">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9">
        <v>3</v>
      </c>
      <c r="B765" s="1059">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9">
        <v>4</v>
      </c>
      <c r="B766" s="1059">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9">
        <v>5</v>
      </c>
      <c r="B767" s="1059">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9">
        <v>6</v>
      </c>
      <c r="B768" s="1059">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9">
        <v>7</v>
      </c>
      <c r="B769" s="1059">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9">
        <v>8</v>
      </c>
      <c r="B770" s="1059">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9">
        <v>9</v>
      </c>
      <c r="B771" s="1059">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9">
        <v>10</v>
      </c>
      <c r="B772" s="1059">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9">
        <v>11</v>
      </c>
      <c r="B773" s="1059">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9">
        <v>12</v>
      </c>
      <c r="B774" s="1059">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9">
        <v>13</v>
      </c>
      <c r="B775" s="1059">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9">
        <v>14</v>
      </c>
      <c r="B776" s="1059">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9">
        <v>15</v>
      </c>
      <c r="B777" s="1059">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9">
        <v>16</v>
      </c>
      <c r="B778" s="1059">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9">
        <v>17</v>
      </c>
      <c r="B779" s="1059">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9">
        <v>18</v>
      </c>
      <c r="B780" s="1059">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9">
        <v>19</v>
      </c>
      <c r="B781" s="1059">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9">
        <v>20</v>
      </c>
      <c r="B782" s="1059">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9">
        <v>21</v>
      </c>
      <c r="B783" s="1059">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9">
        <v>22</v>
      </c>
      <c r="B784" s="1059">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9">
        <v>23</v>
      </c>
      <c r="B785" s="1059">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9">
        <v>24</v>
      </c>
      <c r="B786" s="1059">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9">
        <v>25</v>
      </c>
      <c r="B787" s="1059">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9">
        <v>26</v>
      </c>
      <c r="B788" s="1059">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9">
        <v>27</v>
      </c>
      <c r="B789" s="1059">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9">
        <v>28</v>
      </c>
      <c r="B790" s="1059">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9">
        <v>29</v>
      </c>
      <c r="B791" s="1059">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9">
        <v>30</v>
      </c>
      <c r="B792" s="1059">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494</v>
      </c>
      <c r="Z795" s="343"/>
      <c r="AA795" s="343"/>
      <c r="AB795" s="343"/>
      <c r="AC795" s="275" t="s">
        <v>477</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59">
        <v>1</v>
      </c>
      <c r="B796" s="1059">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9">
        <v>2</v>
      </c>
      <c r="B797" s="1059">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9">
        <v>3</v>
      </c>
      <c r="B798" s="1059">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9">
        <v>4</v>
      </c>
      <c r="B799" s="1059">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9">
        <v>5</v>
      </c>
      <c r="B800" s="1059">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9">
        <v>6</v>
      </c>
      <c r="B801" s="1059">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9">
        <v>7</v>
      </c>
      <c r="B802" s="1059">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9">
        <v>8</v>
      </c>
      <c r="B803" s="1059">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9">
        <v>9</v>
      </c>
      <c r="B804" s="1059">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9">
        <v>10</v>
      </c>
      <c r="B805" s="1059">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9">
        <v>11</v>
      </c>
      <c r="B806" s="1059">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9">
        <v>12</v>
      </c>
      <c r="B807" s="1059">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9">
        <v>13</v>
      </c>
      <c r="B808" s="1059">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9">
        <v>14</v>
      </c>
      <c r="B809" s="1059">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9">
        <v>15</v>
      </c>
      <c r="B810" s="1059">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9">
        <v>16</v>
      </c>
      <c r="B811" s="1059">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9">
        <v>17</v>
      </c>
      <c r="B812" s="1059">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9">
        <v>18</v>
      </c>
      <c r="B813" s="1059">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9">
        <v>19</v>
      </c>
      <c r="B814" s="1059">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9">
        <v>20</v>
      </c>
      <c r="B815" s="1059">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9">
        <v>21</v>
      </c>
      <c r="B816" s="1059">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9">
        <v>22</v>
      </c>
      <c r="B817" s="1059">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9">
        <v>23</v>
      </c>
      <c r="B818" s="1059">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9">
        <v>24</v>
      </c>
      <c r="B819" s="1059">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9">
        <v>25</v>
      </c>
      <c r="B820" s="1059">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9">
        <v>26</v>
      </c>
      <c r="B821" s="1059">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9">
        <v>27</v>
      </c>
      <c r="B822" s="1059">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9">
        <v>28</v>
      </c>
      <c r="B823" s="1059">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9">
        <v>29</v>
      </c>
      <c r="B824" s="1059">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9">
        <v>30</v>
      </c>
      <c r="B825" s="1059">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494</v>
      </c>
      <c r="Z828" s="343"/>
      <c r="AA828" s="343"/>
      <c r="AB828" s="343"/>
      <c r="AC828" s="275" t="s">
        <v>477</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59">
        <v>1</v>
      </c>
      <c r="B829" s="1059">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9">
        <v>2</v>
      </c>
      <c r="B830" s="1059">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9">
        <v>3</v>
      </c>
      <c r="B831" s="1059">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9">
        <v>4</v>
      </c>
      <c r="B832" s="1059">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9">
        <v>5</v>
      </c>
      <c r="B833" s="1059">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9">
        <v>6</v>
      </c>
      <c r="B834" s="1059">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9">
        <v>7</v>
      </c>
      <c r="B835" s="1059">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9">
        <v>8</v>
      </c>
      <c r="B836" s="1059">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9">
        <v>9</v>
      </c>
      <c r="B837" s="1059">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9">
        <v>10</v>
      </c>
      <c r="B838" s="1059">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9">
        <v>11</v>
      </c>
      <c r="B839" s="1059">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9">
        <v>12</v>
      </c>
      <c r="B840" s="1059">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9">
        <v>13</v>
      </c>
      <c r="B841" s="1059">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9">
        <v>14</v>
      </c>
      <c r="B842" s="1059">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9">
        <v>15</v>
      </c>
      <c r="B843" s="1059">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9">
        <v>16</v>
      </c>
      <c r="B844" s="1059">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9">
        <v>17</v>
      </c>
      <c r="B845" s="1059">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9">
        <v>18</v>
      </c>
      <c r="B846" s="1059">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9">
        <v>19</v>
      </c>
      <c r="B847" s="1059">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9">
        <v>20</v>
      </c>
      <c r="B848" s="1059">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9">
        <v>21</v>
      </c>
      <c r="B849" s="1059">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9">
        <v>22</v>
      </c>
      <c r="B850" s="1059">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9">
        <v>23</v>
      </c>
      <c r="B851" s="1059">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9">
        <v>24</v>
      </c>
      <c r="B852" s="1059">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9">
        <v>25</v>
      </c>
      <c r="B853" s="1059">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9">
        <v>26</v>
      </c>
      <c r="B854" s="1059">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9">
        <v>27</v>
      </c>
      <c r="B855" s="1059">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9">
        <v>28</v>
      </c>
      <c r="B856" s="1059">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9">
        <v>29</v>
      </c>
      <c r="B857" s="1059">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9">
        <v>30</v>
      </c>
      <c r="B858" s="1059">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494</v>
      </c>
      <c r="Z861" s="343"/>
      <c r="AA861" s="343"/>
      <c r="AB861" s="343"/>
      <c r="AC861" s="275" t="s">
        <v>477</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59">
        <v>1</v>
      </c>
      <c r="B862" s="1059">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9">
        <v>2</v>
      </c>
      <c r="B863" s="1059">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9">
        <v>3</v>
      </c>
      <c r="B864" s="1059">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9">
        <v>4</v>
      </c>
      <c r="B865" s="1059">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9">
        <v>5</v>
      </c>
      <c r="B866" s="1059">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9">
        <v>6</v>
      </c>
      <c r="B867" s="1059">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9">
        <v>7</v>
      </c>
      <c r="B868" s="1059">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9">
        <v>8</v>
      </c>
      <c r="B869" s="1059">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9">
        <v>9</v>
      </c>
      <c r="B870" s="1059">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9">
        <v>10</v>
      </c>
      <c r="B871" s="1059">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9">
        <v>11</v>
      </c>
      <c r="B872" s="1059">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9">
        <v>12</v>
      </c>
      <c r="B873" s="1059">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9">
        <v>13</v>
      </c>
      <c r="B874" s="1059">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9">
        <v>14</v>
      </c>
      <c r="B875" s="1059">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9">
        <v>15</v>
      </c>
      <c r="B876" s="1059">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9">
        <v>16</v>
      </c>
      <c r="B877" s="1059">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9">
        <v>17</v>
      </c>
      <c r="B878" s="1059">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9">
        <v>18</v>
      </c>
      <c r="B879" s="1059">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9">
        <v>19</v>
      </c>
      <c r="B880" s="1059">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9">
        <v>20</v>
      </c>
      <c r="B881" s="1059">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9">
        <v>21</v>
      </c>
      <c r="B882" s="1059">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9">
        <v>22</v>
      </c>
      <c r="B883" s="1059">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9">
        <v>23</v>
      </c>
      <c r="B884" s="1059">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9">
        <v>24</v>
      </c>
      <c r="B885" s="1059">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9">
        <v>25</v>
      </c>
      <c r="B886" s="1059">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9">
        <v>26</v>
      </c>
      <c r="B887" s="1059">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9">
        <v>27</v>
      </c>
      <c r="B888" s="1059">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9">
        <v>28</v>
      </c>
      <c r="B889" s="1059">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9">
        <v>29</v>
      </c>
      <c r="B890" s="1059">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9">
        <v>30</v>
      </c>
      <c r="B891" s="1059">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494</v>
      </c>
      <c r="Z894" s="343"/>
      <c r="AA894" s="343"/>
      <c r="AB894" s="343"/>
      <c r="AC894" s="275" t="s">
        <v>477</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59">
        <v>1</v>
      </c>
      <c r="B895" s="1059">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9">
        <v>2</v>
      </c>
      <c r="B896" s="1059">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9">
        <v>3</v>
      </c>
      <c r="B897" s="1059">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9">
        <v>4</v>
      </c>
      <c r="B898" s="1059">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9">
        <v>5</v>
      </c>
      <c r="B899" s="1059">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9">
        <v>6</v>
      </c>
      <c r="B900" s="1059">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9">
        <v>7</v>
      </c>
      <c r="B901" s="1059">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9">
        <v>8</v>
      </c>
      <c r="B902" s="1059">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9">
        <v>9</v>
      </c>
      <c r="B903" s="1059">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9">
        <v>10</v>
      </c>
      <c r="B904" s="1059">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9">
        <v>11</v>
      </c>
      <c r="B905" s="1059">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9">
        <v>12</v>
      </c>
      <c r="B906" s="1059">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9">
        <v>13</v>
      </c>
      <c r="B907" s="1059">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9">
        <v>14</v>
      </c>
      <c r="B908" s="1059">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9">
        <v>15</v>
      </c>
      <c r="B909" s="1059">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9">
        <v>16</v>
      </c>
      <c r="B910" s="1059">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9">
        <v>17</v>
      </c>
      <c r="B911" s="1059">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9">
        <v>18</v>
      </c>
      <c r="B912" s="1059">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9">
        <v>19</v>
      </c>
      <c r="B913" s="1059">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9">
        <v>20</v>
      </c>
      <c r="B914" s="1059">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9">
        <v>21</v>
      </c>
      <c r="B915" s="1059">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9">
        <v>22</v>
      </c>
      <c r="B916" s="1059">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9">
        <v>23</v>
      </c>
      <c r="B917" s="1059">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9">
        <v>24</v>
      </c>
      <c r="B918" s="1059">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9">
        <v>25</v>
      </c>
      <c r="B919" s="1059">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9">
        <v>26</v>
      </c>
      <c r="B920" s="1059">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9">
        <v>27</v>
      </c>
      <c r="B921" s="1059">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9">
        <v>28</v>
      </c>
      <c r="B922" s="1059">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9">
        <v>29</v>
      </c>
      <c r="B923" s="1059">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9">
        <v>30</v>
      </c>
      <c r="B924" s="1059">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494</v>
      </c>
      <c r="Z927" s="343"/>
      <c r="AA927" s="343"/>
      <c r="AB927" s="343"/>
      <c r="AC927" s="275" t="s">
        <v>477</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59">
        <v>1</v>
      </c>
      <c r="B928" s="1059">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9">
        <v>2</v>
      </c>
      <c r="B929" s="1059">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9">
        <v>3</v>
      </c>
      <c r="B930" s="1059">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9">
        <v>4</v>
      </c>
      <c r="B931" s="1059">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9">
        <v>5</v>
      </c>
      <c r="B932" s="1059">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9">
        <v>6</v>
      </c>
      <c r="B933" s="1059">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9">
        <v>7</v>
      </c>
      <c r="B934" s="1059">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9">
        <v>8</v>
      </c>
      <c r="B935" s="1059">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9">
        <v>9</v>
      </c>
      <c r="B936" s="1059">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9">
        <v>10</v>
      </c>
      <c r="B937" s="1059">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9">
        <v>11</v>
      </c>
      <c r="B938" s="1059">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9">
        <v>12</v>
      </c>
      <c r="B939" s="1059">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9">
        <v>13</v>
      </c>
      <c r="B940" s="1059">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9">
        <v>14</v>
      </c>
      <c r="B941" s="1059">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9">
        <v>15</v>
      </c>
      <c r="B942" s="1059">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9">
        <v>16</v>
      </c>
      <c r="B943" s="1059">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9">
        <v>17</v>
      </c>
      <c r="B944" s="1059">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9">
        <v>18</v>
      </c>
      <c r="B945" s="1059">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9">
        <v>19</v>
      </c>
      <c r="B946" s="1059">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9">
        <v>20</v>
      </c>
      <c r="B947" s="1059">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9">
        <v>21</v>
      </c>
      <c r="B948" s="1059">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9">
        <v>22</v>
      </c>
      <c r="B949" s="1059">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9">
        <v>23</v>
      </c>
      <c r="B950" s="1059">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9">
        <v>24</v>
      </c>
      <c r="B951" s="1059">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9">
        <v>25</v>
      </c>
      <c r="B952" s="1059">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9">
        <v>26</v>
      </c>
      <c r="B953" s="1059">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9">
        <v>27</v>
      </c>
      <c r="B954" s="1059">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9">
        <v>28</v>
      </c>
      <c r="B955" s="1059">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9">
        <v>29</v>
      </c>
      <c r="B956" s="1059">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9">
        <v>30</v>
      </c>
      <c r="B957" s="1059">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494</v>
      </c>
      <c r="Z960" s="343"/>
      <c r="AA960" s="343"/>
      <c r="AB960" s="343"/>
      <c r="AC960" s="275" t="s">
        <v>477</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59">
        <v>1</v>
      </c>
      <c r="B961" s="1059">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9">
        <v>2</v>
      </c>
      <c r="B962" s="1059">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9">
        <v>3</v>
      </c>
      <c r="B963" s="1059">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9">
        <v>4</v>
      </c>
      <c r="B964" s="1059">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9">
        <v>5</v>
      </c>
      <c r="B965" s="1059">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9">
        <v>6</v>
      </c>
      <c r="B966" s="1059">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9">
        <v>7</v>
      </c>
      <c r="B967" s="1059">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9">
        <v>8</v>
      </c>
      <c r="B968" s="1059">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9">
        <v>9</v>
      </c>
      <c r="B969" s="1059">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9">
        <v>10</v>
      </c>
      <c r="B970" s="1059">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9">
        <v>11</v>
      </c>
      <c r="B971" s="1059">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9">
        <v>12</v>
      </c>
      <c r="B972" s="1059">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9">
        <v>13</v>
      </c>
      <c r="B973" s="1059">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9">
        <v>14</v>
      </c>
      <c r="B974" s="1059">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9">
        <v>15</v>
      </c>
      <c r="B975" s="1059">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9">
        <v>16</v>
      </c>
      <c r="B976" s="1059">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9">
        <v>17</v>
      </c>
      <c r="B977" s="1059">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9">
        <v>18</v>
      </c>
      <c r="B978" s="1059">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9">
        <v>19</v>
      </c>
      <c r="B979" s="1059">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9">
        <v>20</v>
      </c>
      <c r="B980" s="1059">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9">
        <v>21</v>
      </c>
      <c r="B981" s="1059">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9">
        <v>22</v>
      </c>
      <c r="B982" s="1059">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9">
        <v>23</v>
      </c>
      <c r="B983" s="1059">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9">
        <v>24</v>
      </c>
      <c r="B984" s="1059">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9">
        <v>25</v>
      </c>
      <c r="B985" s="1059">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9">
        <v>26</v>
      </c>
      <c r="B986" s="1059">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9">
        <v>27</v>
      </c>
      <c r="B987" s="1059">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9">
        <v>28</v>
      </c>
      <c r="B988" s="1059">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9">
        <v>29</v>
      </c>
      <c r="B989" s="1059">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9">
        <v>30</v>
      </c>
      <c r="B990" s="1059">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494</v>
      </c>
      <c r="Z993" s="343"/>
      <c r="AA993" s="343"/>
      <c r="AB993" s="343"/>
      <c r="AC993" s="275" t="s">
        <v>477</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59">
        <v>1</v>
      </c>
      <c r="B994" s="1059">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9">
        <v>2</v>
      </c>
      <c r="B995" s="1059">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9">
        <v>3</v>
      </c>
      <c r="B996" s="1059">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9">
        <v>4</v>
      </c>
      <c r="B997" s="1059">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9">
        <v>5</v>
      </c>
      <c r="B998" s="1059">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9">
        <v>6</v>
      </c>
      <c r="B999" s="1059">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9">
        <v>7</v>
      </c>
      <c r="B1000" s="1059">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9">
        <v>8</v>
      </c>
      <c r="B1001" s="1059">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9">
        <v>9</v>
      </c>
      <c r="B1002" s="1059">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9">
        <v>10</v>
      </c>
      <c r="B1003" s="1059">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9">
        <v>11</v>
      </c>
      <c r="B1004" s="1059">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9">
        <v>12</v>
      </c>
      <c r="B1005" s="1059">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9">
        <v>13</v>
      </c>
      <c r="B1006" s="1059">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9">
        <v>14</v>
      </c>
      <c r="B1007" s="1059">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9">
        <v>15</v>
      </c>
      <c r="B1008" s="1059">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9">
        <v>16</v>
      </c>
      <c r="B1009" s="1059">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9">
        <v>17</v>
      </c>
      <c r="B1010" s="1059">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9">
        <v>18</v>
      </c>
      <c r="B1011" s="1059">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9">
        <v>19</v>
      </c>
      <c r="B1012" s="1059">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9">
        <v>20</v>
      </c>
      <c r="B1013" s="1059">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9">
        <v>21</v>
      </c>
      <c r="B1014" s="1059">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9">
        <v>22</v>
      </c>
      <c r="B1015" s="1059">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9">
        <v>23</v>
      </c>
      <c r="B1016" s="1059">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9">
        <v>24</v>
      </c>
      <c r="B1017" s="1059">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9">
        <v>25</v>
      </c>
      <c r="B1018" s="1059">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9">
        <v>26</v>
      </c>
      <c r="B1019" s="1059">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9">
        <v>27</v>
      </c>
      <c r="B1020" s="1059">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9">
        <v>28</v>
      </c>
      <c r="B1021" s="1059">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9">
        <v>29</v>
      </c>
      <c r="B1022" s="1059">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9">
        <v>30</v>
      </c>
      <c r="B1023" s="1059">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494</v>
      </c>
      <c r="Z1026" s="343"/>
      <c r="AA1026" s="343"/>
      <c r="AB1026" s="343"/>
      <c r="AC1026" s="275" t="s">
        <v>477</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59">
        <v>1</v>
      </c>
      <c r="B1027" s="1059">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9">
        <v>2</v>
      </c>
      <c r="B1028" s="1059">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9">
        <v>3</v>
      </c>
      <c r="B1029" s="1059">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9">
        <v>4</v>
      </c>
      <c r="B1030" s="1059">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9">
        <v>5</v>
      </c>
      <c r="B1031" s="1059">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9">
        <v>6</v>
      </c>
      <c r="B1032" s="1059">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9">
        <v>7</v>
      </c>
      <c r="B1033" s="1059">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9">
        <v>8</v>
      </c>
      <c r="B1034" s="1059">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9">
        <v>9</v>
      </c>
      <c r="B1035" s="1059">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9">
        <v>10</v>
      </c>
      <c r="B1036" s="1059">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9">
        <v>11</v>
      </c>
      <c r="B1037" s="1059">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9">
        <v>12</v>
      </c>
      <c r="B1038" s="1059">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9">
        <v>13</v>
      </c>
      <c r="B1039" s="1059">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9">
        <v>14</v>
      </c>
      <c r="B1040" s="1059">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9">
        <v>15</v>
      </c>
      <c r="B1041" s="1059">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9">
        <v>16</v>
      </c>
      <c r="B1042" s="1059">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9">
        <v>17</v>
      </c>
      <c r="B1043" s="1059">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9">
        <v>18</v>
      </c>
      <c r="B1044" s="1059">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9">
        <v>19</v>
      </c>
      <c r="B1045" s="1059">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9">
        <v>20</v>
      </c>
      <c r="B1046" s="1059">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9">
        <v>21</v>
      </c>
      <c r="B1047" s="1059">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9">
        <v>22</v>
      </c>
      <c r="B1048" s="1059">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9">
        <v>23</v>
      </c>
      <c r="B1049" s="1059">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9">
        <v>24</v>
      </c>
      <c r="B1050" s="1059">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9">
        <v>25</v>
      </c>
      <c r="B1051" s="1059">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9">
        <v>26</v>
      </c>
      <c r="B1052" s="1059">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9">
        <v>27</v>
      </c>
      <c r="B1053" s="1059">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9">
        <v>28</v>
      </c>
      <c r="B1054" s="1059">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9">
        <v>29</v>
      </c>
      <c r="B1055" s="1059">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9">
        <v>30</v>
      </c>
      <c r="B1056" s="1059">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494</v>
      </c>
      <c r="Z1059" s="343"/>
      <c r="AA1059" s="343"/>
      <c r="AB1059" s="343"/>
      <c r="AC1059" s="275" t="s">
        <v>477</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59">
        <v>1</v>
      </c>
      <c r="B1060" s="1059">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9">
        <v>2</v>
      </c>
      <c r="B1061" s="1059">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9">
        <v>3</v>
      </c>
      <c r="B1062" s="1059">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9">
        <v>4</v>
      </c>
      <c r="B1063" s="1059">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9">
        <v>5</v>
      </c>
      <c r="B1064" s="1059">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9">
        <v>6</v>
      </c>
      <c r="B1065" s="1059">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9">
        <v>7</v>
      </c>
      <c r="B1066" s="1059">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9">
        <v>8</v>
      </c>
      <c r="B1067" s="1059">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9">
        <v>9</v>
      </c>
      <c r="B1068" s="1059">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9">
        <v>10</v>
      </c>
      <c r="B1069" s="1059">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9">
        <v>11</v>
      </c>
      <c r="B1070" s="1059">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9">
        <v>12</v>
      </c>
      <c r="B1071" s="1059">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9">
        <v>13</v>
      </c>
      <c r="B1072" s="1059">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9">
        <v>14</v>
      </c>
      <c r="B1073" s="1059">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9">
        <v>15</v>
      </c>
      <c r="B1074" s="1059">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9">
        <v>16</v>
      </c>
      <c r="B1075" s="1059">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9">
        <v>17</v>
      </c>
      <c r="B1076" s="1059">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9">
        <v>18</v>
      </c>
      <c r="B1077" s="1059">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9">
        <v>19</v>
      </c>
      <c r="B1078" s="1059">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9">
        <v>20</v>
      </c>
      <c r="B1079" s="1059">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9">
        <v>21</v>
      </c>
      <c r="B1080" s="1059">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9">
        <v>22</v>
      </c>
      <c r="B1081" s="1059">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9">
        <v>23</v>
      </c>
      <c r="B1082" s="1059">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9">
        <v>24</v>
      </c>
      <c r="B1083" s="1059">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9">
        <v>25</v>
      </c>
      <c r="B1084" s="1059">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9">
        <v>26</v>
      </c>
      <c r="B1085" s="1059">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9">
        <v>27</v>
      </c>
      <c r="B1086" s="1059">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9">
        <v>28</v>
      </c>
      <c r="B1087" s="1059">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9">
        <v>29</v>
      </c>
      <c r="B1088" s="1059">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9">
        <v>30</v>
      </c>
      <c r="B1089" s="1059">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494</v>
      </c>
      <c r="Z1092" s="343"/>
      <c r="AA1092" s="343"/>
      <c r="AB1092" s="343"/>
      <c r="AC1092" s="275" t="s">
        <v>477</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59">
        <v>1</v>
      </c>
      <c r="B1093" s="1059">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9">
        <v>2</v>
      </c>
      <c r="B1094" s="1059">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9">
        <v>3</v>
      </c>
      <c r="B1095" s="1059">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9">
        <v>4</v>
      </c>
      <c r="B1096" s="1059">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9">
        <v>5</v>
      </c>
      <c r="B1097" s="1059">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9">
        <v>6</v>
      </c>
      <c r="B1098" s="1059">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9">
        <v>7</v>
      </c>
      <c r="B1099" s="1059">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9">
        <v>8</v>
      </c>
      <c r="B1100" s="1059">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9">
        <v>9</v>
      </c>
      <c r="B1101" s="1059">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9">
        <v>10</v>
      </c>
      <c r="B1102" s="1059">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9">
        <v>11</v>
      </c>
      <c r="B1103" s="1059">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9">
        <v>12</v>
      </c>
      <c r="B1104" s="1059">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9">
        <v>13</v>
      </c>
      <c r="B1105" s="1059">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9">
        <v>14</v>
      </c>
      <c r="B1106" s="1059">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9">
        <v>15</v>
      </c>
      <c r="B1107" s="1059">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9">
        <v>16</v>
      </c>
      <c r="B1108" s="1059">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9">
        <v>17</v>
      </c>
      <c r="B1109" s="1059">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9">
        <v>18</v>
      </c>
      <c r="B1110" s="1059">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9">
        <v>19</v>
      </c>
      <c r="B1111" s="1059">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9">
        <v>20</v>
      </c>
      <c r="B1112" s="1059">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9">
        <v>21</v>
      </c>
      <c r="B1113" s="1059">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9">
        <v>22</v>
      </c>
      <c r="B1114" s="1059">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9">
        <v>23</v>
      </c>
      <c r="B1115" s="1059">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9">
        <v>24</v>
      </c>
      <c r="B1116" s="1059">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9">
        <v>25</v>
      </c>
      <c r="B1117" s="1059">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9">
        <v>26</v>
      </c>
      <c r="B1118" s="1059">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9">
        <v>27</v>
      </c>
      <c r="B1119" s="1059">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9">
        <v>28</v>
      </c>
      <c r="B1120" s="1059">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9">
        <v>29</v>
      </c>
      <c r="B1121" s="1059">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9">
        <v>30</v>
      </c>
      <c r="B1122" s="1059">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494</v>
      </c>
      <c r="Z1125" s="343"/>
      <c r="AA1125" s="343"/>
      <c r="AB1125" s="343"/>
      <c r="AC1125" s="275" t="s">
        <v>477</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59">
        <v>1</v>
      </c>
      <c r="B1126" s="1059">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9">
        <v>2</v>
      </c>
      <c r="B1127" s="1059">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9">
        <v>3</v>
      </c>
      <c r="B1128" s="1059">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9">
        <v>4</v>
      </c>
      <c r="B1129" s="1059">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9">
        <v>5</v>
      </c>
      <c r="B1130" s="1059">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9">
        <v>6</v>
      </c>
      <c r="B1131" s="1059">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9">
        <v>7</v>
      </c>
      <c r="B1132" s="1059">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9">
        <v>8</v>
      </c>
      <c r="B1133" s="1059">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9">
        <v>9</v>
      </c>
      <c r="B1134" s="1059">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9">
        <v>10</v>
      </c>
      <c r="B1135" s="1059">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9">
        <v>11</v>
      </c>
      <c r="B1136" s="1059">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9">
        <v>12</v>
      </c>
      <c r="B1137" s="1059">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9">
        <v>13</v>
      </c>
      <c r="B1138" s="1059">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9">
        <v>14</v>
      </c>
      <c r="B1139" s="1059">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9">
        <v>15</v>
      </c>
      <c r="B1140" s="1059">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9">
        <v>16</v>
      </c>
      <c r="B1141" s="1059">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9">
        <v>17</v>
      </c>
      <c r="B1142" s="1059">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9">
        <v>18</v>
      </c>
      <c r="B1143" s="1059">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9">
        <v>19</v>
      </c>
      <c r="B1144" s="1059">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9">
        <v>20</v>
      </c>
      <c r="B1145" s="1059">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9">
        <v>21</v>
      </c>
      <c r="B1146" s="1059">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9">
        <v>22</v>
      </c>
      <c r="B1147" s="1059">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9">
        <v>23</v>
      </c>
      <c r="B1148" s="1059">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9">
        <v>24</v>
      </c>
      <c r="B1149" s="1059">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9">
        <v>25</v>
      </c>
      <c r="B1150" s="1059">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9">
        <v>26</v>
      </c>
      <c r="B1151" s="1059">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9">
        <v>27</v>
      </c>
      <c r="B1152" s="1059">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9">
        <v>28</v>
      </c>
      <c r="B1153" s="1059">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9">
        <v>29</v>
      </c>
      <c r="B1154" s="1059">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9">
        <v>30</v>
      </c>
      <c r="B1155" s="1059">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494</v>
      </c>
      <c r="Z1158" s="343"/>
      <c r="AA1158" s="343"/>
      <c r="AB1158" s="343"/>
      <c r="AC1158" s="275" t="s">
        <v>477</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59">
        <v>1</v>
      </c>
      <c r="B1159" s="1059">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9">
        <v>2</v>
      </c>
      <c r="B1160" s="1059">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9">
        <v>3</v>
      </c>
      <c r="B1161" s="1059">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9">
        <v>4</v>
      </c>
      <c r="B1162" s="1059">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9">
        <v>5</v>
      </c>
      <c r="B1163" s="1059">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9">
        <v>6</v>
      </c>
      <c r="B1164" s="1059">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9">
        <v>7</v>
      </c>
      <c r="B1165" s="1059">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9">
        <v>8</v>
      </c>
      <c r="B1166" s="1059">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9">
        <v>9</v>
      </c>
      <c r="B1167" s="1059">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9">
        <v>10</v>
      </c>
      <c r="B1168" s="1059">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9">
        <v>11</v>
      </c>
      <c r="B1169" s="1059">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9">
        <v>12</v>
      </c>
      <c r="B1170" s="1059">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9">
        <v>13</v>
      </c>
      <c r="B1171" s="1059">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9">
        <v>14</v>
      </c>
      <c r="B1172" s="1059">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9">
        <v>15</v>
      </c>
      <c r="B1173" s="1059">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9">
        <v>16</v>
      </c>
      <c r="B1174" s="1059">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9">
        <v>17</v>
      </c>
      <c r="B1175" s="1059">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9">
        <v>18</v>
      </c>
      <c r="B1176" s="1059">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9">
        <v>19</v>
      </c>
      <c r="B1177" s="1059">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9">
        <v>20</v>
      </c>
      <c r="B1178" s="1059">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9">
        <v>21</v>
      </c>
      <c r="B1179" s="1059">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9">
        <v>22</v>
      </c>
      <c r="B1180" s="1059">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9">
        <v>23</v>
      </c>
      <c r="B1181" s="1059">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9">
        <v>24</v>
      </c>
      <c r="B1182" s="1059">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9">
        <v>25</v>
      </c>
      <c r="B1183" s="1059">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9">
        <v>26</v>
      </c>
      <c r="B1184" s="1059">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9">
        <v>27</v>
      </c>
      <c r="B1185" s="1059">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9">
        <v>28</v>
      </c>
      <c r="B1186" s="1059">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9">
        <v>29</v>
      </c>
      <c r="B1187" s="1059">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9">
        <v>30</v>
      </c>
      <c r="B1188" s="1059">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494</v>
      </c>
      <c r="Z1191" s="343"/>
      <c r="AA1191" s="343"/>
      <c r="AB1191" s="343"/>
      <c r="AC1191" s="275" t="s">
        <v>477</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59">
        <v>1</v>
      </c>
      <c r="B1192" s="1059">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9">
        <v>2</v>
      </c>
      <c r="B1193" s="1059">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9">
        <v>3</v>
      </c>
      <c r="B1194" s="1059">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9">
        <v>4</v>
      </c>
      <c r="B1195" s="1059">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9">
        <v>5</v>
      </c>
      <c r="B1196" s="1059">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9">
        <v>6</v>
      </c>
      <c r="B1197" s="1059">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9">
        <v>7</v>
      </c>
      <c r="B1198" s="1059">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9">
        <v>8</v>
      </c>
      <c r="B1199" s="1059">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9">
        <v>9</v>
      </c>
      <c r="B1200" s="1059">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9">
        <v>10</v>
      </c>
      <c r="B1201" s="1059">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9">
        <v>11</v>
      </c>
      <c r="B1202" s="1059">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9">
        <v>12</v>
      </c>
      <c r="B1203" s="1059">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9">
        <v>13</v>
      </c>
      <c r="B1204" s="1059">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9">
        <v>14</v>
      </c>
      <c r="B1205" s="1059">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9">
        <v>15</v>
      </c>
      <c r="B1206" s="1059">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9">
        <v>16</v>
      </c>
      <c r="B1207" s="1059">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9">
        <v>17</v>
      </c>
      <c r="B1208" s="1059">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9">
        <v>18</v>
      </c>
      <c r="B1209" s="1059">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9">
        <v>19</v>
      </c>
      <c r="B1210" s="1059">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9">
        <v>20</v>
      </c>
      <c r="B1211" s="1059">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9">
        <v>21</v>
      </c>
      <c r="B1212" s="1059">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9">
        <v>22</v>
      </c>
      <c r="B1213" s="1059">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9">
        <v>23</v>
      </c>
      <c r="B1214" s="1059">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9">
        <v>24</v>
      </c>
      <c r="B1215" s="1059">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9">
        <v>25</v>
      </c>
      <c r="B1216" s="1059">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9">
        <v>26</v>
      </c>
      <c r="B1217" s="1059">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9">
        <v>27</v>
      </c>
      <c r="B1218" s="1059">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9">
        <v>28</v>
      </c>
      <c r="B1219" s="1059">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9">
        <v>29</v>
      </c>
      <c r="B1220" s="1059">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9">
        <v>30</v>
      </c>
      <c r="B1221" s="1059">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494</v>
      </c>
      <c r="Z1224" s="343"/>
      <c r="AA1224" s="343"/>
      <c r="AB1224" s="343"/>
      <c r="AC1224" s="275" t="s">
        <v>477</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59">
        <v>1</v>
      </c>
      <c r="B1225" s="1059">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9">
        <v>2</v>
      </c>
      <c r="B1226" s="1059">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9">
        <v>3</v>
      </c>
      <c r="B1227" s="1059">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9">
        <v>4</v>
      </c>
      <c r="B1228" s="1059">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9">
        <v>5</v>
      </c>
      <c r="B1229" s="1059">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9">
        <v>6</v>
      </c>
      <c r="B1230" s="1059">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9">
        <v>7</v>
      </c>
      <c r="B1231" s="1059">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9">
        <v>8</v>
      </c>
      <c r="B1232" s="1059">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9">
        <v>9</v>
      </c>
      <c r="B1233" s="1059">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9">
        <v>10</v>
      </c>
      <c r="B1234" s="1059">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9">
        <v>11</v>
      </c>
      <c r="B1235" s="1059">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9">
        <v>12</v>
      </c>
      <c r="B1236" s="1059">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9">
        <v>13</v>
      </c>
      <c r="B1237" s="1059">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9">
        <v>14</v>
      </c>
      <c r="B1238" s="1059">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9">
        <v>15</v>
      </c>
      <c r="B1239" s="1059">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9">
        <v>16</v>
      </c>
      <c r="B1240" s="1059">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9">
        <v>17</v>
      </c>
      <c r="B1241" s="1059">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9">
        <v>18</v>
      </c>
      <c r="B1242" s="1059">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9">
        <v>19</v>
      </c>
      <c r="B1243" s="1059">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9">
        <v>20</v>
      </c>
      <c r="B1244" s="1059">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9">
        <v>21</v>
      </c>
      <c r="B1245" s="1059">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9">
        <v>22</v>
      </c>
      <c r="B1246" s="1059">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9">
        <v>23</v>
      </c>
      <c r="B1247" s="1059">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9">
        <v>24</v>
      </c>
      <c r="B1248" s="1059">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9">
        <v>25</v>
      </c>
      <c r="B1249" s="1059">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9">
        <v>26</v>
      </c>
      <c r="B1250" s="1059">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9">
        <v>27</v>
      </c>
      <c r="B1251" s="1059">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9">
        <v>28</v>
      </c>
      <c r="B1252" s="1059">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9">
        <v>29</v>
      </c>
      <c r="B1253" s="1059">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9">
        <v>30</v>
      </c>
      <c r="B1254" s="1059">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494</v>
      </c>
      <c r="Z1257" s="343"/>
      <c r="AA1257" s="343"/>
      <c r="AB1257" s="343"/>
      <c r="AC1257" s="275" t="s">
        <v>477</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59">
        <v>1</v>
      </c>
      <c r="B1258" s="1059">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9">
        <v>2</v>
      </c>
      <c r="B1259" s="1059">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9">
        <v>3</v>
      </c>
      <c r="B1260" s="1059">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9">
        <v>4</v>
      </c>
      <c r="B1261" s="1059">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9">
        <v>5</v>
      </c>
      <c r="B1262" s="1059">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9">
        <v>6</v>
      </c>
      <c r="B1263" s="1059">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9">
        <v>7</v>
      </c>
      <c r="B1264" s="1059">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9">
        <v>8</v>
      </c>
      <c r="B1265" s="1059">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9">
        <v>9</v>
      </c>
      <c r="B1266" s="1059">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9">
        <v>10</v>
      </c>
      <c r="B1267" s="1059">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9">
        <v>11</v>
      </c>
      <c r="B1268" s="1059">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9">
        <v>12</v>
      </c>
      <c r="B1269" s="1059">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9">
        <v>13</v>
      </c>
      <c r="B1270" s="1059">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9">
        <v>14</v>
      </c>
      <c r="B1271" s="1059">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9">
        <v>15</v>
      </c>
      <c r="B1272" s="1059">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9">
        <v>16</v>
      </c>
      <c r="B1273" s="1059">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9">
        <v>17</v>
      </c>
      <c r="B1274" s="1059">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9">
        <v>18</v>
      </c>
      <c r="B1275" s="1059">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9">
        <v>19</v>
      </c>
      <c r="B1276" s="1059">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9">
        <v>20</v>
      </c>
      <c r="B1277" s="1059">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9">
        <v>21</v>
      </c>
      <c r="B1278" s="1059">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9">
        <v>22</v>
      </c>
      <c r="B1279" s="1059">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9">
        <v>23</v>
      </c>
      <c r="B1280" s="1059">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9">
        <v>24</v>
      </c>
      <c r="B1281" s="1059">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9">
        <v>25</v>
      </c>
      <c r="B1282" s="1059">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9">
        <v>26</v>
      </c>
      <c r="B1283" s="1059">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9">
        <v>27</v>
      </c>
      <c r="B1284" s="1059">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9">
        <v>28</v>
      </c>
      <c r="B1285" s="1059">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9">
        <v>29</v>
      </c>
      <c r="B1286" s="1059">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9">
        <v>30</v>
      </c>
      <c r="B1287" s="1059">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494</v>
      </c>
      <c r="Z1290" s="343"/>
      <c r="AA1290" s="343"/>
      <c r="AB1290" s="343"/>
      <c r="AC1290" s="275" t="s">
        <v>477</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59">
        <v>1</v>
      </c>
      <c r="B1291" s="1059">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9">
        <v>2</v>
      </c>
      <c r="B1292" s="1059">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9">
        <v>3</v>
      </c>
      <c r="B1293" s="1059">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9">
        <v>4</v>
      </c>
      <c r="B1294" s="1059">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9">
        <v>5</v>
      </c>
      <c r="B1295" s="1059">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9">
        <v>6</v>
      </c>
      <c r="B1296" s="1059">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9">
        <v>7</v>
      </c>
      <c r="B1297" s="1059">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9">
        <v>8</v>
      </c>
      <c r="B1298" s="1059">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9">
        <v>9</v>
      </c>
      <c r="B1299" s="1059">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9">
        <v>10</v>
      </c>
      <c r="B1300" s="1059">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9">
        <v>11</v>
      </c>
      <c r="B1301" s="1059">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9">
        <v>12</v>
      </c>
      <c r="B1302" s="1059">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9">
        <v>13</v>
      </c>
      <c r="B1303" s="1059">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9">
        <v>14</v>
      </c>
      <c r="B1304" s="1059">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9">
        <v>15</v>
      </c>
      <c r="B1305" s="1059">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9">
        <v>16</v>
      </c>
      <c r="B1306" s="1059">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9">
        <v>17</v>
      </c>
      <c r="B1307" s="1059">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9">
        <v>18</v>
      </c>
      <c r="B1308" s="1059">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9">
        <v>19</v>
      </c>
      <c r="B1309" s="1059">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9">
        <v>20</v>
      </c>
      <c r="B1310" s="1059">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9">
        <v>21</v>
      </c>
      <c r="B1311" s="1059">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9">
        <v>22</v>
      </c>
      <c r="B1312" s="1059">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9">
        <v>23</v>
      </c>
      <c r="B1313" s="1059">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9">
        <v>24</v>
      </c>
      <c r="B1314" s="1059">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9">
        <v>25</v>
      </c>
      <c r="B1315" s="1059">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9">
        <v>26</v>
      </c>
      <c r="B1316" s="1059">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9">
        <v>27</v>
      </c>
      <c r="B1317" s="1059">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9">
        <v>28</v>
      </c>
      <c r="B1318" s="1059">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9">
        <v>29</v>
      </c>
      <c r="B1319" s="1059">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9">
        <v>30</v>
      </c>
      <c r="B1320" s="1059">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2018-05-02T05:59:54Z</cp:lastPrinted>
  <dcterms:created xsi:type="dcterms:W3CDTF">2012-03-13T00:50:25Z</dcterms:created>
  <dcterms:modified xsi:type="dcterms:W3CDTF">2018-07-09T10:23:20Z</dcterms:modified>
</cp:coreProperties>
</file>