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<sst xmlns="http://schemas.openxmlformats.org/spreadsheetml/2006/main" count="2923" uniqueCount="674">
  <si>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</si>
  <si>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</si>
  <si>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</si>
  <si>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</si>
  <si>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</si>
  <si>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</si>
  <si>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</si>
  <si>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</si>
  <si>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</si>
  <si>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</si>
  <si>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</si>
  <si>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</si>
  <si>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</si>
  <si>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</si>
  <si>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</si>
  <si>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</si>
  <si>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</si>
  <si>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</si>
  <si>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</si>
  <si>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</si>
  <si>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</si>
  <si>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</si>
  <si>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</si>
  <si>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</si>
  <si>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</si>
  <si>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</si>
  <si>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</si>
  <si>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</si>
  <si>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</si>
  <si>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</si>
  <si>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</si>
  <si>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</si>
  <si>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</si>
  <si>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</si>
  <si>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</si>
  <si>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</si>
  <si>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</si>
  <si>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</si>
  <si>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</si>
  <si>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</si>
  <si>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</si>
  <si>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</si>
  <si>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</si>
  <si>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</si>
  <si>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</si>
  <si>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</si>
  <si>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</si>
  <si>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</si>
  <si>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</si>
  <si>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</si>
  <si>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</si>
  <si>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</si>
  <si>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</si>
  <si>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</si>
  <si>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</si>
  <si>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</si>
  <si>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</si>
  <si>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</si>
  <si>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</si>
  <si>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</si>
  <si>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</si>
  <si>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</si>
  <si>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</si>
  <si>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</si>
  <si>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</si>
  <si>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</si>
  <si>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</si>
  <si>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</si>
  <si>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</si>
  <si>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</si>
  <si>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</si>
  <si>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</si>
  <si>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</si>
  <si>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</si>
  <si>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</si>
  <si>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</si>
  <si>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</si>
  <si>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</si>
  <si>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</si>
  <si>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</si>
  <si>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</si>
  <si>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</si>
  <si>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</si>
  <si>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</si>
  <si>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</si>
  <si>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</si>
  <si>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</si>
  <si>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</si>
  <si>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</si>
  <si>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</si>
  <si>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</si>
  <si>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</si>
  <si>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</si>
  <si>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</si>
  <si>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</si>
  <si>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</si>
  <si>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</si>
  <si>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</si>
  <si>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</si>
  <si>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</si>
  <si>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</si>
  <si>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</si>
  <si>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</si>
  <si>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</si>
  <si>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</si>
  <si>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</si>
  <si>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</si>
  <si>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</si>
  <si>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</si>
  <si>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</si>
  <si>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</si>
  <si>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</si>
  <si>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</si>
  <si>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</si>
  <si>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</si>
  <si>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</si>
  <si>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</si>
  <si>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</si>
  <si>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</si>
  <si>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</si>
  <si>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</si>
  <si>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</si>
  <si>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</si>
  <si>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</si>
  <si>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</si>
  <si>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</si>
  <si>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</si>
  <si>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</si>
  <si>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</si>
  <si>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</si>
  <si>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</si>
  <si>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</si>
  <si>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</si>
  <si>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</si>
  <si>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</si>
  <si>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</si>
  <si>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</si>
  <si>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</si>
  <si>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</si>
  <si>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</si>
  <si>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</si>
  <si>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</si>
  <si>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</si>
  <si>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</si>
  <si>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</si>
  <si>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</si>
  <si>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</si>
  <si>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</si>
  <si>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</si>
  <si>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</si>
  <si>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</si>
  <si>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</si>
  <si>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</si>
  <si>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</si>
  <si>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</si>
  <si>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</si>
  <si>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</si>
  <si>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</si>
  <si>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</si>
  <si>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</si>
  <si>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</si>
  <si>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</si>
  <si>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</si>
  <si>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</si>
  <si>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</si>
  <si>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</si>
  <si>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</si>
  <si>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</si>
  <si>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</si>
  <si>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</si>
  <si>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</si>
  <si>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</si>
  <si>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</si>
  <si>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</si>
  <si>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</si>
  <si>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</si>
  <si>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</si>
  <si>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</si>
  <si>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</si>
  <si>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</si>
  <si>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</si>
  <si>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</si>
  <si>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</si>
  <si>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</si>
  <si>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</si>
  <si>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</si>
  <si>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</si>
  <si>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</si>
  <si>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</si>
  <si>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</si>
  <si>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</si>
  <si>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</si>
  <si>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</si>
  <si>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</si>
  <si>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</si>
  <si>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</si>
  <si>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</si>
  <si>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</si>
  <si>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</si>
  <si>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</si>
  <si>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</si>
  <si>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</si>
  <si>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</si>
  <si>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</si>
  <si>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</si>
  <si>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</si>
  <si>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</si>
  <si>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</si>
  <si>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</si>
  <si>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</si>
  <si>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</si>
  <si>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</si>
  <si>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</si>
  <si>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</si>
  <si>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</si>
  <si>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</si>
  <si>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</si>
  <si>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</si>
  <si>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</si>
  <si>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</si>
  <si>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</si>
  <si>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</si>
  <si>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</si>
  <si>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</si>
  <si>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</si>
  <si>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</si>
  <si>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</si>
  <si>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</si>
  <si>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</si>
  <si>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</si>
  <si>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</si>
  <si>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</si>
  <si>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</si>
  <si>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</si>
  <si>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</si>
  <si>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</si>
  <si>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</si>
  <si>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</si>
  <si>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</si>
  <si>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</si>
  <si>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</si>
  <si>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</si>
  <si>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</si>
  <si>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</si>
  <si>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</si>
  <si>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</si>
  <si>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</si>
  <si>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</si>
  <si>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</si>
  <si>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</si>
  <si>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</si>
  <si>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</si>
  <si>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</si>
  <si>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</si>
  <si>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</si>
  <si>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</si>
  <si>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</si>
  <si>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</si>
  <si>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</si>
  <si>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</si>
  <si>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</si>
  <si>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</si>
  <si>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</si>
  <si>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</si>
  <si>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</si>
  <si>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</si>
  <si>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</si>
  <si>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</si>
  <si>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</si>
  <si>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</si>
  <si>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</si>
  <si>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</si>
  <si>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</si>
  <si>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</si>
  <si>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</si>
  <si>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</si>
  <si>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</si>
  <si>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</si>
  <si>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</si>
  <si>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</si>
  <si>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</si>
  <si>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</si>
  <si>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</si>
  <si>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</si>
  <si>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</si>
  <si>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</si>
  <si>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</si>
  <si>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</si>
  <si>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</si>
  <si>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</si>
  <si>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</si>
  <si>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</si>
  <si>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</si>
  <si>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</si>
  <si>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</si>
  <si>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</si>
  <si>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</si>
  <si>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</si>
  <si>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</si>
  <si>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</si>
  <si>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</si>
  <si>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</si>
  <si>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</si>
  <si>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</si>
  <si>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</si>
  <si>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</si>
  <si>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</si>
  <si>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</si>
  <si>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</si>
  <si>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</si>
  <si>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</si>
  <si>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</si>
  <si>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</si>
  <si>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</si>
  <si>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</si>
  <si>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</si>
  <si>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</si>
  <si>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</si>
  <si>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</si>
  <si>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</si>
  <si>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</si>
  <si>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</si>
  <si>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</si>
  <si>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</si>
  <si>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</si>
  <si>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</si>
  <si>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</si>
  <si>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</si>
  <si>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</si>
  <si>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</si>
  <si>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</si>
  <si>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</si>
  <si>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</si>
  <si>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</si>
  <si>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</si>
  <si>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</si>
  <si>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</si>
  <si>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</si>
  <si>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</si>
  <si>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</si>
  <si>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</si>
  <si>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</si>
  <si>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</si>
  <si>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</si>
  <si>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</si>
  <si>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</si>
  <si>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</si>
  <si>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</si>
  <si>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</si>
  <si>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</si>
  <si>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</si>
  <si>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</si>
  <si>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</si>
  <si>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</si>
  <si>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</si>
  <si>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</si>
  <si>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</si>
  <si>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</si>
  <si>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</si>
  <si>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</si>
  <si>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</si>
  <si>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</si>
  <si>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</si>
  <si>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</si>
  <si>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</si>
  <si>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</si>
  <si>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</si>
  <si>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</si>
  <si>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</si>
  <si>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</si>
  <si>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</si>
  <si>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</si>
  <si>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</si>
  <si>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</si>
  <si>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</si>
  <si>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</si>
  <si>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</si>
  <si>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</si>
  <si>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</si>
  <si>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</si>
  <si>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</si>
  <si>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</si>
  <si>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</si>
  <si>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</si>
  <si>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</si>
  <si>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</si>
  <si>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</si>
  <si>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</si>
  <si>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</si>
  <si>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</si>
  <si>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</si>
  <si>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</si>
  <si>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</si>
  <si>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</si>
  <si>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</si>
  <si>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</si>
  <si>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</si>
  <si>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</si>
  <si>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</si>
  <si>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</si>
  <si>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</si>
  <si>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</si>
  <si>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</si>
  <si>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</si>
  <si>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</si>
  <si>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</si>
  <si>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</si>
  <si>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</si>
  <si>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</si>
  <si>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</si>
  <si>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</si>
  <si>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</si>
  <si>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</si>
  <si>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</si>
  <si>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</si>
  <si>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</si>
  <si>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</si>
  <si>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</si>
  <si>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</si>
  <si>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</si>
  <si>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</si>
  <si>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</si>
  <si>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</si>
  <si>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</si>
  <si>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</si>
  <si>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</si>
  <si>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</si>
  <si>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</si>
  <si>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</si>
  <si>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</si>
  <si>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</si>
  <si>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</si>
  <si>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</si>
  <si>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</si>
  <si>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</si>
  <si>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</si>
  <si>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</si>
  <si>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</si>
  <si>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</si>
  <si>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</si>
  <si>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</si>
  <si>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</si>
  <si>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</si>
  <si>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</si>
  <si>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</si>
  <si>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</si>
  <si>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</si>
  <si>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</si>
  <si>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</si>
  <si>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</si>
  <si>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</si>
  <si>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</si>
  <si>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</si>
  <si>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</si>
  <si>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</si>
  <si>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</si>
  <si>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</si>
  <si>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</si>
  <si>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</si>
  <si>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</si>
  <si>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</si>
  <si>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</si>
  <si>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</si>
  <si>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</si>
  <si>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</si>
  <si>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</si>
  <si>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</si>
  <si>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</si>
  <si>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</si>
  <si>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</si>
  <si>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</si>
  <si>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</si>
  <si>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</si>
  <si>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</si>
  <si>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</si>
  <si>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</si>
  <si>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</si>
  <si>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</si>
  <si>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</si>
  <si>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</si>
  <si>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</si>
  <si>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</si>
  <si>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</si>
  <si>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</si>
  <si>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</si>
  <si>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</si>
  <si>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</si>
  <si>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</si>
  <si>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</si>
  <si>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</si>
  <si>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</si>
  <si>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</si>
  <si>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</si>
  <si>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</si>
  <si>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</si>
  <si>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</si>
  <si>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</si>
  <si>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</si>
  <si>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</si>
  <si>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</si>
  <si>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</si>
  <si>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</si>
  <si>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</si>
  <si>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</si>
  <si>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</si>
  <si>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</si>
  <si>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</si>
  <si>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</si>
  <si>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</si>
  <si>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</si>
  <si>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</si>
  <si>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</si>
  <si>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</si>
  <si>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</si>
  <si>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</si>
  <si>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</si>
  <si>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</si>
  <si>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</si>
  <si>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</si>
  <si>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</si>
  <si>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</si>
  <si>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</si>
  <si>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</si>
  <si>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</si>
  <si>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</si>
  <si>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</si>
  <si>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</si>
  <si>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</si>
  <si>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</si>
  <si>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</si>
  <si>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</si>
  <si>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</si>
  <si>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</si>
  <si>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</si>
  <si>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</si>
  <si>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</si>
  <si>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</si>
  <si>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</si>
  <si>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</si>
  <si>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</si>
  <si>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</si>
  <si>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</si>
  <si>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</si>
  <si>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</si>
  <si>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</si>
  <si>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</si>
  <si>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</si>
  <si>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老健局</t>
    <rPh sb="0" eb="3">
      <t>ロウケンキョク</t>
    </rPh>
    <phoneticPr fontId="5"/>
  </si>
  <si>
    <t>総務課認知症施策推進室</t>
    <rPh sb="0" eb="3">
      <t>ソウムカ</t>
    </rPh>
    <rPh sb="3" eb="6">
      <t>ニンチショウ</t>
    </rPh>
    <rPh sb="6" eb="8">
      <t>セサク</t>
    </rPh>
    <rPh sb="8" eb="11">
      <t>スイシンシツ</t>
    </rPh>
    <phoneticPr fontId="5"/>
  </si>
  <si>
    <t>室長　田中　規倫</t>
    <rPh sb="0" eb="2">
      <t>シツチョウ</t>
    </rPh>
    <rPh sb="3" eb="5">
      <t>タナカ</t>
    </rPh>
    <rPh sb="6" eb="7">
      <t>キ</t>
    </rPh>
    <rPh sb="7" eb="8">
      <t>リン</t>
    </rPh>
    <phoneticPr fontId="5"/>
  </si>
  <si>
    <t>○</t>
  </si>
  <si>
    <t>-</t>
    <phoneticPr fontId="5"/>
  </si>
  <si>
    <t>認知症施策推進総合戦略(新オレンジプラン)
【平成27年1月27日】</t>
    <rPh sb="0" eb="3">
      <t>ニンチショウ</t>
    </rPh>
    <rPh sb="3" eb="5">
      <t>セサク</t>
    </rPh>
    <rPh sb="5" eb="7">
      <t>スイシン</t>
    </rPh>
    <rPh sb="7" eb="9">
      <t>ソウゴウ</t>
    </rPh>
    <rPh sb="9" eb="11">
      <t>センリャク</t>
    </rPh>
    <rPh sb="12" eb="13">
      <t>シン</t>
    </rPh>
    <rPh sb="23" eb="25">
      <t>ヘイセイ</t>
    </rPh>
    <rPh sb="27" eb="28">
      <t>ネン</t>
    </rPh>
    <rPh sb="29" eb="30">
      <t>ガツ</t>
    </rPh>
    <rPh sb="32" eb="33">
      <t>ニチ</t>
    </rPh>
    <phoneticPr fontId="5"/>
  </si>
  <si>
    <t>認知症施策については、早期の段階から適切な診断と対応、認知症に関する正しい知識と理解に基づく本人や家族への支援などを通して地域単位での総合的かつ継続的な支援体制を確立していくことが必要である。認知症の人やその家族等にとって最も身近な基本的自治体である市町村が上記の確立のために施策を展開するにあたり、都道府県等がその支援等を実施することを推進することを目的とする。</t>
    <phoneticPr fontId="5"/>
  </si>
  <si>
    <t>-</t>
    <phoneticPr fontId="5"/>
  </si>
  <si>
    <t>-</t>
    <phoneticPr fontId="5"/>
  </si>
  <si>
    <t>-</t>
    <phoneticPr fontId="5"/>
  </si>
  <si>
    <t>介護保険事業費補助金</t>
    <rPh sb="0" eb="2">
      <t>カイゴ</t>
    </rPh>
    <rPh sb="2" eb="4">
      <t>ホケン</t>
    </rPh>
    <rPh sb="4" eb="7">
      <t>ジギョウヒ</t>
    </rPh>
    <rPh sb="7" eb="10">
      <t>ホジョキン</t>
    </rPh>
    <phoneticPr fontId="5"/>
  </si>
  <si>
    <t xml:space="preserve">
平成32年度末で12,000,000人
※各年度毎では設定していない。
</t>
    <phoneticPr fontId="5"/>
  </si>
  <si>
    <t>①認知症サポーター数</t>
    <phoneticPr fontId="5"/>
  </si>
  <si>
    <t>人</t>
    <rPh sb="0" eb="1">
      <t>ヒト</t>
    </rPh>
    <phoneticPr fontId="5"/>
  </si>
  <si>
    <t>-</t>
    <phoneticPr fontId="5"/>
  </si>
  <si>
    <t>-</t>
    <phoneticPr fontId="5"/>
  </si>
  <si>
    <t>-</t>
    <phoneticPr fontId="5"/>
  </si>
  <si>
    <t>-</t>
    <phoneticPr fontId="5"/>
  </si>
  <si>
    <t>認知症サポーターの人数(サポーターキャラバンHP)</t>
    <phoneticPr fontId="5"/>
  </si>
  <si>
    <t xml:space="preserve">
平成32年度末で500カ所
※各年度毎では設定していない。
</t>
    <phoneticPr fontId="5"/>
  </si>
  <si>
    <t>箇所</t>
    <rPh sb="0" eb="2">
      <t>カショ</t>
    </rPh>
    <phoneticPr fontId="5"/>
  </si>
  <si>
    <t>-</t>
    <phoneticPr fontId="5"/>
  </si>
  <si>
    <t>-</t>
    <phoneticPr fontId="5"/>
  </si>
  <si>
    <t>-</t>
    <phoneticPr fontId="5"/>
  </si>
  <si>
    <t>-</t>
    <phoneticPr fontId="5"/>
  </si>
  <si>
    <t>認知症疾患医療センター設置数(厚生労働省老健局認知症施策推進室調)</t>
    <phoneticPr fontId="5"/>
  </si>
  <si>
    <t>都道府県</t>
    <rPh sb="0" eb="4">
      <t>トドウフケン</t>
    </rPh>
    <phoneticPr fontId="5"/>
  </si>
  <si>
    <t>②認知症疾患医療センター等事業実施都道府県数</t>
    <rPh sb="1" eb="4">
      <t>ニンチショウ</t>
    </rPh>
    <rPh sb="4" eb="6">
      <t>シッカン</t>
    </rPh>
    <rPh sb="6" eb="8">
      <t>イリョウ</t>
    </rPh>
    <rPh sb="12" eb="13">
      <t>ナド</t>
    </rPh>
    <rPh sb="13" eb="15">
      <t>ジギョウ</t>
    </rPh>
    <rPh sb="15" eb="17">
      <t>ジッシ</t>
    </rPh>
    <rPh sb="17" eb="21">
      <t>トドウフケン</t>
    </rPh>
    <rPh sb="21" eb="22">
      <t>スウ</t>
    </rPh>
    <phoneticPr fontId="5"/>
  </si>
  <si>
    <t>百万円</t>
    <rPh sb="0" eb="2">
      <t>ヒャクマン</t>
    </rPh>
    <rPh sb="2" eb="3">
      <t>エン</t>
    </rPh>
    <phoneticPr fontId="5"/>
  </si>
  <si>
    <t>　　X / Y</t>
    <phoneticPr fontId="5"/>
  </si>
  <si>
    <t>②認知症疾患医療センター等事業
「執行額」　／　「事業実施都道府県数」</t>
    <rPh sb="1" eb="4">
      <t>ニンチショウ</t>
    </rPh>
    <rPh sb="4" eb="6">
      <t>シッカン</t>
    </rPh>
    <rPh sb="6" eb="8">
      <t>イリョウ</t>
    </rPh>
    <rPh sb="12" eb="13">
      <t>ナド</t>
    </rPh>
    <rPh sb="13" eb="15">
      <t>ジギョウ</t>
    </rPh>
    <rPh sb="17" eb="19">
      <t>シッコウ</t>
    </rPh>
    <rPh sb="19" eb="20">
      <t>ガク</t>
    </rPh>
    <rPh sb="25" eb="27">
      <t>ジギョウ</t>
    </rPh>
    <rPh sb="27" eb="29">
      <t>ジッシ</t>
    </rPh>
    <rPh sb="29" eb="33">
      <t>トドウフケン</t>
    </rPh>
    <rPh sb="33" eb="34">
      <t>スウ</t>
    </rPh>
    <phoneticPr fontId="5"/>
  </si>
  <si>
    <t>　X　/　Y</t>
    <phoneticPr fontId="5"/>
  </si>
  <si>
    <t>507百万円/47</t>
    <rPh sb="3" eb="5">
      <t>ヒャクマン</t>
    </rPh>
    <rPh sb="5" eb="6">
      <t>エン</t>
    </rPh>
    <phoneticPr fontId="5"/>
  </si>
  <si>
    <t>認知症サポーター数</t>
    <phoneticPr fontId="5"/>
  </si>
  <si>
    <t>万人</t>
    <rPh sb="0" eb="2">
      <t>マンニン</t>
    </rPh>
    <phoneticPr fontId="5"/>
  </si>
  <si>
    <t>-</t>
    <phoneticPr fontId="5"/>
  </si>
  <si>
    <t>認知症になっても本人の意思が尊重され、できる限り住み慣れた地域のよい環境で暮らし続けることができる社会の実現を目指すためには、その地域における認知症の理解者を増やし、その地域の中で認知症の人やその家族を見守り、支援をしていくことが必要である。そのため、認知症に関する正しい知識と理解を持ち、地域で認知症の人やその家族に対してできる範囲で手助けをする認知症サポーターを養成することが重要である。</t>
    <phoneticPr fontId="5"/>
  </si>
  <si>
    <t>％</t>
    <phoneticPr fontId="5"/>
  </si>
  <si>
    <t>-</t>
    <phoneticPr fontId="5"/>
  </si>
  <si>
    <t>在宅医療・介護連携推進事業、認知症総合支援事業、生活支援体制整備事業の実施保険者
（実績値は、認知症総合支援事業のうち、認知症地域支援・ケア向上事業）</t>
    <phoneticPr fontId="5"/>
  </si>
  <si>
    <t>在宅サービス利用者割合【見える化】</t>
    <phoneticPr fontId="5"/>
  </si>
  <si>
    <t>-</t>
    <phoneticPr fontId="5"/>
  </si>
  <si>
    <t>-</t>
    <phoneticPr fontId="5"/>
  </si>
  <si>
    <t>-</t>
    <phoneticPr fontId="5"/>
  </si>
  <si>
    <t>-</t>
    <phoneticPr fontId="5"/>
  </si>
  <si>
    <t>‐</t>
  </si>
  <si>
    <t>高齢化に伴う認知症の人の増加に対し、認知症と共によりよく生きていくための施策は喫緊の課題であり、国費を投入する必要がある。</t>
    <phoneticPr fontId="5"/>
  </si>
  <si>
    <t>認知症施策推進総合戦略に基づく数値目標等を踏まえ、認知症の人等にやさしい地域づくりを全国的に推進する必要がある。</t>
    <phoneticPr fontId="5"/>
  </si>
  <si>
    <t>認知症の人等への支援が、政策目標に掲げる高齢者ができる限り自立し、生きがいを持ち、安心して暮らせる社会づくりを推進することに直結し、極めて優先度の高い事業である。</t>
    <phoneticPr fontId="5"/>
  </si>
  <si>
    <t>１都道府県における妥当なコスト水準と考えられる。</t>
    <phoneticPr fontId="5"/>
  </si>
  <si>
    <t>交付要綱にて、各事業毎に対象経費（報償費、旅費、需用費等）が定められている。</t>
    <phoneticPr fontId="5"/>
  </si>
  <si>
    <t>-</t>
    <phoneticPr fontId="5"/>
  </si>
  <si>
    <t>ほぼ見込み通りの活動実績となっている。</t>
    <phoneticPr fontId="5"/>
  </si>
  <si>
    <t>養成された認知症サポーター等は、認知症の人にやさしい地域づくりのために大きく寄与している。</t>
    <phoneticPr fontId="5"/>
  </si>
  <si>
    <t>引き続き、認知症の人にやさしい地域づくりの実現に向けた施策の推進を図るとともに、予算の更なる効率化に向け、コスト削減の可能性等について検討を行う。</t>
    <phoneticPr fontId="5"/>
  </si>
  <si>
    <t>539</t>
    <phoneticPr fontId="5"/>
  </si>
  <si>
    <t>491</t>
    <phoneticPr fontId="5"/>
  </si>
  <si>
    <t>435</t>
    <phoneticPr fontId="5"/>
  </si>
  <si>
    <t>822</t>
    <phoneticPr fontId="5"/>
  </si>
  <si>
    <t>823</t>
    <phoneticPr fontId="5"/>
  </si>
  <si>
    <t>834</t>
    <phoneticPr fontId="5"/>
  </si>
  <si>
    <t>801</t>
    <phoneticPr fontId="5"/>
  </si>
  <si>
    <t>592百万円/47</t>
    <rPh sb="3" eb="4">
      <t>ヒャク</t>
    </rPh>
    <rPh sb="4" eb="6">
      <t>マンエン</t>
    </rPh>
    <phoneticPr fontId="5"/>
  </si>
  <si>
    <t>657百万円/47</t>
    <phoneticPr fontId="5"/>
  </si>
  <si>
    <t>-</t>
    <phoneticPr fontId="5"/>
  </si>
  <si>
    <t>-</t>
    <phoneticPr fontId="5"/>
  </si>
  <si>
    <t>-</t>
    <phoneticPr fontId="5"/>
  </si>
  <si>
    <t>-</t>
    <phoneticPr fontId="5"/>
  </si>
  <si>
    <t>-</t>
    <phoneticPr fontId="5"/>
  </si>
  <si>
    <t>-</t>
    <phoneticPr fontId="5"/>
  </si>
  <si>
    <t>平成29年度における本事業の成果実績や、政策評価上の測定指標については着実に進捗しており、認知症の人にやさしい地域づくりの実現に向けて、本事業が寄与していることが確認された。</t>
    <phoneticPr fontId="5"/>
  </si>
  <si>
    <t>A.東京都</t>
    <rPh sb="2" eb="5">
      <t>トウキョウト</t>
    </rPh>
    <phoneticPr fontId="5"/>
  </si>
  <si>
    <t>認知症介護研究・研修センター運営事業</t>
    <rPh sb="0" eb="3">
      <t>ニンチショウ</t>
    </rPh>
    <rPh sb="3" eb="5">
      <t>カイゴ</t>
    </rPh>
    <rPh sb="5" eb="7">
      <t>ケンキュウ</t>
    </rPh>
    <rPh sb="8" eb="10">
      <t>ケンシュウ</t>
    </rPh>
    <rPh sb="14" eb="16">
      <t>ウンエイ</t>
    </rPh>
    <rPh sb="16" eb="18">
      <t>ジギョウ</t>
    </rPh>
    <phoneticPr fontId="5"/>
  </si>
  <si>
    <t>認知症介護研究・研修センターの運営に必要な経費</t>
    <rPh sb="0" eb="3">
      <t>ニンチショウ</t>
    </rPh>
    <rPh sb="3" eb="5">
      <t>カイゴ</t>
    </rPh>
    <rPh sb="5" eb="7">
      <t>ケンキュウ</t>
    </rPh>
    <rPh sb="8" eb="10">
      <t>ケンシュウ</t>
    </rPh>
    <rPh sb="15" eb="17">
      <t>ウンエイ</t>
    </rPh>
    <rPh sb="18" eb="20">
      <t>ヒツヨウ</t>
    </rPh>
    <rPh sb="21" eb="23">
      <t>ケイヒ</t>
    </rPh>
    <phoneticPr fontId="5"/>
  </si>
  <si>
    <t>認知症疾患医療センター運営事業</t>
    <rPh sb="0" eb="3">
      <t>ニンチショウ</t>
    </rPh>
    <rPh sb="3" eb="5">
      <t>シッカン</t>
    </rPh>
    <rPh sb="5" eb="7">
      <t>イリョウ</t>
    </rPh>
    <rPh sb="11" eb="13">
      <t>ウンエイ</t>
    </rPh>
    <rPh sb="13" eb="15">
      <t>ジギョウ</t>
    </rPh>
    <phoneticPr fontId="5"/>
  </si>
  <si>
    <t>認知症疾患医療センターの運営に必要な費用</t>
    <rPh sb="0" eb="3">
      <t>ニンチショウ</t>
    </rPh>
    <rPh sb="3" eb="5">
      <t>シッカン</t>
    </rPh>
    <rPh sb="5" eb="7">
      <t>イリョウ</t>
    </rPh>
    <rPh sb="12" eb="14">
      <t>ウンエイ</t>
    </rPh>
    <rPh sb="15" eb="17">
      <t>ヒツヨウ</t>
    </rPh>
    <rPh sb="18" eb="20">
      <t>ヒヨウ</t>
    </rPh>
    <phoneticPr fontId="5"/>
  </si>
  <si>
    <t>若年性認知症施策総合推進事業</t>
    <rPh sb="0" eb="3">
      <t>ジャクネンセイ</t>
    </rPh>
    <rPh sb="3" eb="6">
      <t>ニンチショウ</t>
    </rPh>
    <rPh sb="6" eb="8">
      <t>セサク</t>
    </rPh>
    <rPh sb="8" eb="10">
      <t>ソウゴウ</t>
    </rPh>
    <rPh sb="10" eb="12">
      <t>スイシン</t>
    </rPh>
    <rPh sb="12" eb="14">
      <t>ジギョウ</t>
    </rPh>
    <phoneticPr fontId="5"/>
  </si>
  <si>
    <t>若年性認知症者のための支援事業を行うための費用</t>
    <rPh sb="0" eb="3">
      <t>ジャクネンセイ</t>
    </rPh>
    <rPh sb="3" eb="6">
      <t>ニンチショウ</t>
    </rPh>
    <rPh sb="6" eb="7">
      <t>シャ</t>
    </rPh>
    <rPh sb="11" eb="13">
      <t>シエン</t>
    </rPh>
    <rPh sb="13" eb="15">
      <t>ジギョウ</t>
    </rPh>
    <rPh sb="16" eb="17">
      <t>オコナ</t>
    </rPh>
    <rPh sb="21" eb="23">
      <t>ヒヨウ</t>
    </rPh>
    <phoneticPr fontId="5"/>
  </si>
  <si>
    <t>認知症施策普及・相談・支援事業</t>
    <rPh sb="0" eb="3">
      <t>ニンチショウ</t>
    </rPh>
    <rPh sb="3" eb="5">
      <t>セサク</t>
    </rPh>
    <rPh sb="5" eb="7">
      <t>フキュウ</t>
    </rPh>
    <rPh sb="8" eb="10">
      <t>ソウダン</t>
    </rPh>
    <rPh sb="11" eb="13">
      <t>シエン</t>
    </rPh>
    <rPh sb="13" eb="15">
      <t>ジギョウ</t>
    </rPh>
    <phoneticPr fontId="5"/>
  </si>
  <si>
    <t>認知症の人や家族のための相談体制の構築や、認知症施策を広く普及するためにかかる費用</t>
    <rPh sb="0" eb="3">
      <t>ニンチショウ</t>
    </rPh>
    <rPh sb="4" eb="5">
      <t>ヒト</t>
    </rPh>
    <rPh sb="6" eb="8">
      <t>カゾク</t>
    </rPh>
    <rPh sb="12" eb="14">
      <t>ソウダン</t>
    </rPh>
    <rPh sb="14" eb="16">
      <t>タイセイ</t>
    </rPh>
    <rPh sb="17" eb="19">
      <t>コウチク</t>
    </rPh>
    <rPh sb="21" eb="24">
      <t>ニンチショウ</t>
    </rPh>
    <rPh sb="24" eb="26">
      <t>セサク</t>
    </rPh>
    <rPh sb="27" eb="28">
      <t>ヒロ</t>
    </rPh>
    <rPh sb="29" eb="31">
      <t>フキュウ</t>
    </rPh>
    <rPh sb="39" eb="41">
      <t>ヒヨウ</t>
    </rPh>
    <phoneticPr fontId="5"/>
  </si>
  <si>
    <t>認知症総合戦略加速化推進事業</t>
    <rPh sb="0" eb="3">
      <t>ニンチショウ</t>
    </rPh>
    <rPh sb="3" eb="5">
      <t>ソウゴウ</t>
    </rPh>
    <rPh sb="5" eb="7">
      <t>センリャク</t>
    </rPh>
    <rPh sb="7" eb="10">
      <t>カソクカ</t>
    </rPh>
    <rPh sb="10" eb="12">
      <t>スイシン</t>
    </rPh>
    <rPh sb="12" eb="14">
      <t>ジギョウ</t>
    </rPh>
    <phoneticPr fontId="5"/>
  </si>
  <si>
    <t>認知症の人の見守りに係る広域のネットワークの構築や、都道府県内における認知症施策の水準の向上を図るためにかかる費用</t>
    <rPh sb="0" eb="3">
      <t>ニンチショウ</t>
    </rPh>
    <rPh sb="4" eb="5">
      <t>ヒト</t>
    </rPh>
    <rPh sb="6" eb="8">
      <t>ミマモ</t>
    </rPh>
    <rPh sb="10" eb="11">
      <t>カカ</t>
    </rPh>
    <rPh sb="12" eb="14">
      <t>コウイキ</t>
    </rPh>
    <rPh sb="22" eb="24">
      <t>コウチク</t>
    </rPh>
    <phoneticPr fontId="5"/>
  </si>
  <si>
    <t>B.特定非営利活動法人地域ケア政策ネットワーク</t>
    <phoneticPr fontId="5"/>
  </si>
  <si>
    <t>東京都</t>
    <rPh sb="0" eb="3">
      <t>トウキョウト</t>
    </rPh>
    <phoneticPr fontId="5"/>
  </si>
  <si>
    <t>認知症の方やその家族への支援の取組を推進する。</t>
    <phoneticPr fontId="5"/>
  </si>
  <si>
    <t>補助金等交付</t>
  </si>
  <si>
    <t>愛知県</t>
    <rPh sb="0" eb="2">
      <t>アイチ</t>
    </rPh>
    <rPh sb="2" eb="3">
      <t>ケン</t>
    </rPh>
    <phoneticPr fontId="5"/>
  </si>
  <si>
    <t>仙台市</t>
    <rPh sb="0" eb="3">
      <t>センダイシ</t>
    </rPh>
    <phoneticPr fontId="5"/>
  </si>
  <si>
    <t>補助金等交付</t>
    <phoneticPr fontId="5"/>
  </si>
  <si>
    <t>印刷製本費</t>
    <rPh sb="0" eb="2">
      <t>インサツ</t>
    </rPh>
    <rPh sb="2" eb="4">
      <t>セイホン</t>
    </rPh>
    <rPh sb="4" eb="5">
      <t>ヒ</t>
    </rPh>
    <phoneticPr fontId="5"/>
  </si>
  <si>
    <t>周知ツール（オレンジリング）増産代等</t>
    <rPh sb="0" eb="2">
      <t>シュウチ</t>
    </rPh>
    <rPh sb="14" eb="16">
      <t>ゾウサン</t>
    </rPh>
    <rPh sb="16" eb="17">
      <t>ダイ</t>
    </rPh>
    <rPh sb="17" eb="18">
      <t>ナド</t>
    </rPh>
    <phoneticPr fontId="5"/>
  </si>
  <si>
    <t>賃金</t>
    <rPh sb="0" eb="2">
      <t>チンギン</t>
    </rPh>
    <phoneticPr fontId="5"/>
  </si>
  <si>
    <t>事務局職員雇上賃金等</t>
    <rPh sb="0" eb="3">
      <t>ジムキョク</t>
    </rPh>
    <rPh sb="3" eb="5">
      <t>ショクイン</t>
    </rPh>
    <rPh sb="5" eb="6">
      <t>ヤトイ</t>
    </rPh>
    <rPh sb="6" eb="7">
      <t>ア</t>
    </rPh>
    <rPh sb="7" eb="9">
      <t>チンギン</t>
    </rPh>
    <rPh sb="9" eb="10">
      <t>ナド</t>
    </rPh>
    <phoneticPr fontId="5"/>
  </si>
  <si>
    <t>旅費</t>
    <phoneticPr fontId="5"/>
  </si>
  <si>
    <t>役務費</t>
    <rPh sb="0" eb="2">
      <t>エキム</t>
    </rPh>
    <rPh sb="2" eb="3">
      <t>ヒ</t>
    </rPh>
    <phoneticPr fontId="5"/>
  </si>
  <si>
    <t>ホームページ保守料等</t>
    <rPh sb="6" eb="8">
      <t>ホシュ</t>
    </rPh>
    <rPh sb="8" eb="9">
      <t>リョウ</t>
    </rPh>
    <rPh sb="9" eb="10">
      <t>ナド</t>
    </rPh>
    <phoneticPr fontId="5"/>
  </si>
  <si>
    <t>優良活動事例選考委員会委員旅費等</t>
    <rPh sb="15" eb="16">
      <t>ナド</t>
    </rPh>
    <phoneticPr fontId="5"/>
  </si>
  <si>
    <t>優良活動事例選考委員会委員謝金等</t>
    <rPh sb="13" eb="15">
      <t>シャキン</t>
    </rPh>
    <rPh sb="15" eb="16">
      <t>ナド</t>
    </rPh>
    <phoneticPr fontId="5"/>
  </si>
  <si>
    <t>熊本県</t>
    <rPh sb="0" eb="3">
      <t>クマモトケン</t>
    </rPh>
    <phoneticPr fontId="5"/>
  </si>
  <si>
    <t>茨城県</t>
    <rPh sb="0" eb="3">
      <t>イバラキケン</t>
    </rPh>
    <phoneticPr fontId="5"/>
  </si>
  <si>
    <t>京都府</t>
    <rPh sb="0" eb="3">
      <t>キョウトフ</t>
    </rPh>
    <phoneticPr fontId="5"/>
  </si>
  <si>
    <t>千葉県</t>
    <rPh sb="0" eb="3">
      <t>チバケン</t>
    </rPh>
    <phoneticPr fontId="5"/>
  </si>
  <si>
    <t>兵庫県</t>
    <rPh sb="0" eb="3">
      <t>ヒョウゴケン</t>
    </rPh>
    <phoneticPr fontId="5"/>
  </si>
  <si>
    <t>福岡県</t>
    <rPh sb="0" eb="3">
      <t>フクオカケン</t>
    </rPh>
    <phoneticPr fontId="5"/>
  </si>
  <si>
    <t>静岡県</t>
    <rPh sb="0" eb="3">
      <t>シズオカケン</t>
    </rPh>
    <phoneticPr fontId="5"/>
  </si>
  <si>
    <t>特定非営利活動法人地域ケア政策ネットワーク</t>
    <phoneticPr fontId="5"/>
  </si>
  <si>
    <t>地域や職域における認知症サポーターの活動支援等を行う。</t>
    <rPh sb="0" eb="2">
      <t>チイキ</t>
    </rPh>
    <rPh sb="3" eb="5">
      <t>ショクイキ</t>
    </rPh>
    <rPh sb="9" eb="12">
      <t>ニンチショウ</t>
    </rPh>
    <rPh sb="18" eb="20">
      <t>カツドウ</t>
    </rPh>
    <rPh sb="20" eb="22">
      <t>シエン</t>
    </rPh>
    <rPh sb="22" eb="23">
      <t>ナド</t>
    </rPh>
    <rPh sb="24" eb="25">
      <t>オコナ</t>
    </rPh>
    <phoneticPr fontId="5"/>
  </si>
  <si>
    <t xml:space="preserve">認知症の人やその家族等への支援を推進する事業として、別添の事業を実施する。（補助率1/2、定額）
</t>
    <phoneticPr fontId="5"/>
  </si>
  <si>
    <t>-</t>
    <phoneticPr fontId="5"/>
  </si>
  <si>
    <t>-</t>
    <phoneticPr fontId="5"/>
  </si>
  <si>
    <t>-</t>
    <phoneticPr fontId="5"/>
  </si>
  <si>
    <t>①認知症総合戦略推進事業実施都道府県数</t>
    <rPh sb="12" eb="14">
      <t>ジッシ</t>
    </rPh>
    <rPh sb="14" eb="18">
      <t>トドウフケン</t>
    </rPh>
    <rPh sb="18" eb="19">
      <t>スウ</t>
    </rPh>
    <phoneticPr fontId="5"/>
  </si>
  <si>
    <t>①認知症総合戦略推進事業
「執行額」 ／ 「事業実施都道府県数」　　　　　　　　　　　　　　</t>
    <rPh sb="14" eb="16">
      <t>シッコウ</t>
    </rPh>
    <rPh sb="16" eb="17">
      <t>ガク</t>
    </rPh>
    <rPh sb="22" eb="24">
      <t>ジギョウ</t>
    </rPh>
    <rPh sb="24" eb="26">
      <t>ジッシ</t>
    </rPh>
    <rPh sb="26" eb="30">
      <t>トドウフケン</t>
    </rPh>
    <rPh sb="30" eb="31">
      <t>スウ</t>
    </rPh>
    <phoneticPr fontId="5"/>
  </si>
  <si>
    <t>-</t>
    <phoneticPr fontId="5"/>
  </si>
  <si>
    <t>-</t>
    <phoneticPr fontId="5"/>
  </si>
  <si>
    <t>-</t>
    <phoneticPr fontId="5"/>
  </si>
  <si>
    <t>325百万円/47</t>
    <phoneticPr fontId="5"/>
  </si>
  <si>
    <t>施策大目標１　高齢者が住み慣れた地域で安心して暮らし続けることができるよう必要なサービスが切れ目なく包括的に確保される地域包括ケアシステムを構築すること</t>
    <phoneticPr fontId="5"/>
  </si>
  <si>
    <t>平成32年度における達成目標に向け、毎年度着実な成果を積み重ねている。</t>
    <phoneticPr fontId="5"/>
  </si>
  <si>
    <t>-</t>
    <phoneticPr fontId="5"/>
  </si>
  <si>
    <t>諸謝金</t>
    <rPh sb="0" eb="1">
      <t>ショ</t>
    </rPh>
    <rPh sb="1" eb="3">
      <t>シャキン</t>
    </rPh>
    <phoneticPr fontId="5"/>
  </si>
  <si>
    <t>A.都道府県・指定都市</t>
    <rPh sb="2" eb="6">
      <t>トドウフケン</t>
    </rPh>
    <rPh sb="7" eb="9">
      <t>シテイ</t>
    </rPh>
    <rPh sb="9" eb="11">
      <t>トシ</t>
    </rPh>
    <phoneticPr fontId="5"/>
  </si>
  <si>
    <t>B.</t>
    <phoneticPr fontId="5"/>
  </si>
  <si>
    <t>認知症施策等総合支援事業等</t>
    <rPh sb="0" eb="3">
      <t>ニンチショウ</t>
    </rPh>
    <rPh sb="3" eb="5">
      <t>セサク</t>
    </rPh>
    <rPh sb="5" eb="6">
      <t>ナド</t>
    </rPh>
    <rPh sb="6" eb="8">
      <t>ソウゴウ</t>
    </rPh>
    <rPh sb="8" eb="10">
      <t>シエン</t>
    </rPh>
    <rPh sb="10" eb="12">
      <t>ジギョウ</t>
    </rPh>
    <rPh sb="12" eb="13">
      <t>トウ</t>
    </rPh>
    <phoneticPr fontId="5"/>
  </si>
  <si>
    <t>基本目標 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 eb="4">
      <t>モクヒョウ</t>
    </rPh>
    <phoneticPr fontId="5"/>
  </si>
  <si>
    <t>総合的な認知症施策を推進すること(施策目標 Ⅺ-1-3)</t>
    <rPh sb="17" eb="19">
      <t>セサク</t>
    </rPh>
    <rPh sb="19" eb="21">
      <t>モクヒョウ</t>
    </rPh>
    <phoneticPr fontId="5"/>
  </si>
  <si>
    <t>②早期診断等を担う医療機関（認知症疾患医療センター）の数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</si>
</sst>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180976</xdr:colOff>
      <xdr:row>134</xdr:row>
      <xdr:rowOff>141512</xdr:rowOff>
    </xdr:from>
    <xdr:to>
      <xdr:col>34</xdr:col>
      <xdr:colOff>123825</xdr:colOff>
      <xdr:row>186</xdr:row>
      <xdr:rowOff>95250</xdr:rowOff>
    </xdr:to>
    <xdr:sp macro="" textlink="">
      <xdr:nvSpPr>
        <xdr:cNvPr id="3" name="テキスト ボックス 2"/>
        <xdr:cNvSpPr txBox="1"/>
      </xdr:nvSpPr>
      <xdr:spPr>
        <a:xfrm>
          <a:off x="5981701" y="21144137"/>
          <a:ext cx="942974" cy="4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34</xdr:col>
      <xdr:colOff>28575</xdr:colOff>
      <xdr:row>134</xdr:row>
      <xdr:rowOff>145597</xdr:rowOff>
    </xdr:from>
    <xdr:to>
      <xdr:col>38</xdr:col>
      <xdr:colOff>158804</xdr:colOff>
      <xdr:row>186</xdr:row>
      <xdr:rowOff>85725</xdr:rowOff>
    </xdr:to>
    <xdr:sp macro="" textlink="">
      <xdr:nvSpPr>
        <xdr:cNvPr id="4" name="テキスト ボックス 3"/>
        <xdr:cNvSpPr txBox="1"/>
      </xdr:nvSpPr>
      <xdr:spPr>
        <a:xfrm>
          <a:off x="6829425" y="21148222"/>
          <a:ext cx="930329"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11</xdr:col>
      <xdr:colOff>159069</xdr:colOff>
      <xdr:row>739</xdr:row>
      <xdr:rowOff>340178</xdr:rowOff>
    </xdr:from>
    <xdr:to>
      <xdr:col>35</xdr:col>
      <xdr:colOff>170824</xdr:colOff>
      <xdr:row>756</xdr:row>
      <xdr:rowOff>412061</xdr:rowOff>
    </xdr:to>
    <xdr:grpSp>
      <xdr:nvGrpSpPr>
        <xdr:cNvPr id="5" name="グループ化 13"/>
        <xdr:cNvGrpSpPr>
          <a:grpSpLocks/>
        </xdr:cNvGrpSpPr>
      </xdr:nvGrpSpPr>
      <xdr:grpSpPr bwMode="auto">
        <a:xfrm>
          <a:off x="2359344" y="41383403"/>
          <a:ext cx="4812355" cy="6063108"/>
          <a:chOff x="2246239" y="30560677"/>
          <a:chExt cx="4875822" cy="6079329"/>
        </a:xfrm>
      </xdr:grpSpPr>
      <xdr:sp macro="" textlink="">
        <xdr:nvSpPr>
          <xdr:cNvPr id="6" name="角丸四角形 5"/>
          <xdr:cNvSpPr/>
        </xdr:nvSpPr>
        <xdr:spPr>
          <a:xfrm>
            <a:off x="2246239" y="35514673"/>
            <a:ext cx="2807208" cy="1125333"/>
          </a:xfrm>
          <a:prstGeom prst="round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Ａ．都道府県・指定都市</a:t>
            </a:r>
            <a:r>
              <a:rPr kumimoji="1" lang="en-US" altLang="ja-JP" sz="1400"/>
              <a:t>(67)</a:t>
            </a:r>
          </a:p>
          <a:p>
            <a:pPr algn="ctr"/>
            <a:r>
              <a:rPr kumimoji="1" lang="en-US" altLang="ja-JP" sz="1400">
                <a:solidFill>
                  <a:sysClr val="windowText" lastClr="000000"/>
                </a:solidFill>
              </a:rPr>
              <a:t>1,325</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7" name="角丸四角形 6"/>
          <xdr:cNvSpPr/>
        </xdr:nvSpPr>
        <xdr:spPr>
          <a:xfrm>
            <a:off x="3913823" y="30560677"/>
            <a:ext cx="3208238" cy="1125333"/>
          </a:xfrm>
          <a:prstGeom prst="round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6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1,353</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交付決定額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sp macro="" textlink="">
        <xdr:nvSpPr>
          <xdr:cNvPr id="8" name="正方形/長方形 7"/>
          <xdr:cNvSpPr/>
        </xdr:nvSpPr>
        <xdr:spPr>
          <a:xfrm>
            <a:off x="5027055" y="33906447"/>
            <a:ext cx="982523" cy="33663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補助</a:t>
            </a:r>
          </a:p>
        </xdr:txBody>
      </xdr:sp>
    </xdr:grpSp>
    <xdr:clientData/>
  </xdr:twoCellAnchor>
  <xdr:twoCellAnchor>
    <xdr:from>
      <xdr:col>42</xdr:col>
      <xdr:colOff>54429</xdr:colOff>
      <xdr:row>100</xdr:row>
      <xdr:rowOff>0</xdr:rowOff>
    </xdr:from>
    <xdr:to>
      <xdr:col>45</xdr:col>
      <xdr:colOff>176893</xdr:colOff>
      <xdr:row>100</xdr:row>
      <xdr:rowOff>272142</xdr:rowOff>
    </xdr:to>
    <xdr:sp macro="" textlink="">
      <xdr:nvSpPr>
        <xdr:cNvPr id="2" name="テキスト ボックス 1"/>
        <xdr:cNvSpPr txBox="1"/>
      </xdr:nvSpPr>
      <xdr:spPr>
        <a:xfrm>
          <a:off x="8626929" y="31745464"/>
          <a:ext cx="734785"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38</xdr:col>
      <xdr:colOff>2723</xdr:colOff>
      <xdr:row>134</xdr:row>
      <xdr:rowOff>151038</xdr:rowOff>
    </xdr:from>
    <xdr:to>
      <xdr:col>42</xdr:col>
      <xdr:colOff>123825</xdr:colOff>
      <xdr:row>186</xdr:row>
      <xdr:rowOff>104775</xdr:rowOff>
    </xdr:to>
    <xdr:sp macro="" textlink="">
      <xdr:nvSpPr>
        <xdr:cNvPr id="15" name="テキスト ボックス 14"/>
        <xdr:cNvSpPr txBox="1"/>
      </xdr:nvSpPr>
      <xdr:spPr>
        <a:xfrm>
          <a:off x="7603673" y="21153663"/>
          <a:ext cx="921202" cy="449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30</xdr:col>
      <xdr:colOff>140154</xdr:colOff>
      <xdr:row>754</xdr:row>
      <xdr:rowOff>16330</xdr:rowOff>
    </xdr:from>
    <xdr:to>
      <xdr:col>44</xdr:col>
      <xdr:colOff>109839</xdr:colOff>
      <xdr:row>756</xdr:row>
      <xdr:rowOff>410937</xdr:rowOff>
    </xdr:to>
    <xdr:sp macro="" textlink="">
      <xdr:nvSpPr>
        <xdr:cNvPr id="20" name="角丸四角形 19"/>
        <xdr:cNvSpPr/>
      </xdr:nvSpPr>
      <xdr:spPr bwMode="auto">
        <a:xfrm>
          <a:off x="6140904" y="48670030"/>
          <a:ext cx="2770035" cy="1099457"/>
        </a:xfrm>
        <a:prstGeom prst="round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Ｂ．</a:t>
          </a:r>
          <a:r>
            <a:rPr kumimoji="1" lang="ja-JP" altLang="ja-JP" sz="1400">
              <a:solidFill>
                <a:schemeClr val="dk1"/>
              </a:solidFill>
              <a:effectLst/>
              <a:latin typeface="+mn-lt"/>
              <a:ea typeface="+mn-ea"/>
              <a:cs typeface="+mn-cs"/>
            </a:rPr>
            <a:t>特定非営利活動法人</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地域ケア政策ネットワーク</a:t>
          </a:r>
          <a:endParaRPr kumimoji="1" lang="en-US" altLang="ja-JP" sz="1400"/>
        </a:p>
        <a:p>
          <a:pPr algn="ctr"/>
          <a:r>
            <a:rPr kumimoji="1" lang="en-US" altLang="ja-JP" sz="1400">
              <a:solidFill>
                <a:sysClr val="windowText" lastClr="000000"/>
              </a:solidFill>
            </a:rPr>
            <a:t>28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19</xdr:col>
      <xdr:colOff>65994</xdr:colOff>
      <xdr:row>750</xdr:row>
      <xdr:rowOff>136085</xdr:rowOff>
    </xdr:from>
    <xdr:to>
      <xdr:col>27</xdr:col>
      <xdr:colOff>188155</xdr:colOff>
      <xdr:row>752</xdr:row>
      <xdr:rowOff>337456</xdr:rowOff>
    </xdr:to>
    <xdr:cxnSp macro="">
      <xdr:nvCxnSpPr>
        <xdr:cNvPr id="24" name="直線矢印コネクタ 23"/>
        <xdr:cNvCxnSpPr>
          <a:stCxn id="8" idx="2"/>
          <a:endCxn id="31" idx="0"/>
        </xdr:cNvCxnSpPr>
      </xdr:nvCxnSpPr>
      <xdr:spPr>
        <a:xfrm flipH="1">
          <a:off x="3866469" y="47380085"/>
          <a:ext cx="1722361" cy="9062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188718</xdr:colOff>
      <xdr:row>750</xdr:row>
      <xdr:rowOff>135324</xdr:rowOff>
    </xdr:from>
    <xdr:to>
      <xdr:col>37</xdr:col>
      <xdr:colOff>141515</xdr:colOff>
      <xdr:row>753</xdr:row>
      <xdr:rowOff>23132</xdr:rowOff>
    </xdr:to>
    <xdr:cxnSp macro="">
      <xdr:nvCxnSpPr>
        <xdr:cNvPr id="26" name="直線矢印コネクタ 25"/>
        <xdr:cNvCxnSpPr>
          <a:stCxn id="8" idx="2"/>
        </xdr:cNvCxnSpPr>
      </xdr:nvCxnSpPr>
      <xdr:spPr>
        <a:xfrm>
          <a:off x="5589393" y="47379324"/>
          <a:ext cx="1953047" cy="9450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74838</xdr:colOff>
      <xdr:row>752</xdr:row>
      <xdr:rowOff>337456</xdr:rowOff>
    </xdr:from>
    <xdr:to>
      <xdr:col>23</xdr:col>
      <xdr:colOff>57149</xdr:colOff>
      <xdr:row>753</xdr:row>
      <xdr:rowOff>283029</xdr:rowOff>
    </xdr:to>
    <xdr:sp macro="" textlink="">
      <xdr:nvSpPr>
        <xdr:cNvPr id="31" name="テキスト ボックス 30"/>
        <xdr:cNvSpPr txBox="1"/>
      </xdr:nvSpPr>
      <xdr:spPr>
        <a:xfrm>
          <a:off x="3075213" y="48286306"/>
          <a:ext cx="1582511" cy="297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p>
      </xdr:txBody>
    </xdr:sp>
    <xdr:clientData/>
  </xdr:twoCellAnchor>
  <xdr:twoCellAnchor>
    <xdr:from>
      <xdr:col>33</xdr:col>
      <xdr:colOff>149678</xdr:colOff>
      <xdr:row>753</xdr:row>
      <xdr:rowOff>8165</xdr:rowOff>
    </xdr:from>
    <xdr:to>
      <xdr:col>42</xdr:col>
      <xdr:colOff>9524</xdr:colOff>
      <xdr:row>753</xdr:row>
      <xdr:rowOff>307523</xdr:rowOff>
    </xdr:to>
    <xdr:sp macro="" textlink="">
      <xdr:nvSpPr>
        <xdr:cNvPr id="42" name="テキスト ボックス 41"/>
        <xdr:cNvSpPr txBox="1"/>
      </xdr:nvSpPr>
      <xdr:spPr>
        <a:xfrm>
          <a:off x="6750503" y="48309440"/>
          <a:ext cx="1660071"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p>
      </xdr:txBody>
    </xdr:sp>
    <xdr:clientData/>
  </xdr:twoCellAnchor>
  <xdr:twoCellAnchor>
    <xdr:from>
      <xdr:col>33</xdr:col>
      <xdr:colOff>180975</xdr:colOff>
      <xdr:row>433</xdr:row>
      <xdr:rowOff>28575</xdr:rowOff>
    </xdr:from>
    <xdr:to>
      <xdr:col>39</xdr:col>
      <xdr:colOff>0</xdr:colOff>
      <xdr:row>434</xdr:row>
      <xdr:rowOff>85725</xdr:rowOff>
    </xdr:to>
    <xdr:sp macro="" textlink="">
      <xdr:nvSpPr>
        <xdr:cNvPr id="9" name="テキスト ボックス 8"/>
        <xdr:cNvSpPr txBox="1"/>
      </xdr:nvSpPr>
      <xdr:spPr>
        <a:xfrm>
          <a:off x="6781800" y="23593425"/>
          <a:ext cx="10191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13</xdr:col>
      <xdr:colOff>28574</xdr:colOff>
      <xdr:row>756</xdr:row>
      <xdr:rowOff>657225</xdr:rowOff>
    </xdr:from>
    <xdr:to>
      <xdr:col>24</xdr:col>
      <xdr:colOff>200024</xdr:colOff>
      <xdr:row>758</xdr:row>
      <xdr:rowOff>114300</xdr:rowOff>
    </xdr:to>
    <xdr:sp macro="" textlink="">
      <xdr:nvSpPr>
        <xdr:cNvPr id="13" name="大かっこ 12"/>
        <xdr:cNvSpPr/>
      </xdr:nvSpPr>
      <xdr:spPr>
        <a:xfrm>
          <a:off x="2628899" y="50139600"/>
          <a:ext cx="2371725" cy="790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104776</xdr:colOff>
      <xdr:row>757</xdr:row>
      <xdr:rowOff>0</xdr:rowOff>
    </xdr:from>
    <xdr:to>
      <xdr:col>24</xdr:col>
      <xdr:colOff>57151</xdr:colOff>
      <xdr:row>758</xdr:row>
      <xdr:rowOff>76200</xdr:rowOff>
    </xdr:to>
    <xdr:sp macro="" textlink="">
      <xdr:nvSpPr>
        <xdr:cNvPr id="17" name="テキスト ボックス 16"/>
        <xdr:cNvSpPr txBox="1"/>
      </xdr:nvSpPr>
      <xdr:spPr>
        <a:xfrm>
          <a:off x="2705101" y="50149125"/>
          <a:ext cx="2152650"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i="0" u="none" strike="noStrike" baseline="0" smtClean="0">
              <a:solidFill>
                <a:schemeClr val="dk1"/>
              </a:solidFill>
              <a:latin typeface="+mn-lt"/>
              <a:ea typeface="+mn-ea"/>
              <a:cs typeface="+mn-cs"/>
            </a:rPr>
            <a:t>認知症高齢者等にやさしい地域づくりを推進していくための事業を実施する</a:t>
          </a:r>
          <a:endParaRPr kumimoji="1" lang="ja-JP" altLang="en-US" sz="1100"/>
        </a:p>
      </xdr:txBody>
    </xdr:sp>
    <xdr:clientData/>
  </xdr:twoCellAnchor>
  <xdr:twoCellAnchor>
    <xdr:from>
      <xdr:col>20</xdr:col>
      <xdr:colOff>0</xdr:colOff>
      <xdr:row>743</xdr:row>
      <xdr:rowOff>133350</xdr:rowOff>
    </xdr:from>
    <xdr:to>
      <xdr:col>35</xdr:col>
      <xdr:colOff>190500</xdr:colOff>
      <xdr:row>746</xdr:row>
      <xdr:rowOff>171450</xdr:rowOff>
    </xdr:to>
    <xdr:sp macro="" textlink="">
      <xdr:nvSpPr>
        <xdr:cNvPr id="30" name="大かっこ 29"/>
        <xdr:cNvSpPr/>
      </xdr:nvSpPr>
      <xdr:spPr>
        <a:xfrm>
          <a:off x="4000500" y="45034200"/>
          <a:ext cx="3190875" cy="1095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743</xdr:row>
      <xdr:rowOff>95251</xdr:rowOff>
    </xdr:from>
    <xdr:to>
      <xdr:col>35</xdr:col>
      <xdr:colOff>161926</xdr:colOff>
      <xdr:row>746</xdr:row>
      <xdr:rowOff>190500</xdr:rowOff>
    </xdr:to>
    <xdr:sp macro="" textlink="">
      <xdr:nvSpPr>
        <xdr:cNvPr id="33" name="テキスト ボックス 32"/>
        <xdr:cNvSpPr txBox="1"/>
      </xdr:nvSpPr>
      <xdr:spPr>
        <a:xfrm>
          <a:off x="4095751" y="45091351"/>
          <a:ext cx="3067050"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a:t>
          </a:r>
          <a:r>
            <a:rPr lang="ja-JP" altLang="ja-JP" sz="1100" b="0" i="0" baseline="0">
              <a:solidFill>
                <a:schemeClr val="dk1"/>
              </a:solidFill>
              <a:effectLst/>
              <a:latin typeface="+mn-lt"/>
              <a:ea typeface="+mn-ea"/>
              <a:cs typeface="+mn-cs"/>
            </a:rPr>
            <a:t>認知症高齢者等にやさしい地域づくりを推進していくための事業</a:t>
          </a:r>
          <a:r>
            <a:rPr lang="ja-JP" altLang="en-US" sz="1100" b="0" i="0" baseline="0">
              <a:solidFill>
                <a:schemeClr val="dk1"/>
              </a:solidFill>
              <a:effectLst/>
              <a:latin typeface="+mn-lt"/>
              <a:ea typeface="+mn-ea"/>
              <a:cs typeface="+mn-cs"/>
            </a:rPr>
            <a:t>を実施する</a:t>
          </a:r>
          <a:r>
            <a:rPr kumimoji="1" lang="ja-JP" altLang="en-US" sz="1100"/>
            <a:t>都道府県・指定都市に資金を補助</a:t>
          </a:r>
          <a:endParaRPr kumimoji="1" lang="en-US" altLang="ja-JP" sz="1100"/>
        </a:p>
        <a:p>
          <a:r>
            <a:rPr kumimoji="1" lang="ja-JP" altLang="en-US" sz="1100"/>
            <a:t>・地域や職域における認知症サポーターの活動支援等を行う法人等に資金を補助</a:t>
          </a:r>
        </a:p>
      </xdr:txBody>
    </xdr:sp>
    <xdr:clientData/>
  </xdr:twoCellAnchor>
  <xdr:twoCellAnchor>
    <xdr:from>
      <xdr:col>27</xdr:col>
      <xdr:colOff>188155</xdr:colOff>
      <xdr:row>746</xdr:row>
      <xdr:rowOff>200025</xdr:rowOff>
    </xdr:from>
    <xdr:to>
      <xdr:col>28</xdr:col>
      <xdr:colOff>1</xdr:colOff>
      <xdr:row>749</xdr:row>
      <xdr:rowOff>152771</xdr:rowOff>
    </xdr:to>
    <xdr:cxnSp macro="">
      <xdr:nvCxnSpPr>
        <xdr:cNvPr id="34" name="直線矢印コネクタ 33"/>
        <xdr:cNvCxnSpPr>
          <a:endCxn id="8" idx="0"/>
        </xdr:cNvCxnSpPr>
      </xdr:nvCxnSpPr>
      <xdr:spPr>
        <a:xfrm flipH="1">
          <a:off x="5588830" y="46253400"/>
          <a:ext cx="11871" cy="1010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757</xdr:row>
      <xdr:rowOff>19050</xdr:rowOff>
    </xdr:from>
    <xdr:to>
      <xdr:col>43</xdr:col>
      <xdr:colOff>171450</xdr:colOff>
      <xdr:row>758</xdr:row>
      <xdr:rowOff>9525</xdr:rowOff>
    </xdr:to>
    <xdr:sp macro="" textlink="">
      <xdr:nvSpPr>
        <xdr:cNvPr id="38" name="大かっこ 37"/>
        <xdr:cNvSpPr/>
      </xdr:nvSpPr>
      <xdr:spPr>
        <a:xfrm>
          <a:off x="6400800" y="50044350"/>
          <a:ext cx="2371725" cy="657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123825</xdr:colOff>
      <xdr:row>757</xdr:row>
      <xdr:rowOff>28575</xdr:rowOff>
    </xdr:from>
    <xdr:to>
      <xdr:col>43</xdr:col>
      <xdr:colOff>76200</xdr:colOff>
      <xdr:row>758</xdr:row>
      <xdr:rowOff>9525</xdr:rowOff>
    </xdr:to>
    <xdr:sp macro="" textlink="">
      <xdr:nvSpPr>
        <xdr:cNvPr id="40" name="テキスト ボックス 39"/>
        <xdr:cNvSpPr txBox="1"/>
      </xdr:nvSpPr>
      <xdr:spPr>
        <a:xfrm>
          <a:off x="6524625" y="50053875"/>
          <a:ext cx="215265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地域や職域における認知症サポーターの活動支援等を行う</a:t>
          </a:r>
          <a:endParaRPr kumimoji="1" lang="ja-JP" altLang="en-US" sz="1100"/>
        </a:p>
      </xdr:txBody>
    </xdr:sp>
    <xdr:clientData/>
  </xdr:twoCellAnchor>
  <xdr:twoCellAnchor>
    <xdr:from>
      <xdr:col>1</xdr:col>
      <xdr:colOff>76201</xdr:colOff>
      <xdr:row>867</xdr:row>
      <xdr:rowOff>19050</xdr:rowOff>
    </xdr:from>
    <xdr:to>
      <xdr:col>16</xdr:col>
      <xdr:colOff>66676</xdr:colOff>
      <xdr:row>867</xdr:row>
      <xdr:rowOff>295275</xdr:rowOff>
    </xdr:to>
    <xdr:sp macro="" textlink="">
      <xdr:nvSpPr>
        <xdr:cNvPr id="10" name="テキスト ボックス 9"/>
        <xdr:cNvSpPr txBox="1"/>
      </xdr:nvSpPr>
      <xdr:spPr>
        <a:xfrm>
          <a:off x="276226" y="68951475"/>
          <a:ext cx="2990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特定非営利活動法人</a:t>
          </a:r>
          <a:r>
            <a:rPr kumimoji="1" lang="ja-JP" altLang="en-US" sz="1100" baseline="0"/>
            <a:t> 地域ケア政策ネットワーク</a:t>
          </a:r>
          <a:endParaRPr kumimoji="1" lang="en-US" altLang="ja-JP" sz="1100" baseline="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100" sqref="BH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797</v>
      </c>
      <c r="AT2" s="938"/>
      <c r="AU2" s="938"/>
      <c r="AV2" s="52" t="str">
        <f>IF(AW2="", "", "-")</f>
        <v/>
      </c>
      <c r="AW2" s="909"/>
      <c r="AX2" s="909"/>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670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548</v>
      </c>
      <c r="AF5" s="698"/>
      <c r="AG5" s="698"/>
      <c r="AH5" s="698"/>
      <c r="AI5" s="698"/>
      <c r="AJ5" s="698"/>
      <c r="AK5" s="698"/>
      <c r="AL5" s="698"/>
      <c r="AM5" s="698"/>
      <c r="AN5" s="698"/>
      <c r="AO5" s="698"/>
      <c r="AP5" s="699"/>
      <c r="AQ5" s="700" t="s">
        <v>549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0" t="s">
        <v>544</v>
      </c>
      <c r="Z7" s="439"/>
      <c r="AA7" s="439"/>
      <c r="AB7" s="439"/>
      <c r="AC7" s="439"/>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471</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1174</v>
      </c>
      <c r="Q13" s="657"/>
      <c r="R13" s="657"/>
      <c r="S13" s="657"/>
      <c r="T13" s="657"/>
      <c r="U13" s="657"/>
      <c r="V13" s="658"/>
      <c r="W13" s="656">
        <v>1390</v>
      </c>
      <c r="X13" s="657"/>
      <c r="Y13" s="657"/>
      <c r="Z13" s="657"/>
      <c r="AA13" s="657"/>
      <c r="AB13" s="657"/>
      <c r="AC13" s="658"/>
      <c r="AD13" s="656">
        <v>1417</v>
      </c>
      <c r="AE13" s="657"/>
      <c r="AF13" s="657"/>
      <c r="AG13" s="657"/>
      <c r="AH13" s="657"/>
      <c r="AI13" s="657"/>
      <c r="AJ13" s="658"/>
      <c r="AK13" s="656">
        <v>1528</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555</v>
      </c>
      <c r="AL15" s="657"/>
      <c r="AM15" s="657"/>
      <c r="AN15" s="657"/>
      <c r="AO15" s="657"/>
      <c r="AP15" s="657"/>
      <c r="AQ15" s="658"/>
      <c r="AR15" s="656" t="s">
        <v>555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1174</v>
      </c>
      <c r="Q18" s="878"/>
      <c r="R18" s="878"/>
      <c r="S18" s="878"/>
      <c r="T18" s="878"/>
      <c r="U18" s="878"/>
      <c r="V18" s="879"/>
      <c r="W18" s="877">
        <f>SUM(W13:AC17)</f>
        <v>1390</v>
      </c>
      <c r="X18" s="878"/>
      <c r="Y18" s="878"/>
      <c r="Z18" s="878"/>
      <c r="AA18" s="878"/>
      <c r="AB18" s="878"/>
      <c r="AC18" s="879"/>
      <c r="AD18" s="877">
        <f>SUM(AD13:AJ17)</f>
        <v>1417</v>
      </c>
      <c r="AE18" s="878"/>
      <c r="AF18" s="878"/>
      <c r="AG18" s="878"/>
      <c r="AH18" s="878"/>
      <c r="AI18" s="878"/>
      <c r="AJ18" s="879"/>
      <c r="AK18" s="877">
        <f>SUM(AK13:AQ17)</f>
        <v>1528</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1106</v>
      </c>
      <c r="Q19" s="657"/>
      <c r="R19" s="657"/>
      <c r="S19" s="657"/>
      <c r="T19" s="657"/>
      <c r="U19" s="657"/>
      <c r="V19" s="658"/>
      <c r="W19" s="656">
        <v>1186</v>
      </c>
      <c r="X19" s="657"/>
      <c r="Y19" s="657"/>
      <c r="Z19" s="657"/>
      <c r="AA19" s="657"/>
      <c r="AB19" s="657"/>
      <c r="AC19" s="658"/>
      <c r="AD19" s="656">
        <v>1353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0.94207836456558769</v>
      </c>
      <c r="Q20" s="311"/>
      <c r="R20" s="311"/>
      <c r="S20" s="311"/>
      <c r="T20" s="311"/>
      <c r="U20" s="311"/>
      <c r="V20" s="311"/>
      <c r="W20" s="311">
        <f t="shared" ref="W20" si="0">IF(W18=0, "-", SUM(W19)/W18)</f>
        <v>0.85323741007194243</v>
      </c>
      <c r="X20" s="311"/>
      <c r="Y20" s="311"/>
      <c r="Z20" s="311"/>
      <c r="AA20" s="311"/>
      <c r="AB20" s="311"/>
      <c r="AC20" s="311"/>
      <c r="AD20" s="311">
        <f t="shared" ref="AD20" si="1">IF(AD18=0, "-", SUM(AD19)/AD18)</f>
        <v>0.95483415666901905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0.94207836456558769</v>
      </c>
      <c r="Q21" s="311"/>
      <c r="R21" s="311"/>
      <c r="S21" s="311"/>
      <c r="T21" s="311"/>
      <c r="U21" s="311"/>
      <c r="V21" s="311"/>
      <c r="W21" s="311">
        <f t="shared" ref="W21" si="2">IF(W19=0, "-", SUM(W19)/SUM(W13,W14))</f>
        <v>0.85323741007194243</v>
      </c>
      <c r="X21" s="311"/>
      <c r="Y21" s="311"/>
      <c r="Z21" s="311"/>
      <c r="AA21" s="311"/>
      <c r="AB21" s="311"/>
      <c r="AC21" s="311"/>
      <c r="AD21" s="311">
        <f t="shared" ref="AD21" si="3">IF(AD19=0, "-", SUM(AD19)/SUM(AD13,AD14))</f>
        <v>0.95483415666901905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536</v>
      </c>
      <c r="B22" s="963"/>
      <c r="C22" s="963"/>
      <c r="D22" s="963"/>
      <c r="E22" s="963"/>
      <c r="F22" s="964"/>
      <c r="G22" s="949" t="s">
        <v>473</v>
      </c>
      <c r="H22" s="215"/>
      <c r="I22" s="215"/>
      <c r="J22" s="215"/>
      <c r="K22" s="215"/>
      <c r="L22" s="215"/>
      <c r="M22" s="215"/>
      <c r="N22" s="215"/>
      <c r="O22" s="216"/>
      <c r="P22" s="934" t="s">
        <v>534</v>
      </c>
      <c r="Q22" s="215"/>
      <c r="R22" s="215"/>
      <c r="S22" s="215"/>
      <c r="T22" s="215"/>
      <c r="U22" s="215"/>
      <c r="V22" s="216"/>
      <c r="W22" s="934" t="s">
        <v>535</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1528</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4.7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1528</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471</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29</v>
      </c>
      <c r="AR31" s="193"/>
      <c r="AS31" s="126" t="s">
        <v>355</v>
      </c>
      <c r="AT31" s="127"/>
      <c r="AU31" s="192">
        <v>32</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7503883</v>
      </c>
      <c r="AF32" s="212"/>
      <c r="AG32" s="212"/>
      <c r="AH32" s="212"/>
      <c r="AI32" s="211">
        <v>8829946</v>
      </c>
      <c r="AJ32" s="212"/>
      <c r="AK32" s="212"/>
      <c r="AL32" s="212"/>
      <c r="AM32" s="211">
        <v>10151589</v>
      </c>
      <c r="AN32" s="212"/>
      <c r="AO32" s="212"/>
      <c r="AP32" s="212"/>
      <c r="AQ32" s="333" t="s">
        <v>562</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561</v>
      </c>
      <c r="AF33" s="212"/>
      <c r="AG33" s="212"/>
      <c r="AH33" s="212"/>
      <c r="AI33" s="211" t="s">
        <v>561</v>
      </c>
      <c r="AJ33" s="212"/>
      <c r="AK33" s="212"/>
      <c r="AL33" s="212"/>
      <c r="AM33" s="211" t="s">
        <v>562</v>
      </c>
      <c r="AN33" s="212"/>
      <c r="AO33" s="212"/>
      <c r="AP33" s="212"/>
      <c r="AQ33" s="333">
        <v>8000000</v>
      </c>
      <c r="AR33" s="200"/>
      <c r="AS33" s="200"/>
      <c r="AT33" s="334"/>
      <c r="AU33" s="212">
        <v>12000000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93.8</v>
      </c>
      <c r="AF34" s="212"/>
      <c r="AG34" s="212"/>
      <c r="AH34" s="212"/>
      <c r="AI34" s="211">
        <v>110.4</v>
      </c>
      <c r="AJ34" s="212"/>
      <c r="AK34" s="212"/>
      <c r="AL34" s="212"/>
      <c r="AM34" s="211">
        <v>126.9</v>
      </c>
      <c r="AN34" s="212"/>
      <c r="AO34" s="212"/>
      <c r="AP34" s="212"/>
      <c r="AQ34" s="333" t="s">
        <v>563</v>
      </c>
      <c r="AR34" s="200"/>
      <c r="AS34" s="200"/>
      <c r="AT34" s="334"/>
      <c r="AU34" s="212" t="s">
        <v>564</v>
      </c>
      <c r="AV34" s="212"/>
      <c r="AW34" s="212"/>
      <c r="AX34" s="214"/>
    </row>
    <row r="35" spans="1:50" ht="23.25" customHeight="1" x14ac:dyDescent="0.15">
      <c r="A35" s="219" t="s">
        <v>524</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29</v>
      </c>
      <c r="AR38" s="193"/>
      <c r="AS38" s="126" t="s">
        <v>355</v>
      </c>
      <c r="AT38" s="127"/>
      <c r="AU38" s="192">
        <v>32</v>
      </c>
      <c r="AV38" s="192"/>
      <c r="AW38" s="394" t="s">
        <v>300</v>
      </c>
      <c r="AX38" s="395"/>
    </row>
    <row r="39" spans="1:50" ht="23.25" customHeight="1" x14ac:dyDescent="0.15">
      <c r="A39" s="399"/>
      <c r="B39" s="397"/>
      <c r="C39" s="397"/>
      <c r="D39" s="397"/>
      <c r="E39" s="397"/>
      <c r="F39" s="398"/>
      <c r="G39" s="560" t="s">
        <v>566</v>
      </c>
      <c r="H39" s="561"/>
      <c r="I39" s="561"/>
      <c r="J39" s="561"/>
      <c r="K39" s="561"/>
      <c r="L39" s="561"/>
      <c r="M39" s="561"/>
      <c r="N39" s="561"/>
      <c r="O39" s="562"/>
      <c r="P39" s="98" t="s">
        <v>673</v>
      </c>
      <c r="Q39" s="98"/>
      <c r="R39" s="98"/>
      <c r="S39" s="98"/>
      <c r="T39" s="98"/>
      <c r="U39" s="98"/>
      <c r="V39" s="98"/>
      <c r="W39" s="98"/>
      <c r="X39" s="99"/>
      <c r="Y39" s="467" t="s">
        <v>12</v>
      </c>
      <c r="Z39" s="527"/>
      <c r="AA39" s="528"/>
      <c r="AB39" s="457" t="s">
        <v>567</v>
      </c>
      <c r="AC39" s="457"/>
      <c r="AD39" s="457"/>
      <c r="AE39" s="211">
        <v>336</v>
      </c>
      <c r="AF39" s="212"/>
      <c r="AG39" s="212"/>
      <c r="AH39" s="212"/>
      <c r="AI39" s="211">
        <v>375</v>
      </c>
      <c r="AJ39" s="212"/>
      <c r="AK39" s="212"/>
      <c r="AL39" s="212"/>
      <c r="AM39" s="211">
        <v>420</v>
      </c>
      <c r="AN39" s="212"/>
      <c r="AO39" s="212"/>
      <c r="AP39" s="212"/>
      <c r="AQ39" s="333" t="s">
        <v>568</v>
      </c>
      <c r="AR39" s="200"/>
      <c r="AS39" s="200"/>
      <c r="AT39" s="334"/>
      <c r="AU39" s="212" t="s">
        <v>569</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567</v>
      </c>
      <c r="AC40" s="519"/>
      <c r="AD40" s="519"/>
      <c r="AE40" s="211" t="s">
        <v>568</v>
      </c>
      <c r="AF40" s="212"/>
      <c r="AG40" s="212"/>
      <c r="AH40" s="212"/>
      <c r="AI40" s="211" t="s">
        <v>571</v>
      </c>
      <c r="AJ40" s="212"/>
      <c r="AK40" s="212"/>
      <c r="AL40" s="212"/>
      <c r="AM40" s="211" t="s">
        <v>570</v>
      </c>
      <c r="AN40" s="212"/>
      <c r="AO40" s="212"/>
      <c r="AP40" s="212"/>
      <c r="AQ40" s="333">
        <v>500</v>
      </c>
      <c r="AR40" s="200"/>
      <c r="AS40" s="200"/>
      <c r="AT40" s="334"/>
      <c r="AU40" s="212">
        <v>500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67.2</v>
      </c>
      <c r="AF41" s="212"/>
      <c r="AG41" s="212"/>
      <c r="AH41" s="212"/>
      <c r="AI41" s="211">
        <v>75</v>
      </c>
      <c r="AJ41" s="212"/>
      <c r="AK41" s="212"/>
      <c r="AL41" s="212"/>
      <c r="AM41" s="211">
        <v>84</v>
      </c>
      <c r="AN41" s="212"/>
      <c r="AO41" s="212"/>
      <c r="AP41" s="212"/>
      <c r="AQ41" s="333" t="s">
        <v>571</v>
      </c>
      <c r="AR41" s="200"/>
      <c r="AS41" s="200"/>
      <c r="AT41" s="334"/>
      <c r="AU41" s="212" t="s">
        <v>570</v>
      </c>
      <c r="AV41" s="212"/>
      <c r="AW41" s="212"/>
      <c r="AX41" s="214"/>
    </row>
    <row r="42" spans="1:50" ht="23.25" customHeight="1" x14ac:dyDescent="0.15">
      <c r="A42" s="219" t="s">
        <v>524</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6.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0.75"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0.75" customHeight="1" thickBot="1" x14ac:dyDescent="0.2">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thickBo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thickBo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thickBo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4.25" hidden="1" customHeight="1" thickBo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thickBo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471</v>
      </c>
      <c r="AN85" s="243"/>
      <c r="AO85" s="243"/>
      <c r="AP85" s="237"/>
      <c r="AQ85" s="152" t="s">
        <v>354</v>
      </c>
      <c r="AR85" s="123"/>
      <c r="AS85" s="123"/>
      <c r="AT85" s="124"/>
      <c r="AU85" s="529" t="s">
        <v>253</v>
      </c>
      <c r="AV85" s="529"/>
      <c r="AW85" s="529"/>
      <c r="AX85" s="530"/>
      <c r="AY85" s="10"/>
      <c r="AZ85" s="10"/>
      <c r="BA85" s="10"/>
      <c r="BB85" s="10"/>
      <c r="BC85" s="10"/>
    </row>
    <row r="86" spans="1:60" ht="18.75" hidden="1" customHeight="1" thickBo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thickBo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thickBo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thickBo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471</v>
      </c>
      <c r="AN90" s="243"/>
      <c r="AO90" s="243"/>
      <c r="AP90" s="237"/>
      <c r="AQ90" s="152" t="s">
        <v>354</v>
      </c>
      <c r="AR90" s="123"/>
      <c r="AS90" s="123"/>
      <c r="AT90" s="124"/>
      <c r="AU90" s="529" t="s">
        <v>253</v>
      </c>
      <c r="AV90" s="529"/>
      <c r="AW90" s="529"/>
      <c r="AX90" s="530"/>
    </row>
    <row r="91" spans="1:60" ht="18.75" hidden="1" customHeight="1" thickBo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thickBo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thickBo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471</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thickBo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thickBo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471</v>
      </c>
      <c r="AN100" s="536"/>
      <c r="AO100" s="536"/>
      <c r="AP100" s="537"/>
      <c r="AQ100" s="313" t="s">
        <v>493</v>
      </c>
      <c r="AR100" s="314"/>
      <c r="AS100" s="314"/>
      <c r="AT100" s="315"/>
      <c r="AU100" s="313" t="s">
        <v>537</v>
      </c>
      <c r="AV100" s="314"/>
      <c r="AW100" s="314"/>
      <c r="AX100" s="316"/>
    </row>
    <row r="101" spans="1:60" ht="23.25" customHeight="1" x14ac:dyDescent="0.15">
      <c r="A101" s="418"/>
      <c r="B101" s="419"/>
      <c r="C101" s="419"/>
      <c r="D101" s="419"/>
      <c r="E101" s="419"/>
      <c r="F101" s="420"/>
      <c r="G101" s="98" t="s">
        <v>658</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t="s">
        <v>656</v>
      </c>
      <c r="AF101" s="212"/>
      <c r="AG101" s="212"/>
      <c r="AH101" s="213"/>
      <c r="AI101" s="211" t="s">
        <v>657</v>
      </c>
      <c r="AJ101" s="212"/>
      <c r="AK101" s="212"/>
      <c r="AL101" s="213"/>
      <c r="AM101" s="211">
        <v>47</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t="s">
        <v>657</v>
      </c>
      <c r="AF102" s="414"/>
      <c r="AG102" s="414"/>
      <c r="AH102" s="414"/>
      <c r="AI102" s="414" t="s">
        <v>656</v>
      </c>
      <c r="AJ102" s="414"/>
      <c r="AK102" s="414"/>
      <c r="AL102" s="414"/>
      <c r="AM102" s="414">
        <v>47</v>
      </c>
      <c r="AN102" s="414"/>
      <c r="AO102" s="414"/>
      <c r="AP102" s="414"/>
      <c r="AQ102" s="266">
        <v>47</v>
      </c>
      <c r="AR102" s="267"/>
      <c r="AS102" s="267"/>
      <c r="AT102" s="312"/>
      <c r="AU102" s="266"/>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471</v>
      </c>
      <c r="AN103" s="412"/>
      <c r="AO103" s="412"/>
      <c r="AP103" s="413"/>
      <c r="AQ103" s="277" t="s">
        <v>493</v>
      </c>
      <c r="AR103" s="278"/>
      <c r="AS103" s="278"/>
      <c r="AT103" s="317"/>
      <c r="AU103" s="277" t="s">
        <v>537</v>
      </c>
      <c r="AV103" s="278"/>
      <c r="AW103" s="278"/>
      <c r="AX103" s="279"/>
    </row>
    <row r="104" spans="1:60" ht="23.25" customHeight="1" x14ac:dyDescent="0.15">
      <c r="A104" s="418"/>
      <c r="B104" s="419"/>
      <c r="C104" s="419"/>
      <c r="D104" s="419"/>
      <c r="E104" s="419"/>
      <c r="F104" s="420"/>
      <c r="G104" s="98" t="s">
        <v>574</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211">
        <v>47</v>
      </c>
      <c r="AF104" s="212"/>
      <c r="AG104" s="212"/>
      <c r="AH104" s="213"/>
      <c r="AI104" s="211">
        <v>47</v>
      </c>
      <c r="AJ104" s="212"/>
      <c r="AK104" s="212"/>
      <c r="AL104" s="213"/>
      <c r="AM104" s="211">
        <v>47</v>
      </c>
      <c r="AN104" s="212"/>
      <c r="AO104" s="212"/>
      <c r="AP104" s="213"/>
      <c r="AQ104" s="211">
        <v>47</v>
      </c>
      <c r="AR104" s="212"/>
      <c r="AS104" s="212"/>
      <c r="AT104" s="213"/>
      <c r="AU104" s="211"/>
      <c r="AV104" s="212"/>
      <c r="AW104" s="212"/>
      <c r="AX104" s="213"/>
    </row>
    <row r="105" spans="1:60" ht="2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573</v>
      </c>
      <c r="AC105" s="465"/>
      <c r="AD105" s="466"/>
      <c r="AE105" s="414">
        <v>47</v>
      </c>
      <c r="AF105" s="414"/>
      <c r="AG105" s="414"/>
      <c r="AH105" s="414"/>
      <c r="AI105" s="414">
        <v>47</v>
      </c>
      <c r="AJ105" s="414"/>
      <c r="AK105" s="414"/>
      <c r="AL105" s="414"/>
      <c r="AM105" s="414">
        <v>47</v>
      </c>
      <c r="AN105" s="414"/>
      <c r="AO105" s="414"/>
      <c r="AP105" s="414"/>
      <c r="AQ105" s="211">
        <v>47</v>
      </c>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471</v>
      </c>
      <c r="AN106" s="412"/>
      <c r="AO106" s="412"/>
      <c r="AP106" s="413"/>
      <c r="AQ106" s="277" t="s">
        <v>493</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471</v>
      </c>
      <c r="AN109" s="412"/>
      <c r="AO109" s="412"/>
      <c r="AP109" s="413"/>
      <c r="AQ109" s="277" t="s">
        <v>493</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471</v>
      </c>
      <c r="AN112" s="412"/>
      <c r="AO112" s="412"/>
      <c r="AP112" s="413"/>
      <c r="AQ112" s="277" t="s">
        <v>493</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471</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659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t="s">
        <v>657</v>
      </c>
      <c r="AF116" s="414"/>
      <c r="AG116" s="414"/>
      <c r="AH116" s="414"/>
      <c r="AI116" s="414" t="s">
        <v>662</v>
      </c>
      <c r="AJ116" s="414"/>
      <c r="AK116" s="414"/>
      <c r="AL116" s="414"/>
      <c r="AM116" s="414">
        <v>6.9</v>
      </c>
      <c r="AN116" s="414"/>
      <c r="AO116" s="414"/>
      <c r="AP116" s="414"/>
      <c r="AQ116" s="211"/>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660</v>
      </c>
      <c r="AF117" s="547"/>
      <c r="AG117" s="547"/>
      <c r="AH117" s="547"/>
      <c r="AI117" s="547" t="s">
        <v>661</v>
      </c>
      <c r="AJ117" s="547"/>
      <c r="AK117" s="547"/>
      <c r="AL117" s="547"/>
      <c r="AM117" s="547" t="s">
        <v>663</v>
      </c>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471</v>
      </c>
      <c r="AN118" s="412"/>
      <c r="AO118" s="412"/>
      <c r="AP118" s="413"/>
      <c r="AQ118" s="590" t="s">
        <v>538</v>
      </c>
      <c r="AR118" s="591"/>
      <c r="AS118" s="591"/>
      <c r="AT118" s="591"/>
      <c r="AU118" s="591"/>
      <c r="AV118" s="591"/>
      <c r="AW118" s="591"/>
      <c r="AX118" s="592"/>
    </row>
    <row r="119" spans="1:50" ht="23.25" customHeight="1" x14ac:dyDescent="0.15">
      <c r="A119" s="435"/>
      <c r="B119" s="436"/>
      <c r="C119" s="436"/>
      <c r="D119" s="436"/>
      <c r="E119" s="436"/>
      <c r="F119" s="437"/>
      <c r="G119" s="389" t="s">
        <v>577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575</v>
      </c>
      <c r="AC119" s="459"/>
      <c r="AD119" s="460"/>
      <c r="AE119" s="414">
        <v>10.7</v>
      </c>
      <c r="AF119" s="414"/>
      <c r="AG119" s="414"/>
      <c r="AH119" s="414"/>
      <c r="AI119" s="414">
        <v>12.6</v>
      </c>
      <c r="AJ119" s="414"/>
      <c r="AK119" s="414"/>
      <c r="AL119" s="414"/>
      <c r="AM119" s="414">
        <v>14</v>
      </c>
      <c r="AN119" s="414"/>
      <c r="AO119" s="414"/>
      <c r="AP119" s="414"/>
      <c r="AQ119" s="414"/>
      <c r="AR119" s="414"/>
      <c r="AS119" s="414"/>
      <c r="AT119" s="414"/>
      <c r="AU119" s="414"/>
      <c r="AV119" s="414"/>
      <c r="AW119" s="414"/>
      <c r="AX119" s="546"/>
    </row>
    <row r="120" spans="1:50" ht="45.7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578</v>
      </c>
      <c r="AC120" s="469"/>
      <c r="AD120" s="470"/>
      <c r="AE120" s="547" t="s">
        <v>579</v>
      </c>
      <c r="AF120" s="547"/>
      <c r="AG120" s="547"/>
      <c r="AH120" s="547"/>
      <c r="AI120" s="547" t="s">
        <v>609</v>
      </c>
      <c r="AJ120" s="547"/>
      <c r="AK120" s="547"/>
      <c r="AL120" s="547"/>
      <c r="AM120" s="547" t="s">
        <v>610</v>
      </c>
      <c r="AN120" s="547"/>
      <c r="AO120" s="547"/>
      <c r="AP120" s="547"/>
      <c r="AQ120" s="547"/>
      <c r="AR120" s="547"/>
      <c r="AS120" s="547"/>
      <c r="AT120" s="547"/>
      <c r="AU120" s="547"/>
      <c r="AV120" s="547"/>
      <c r="AW120" s="547"/>
      <c r="AX120" s="548"/>
    </row>
    <row r="121" spans="1:50" ht="23.25" hidden="1" customHeight="1" thickBo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471</v>
      </c>
      <c r="AN121" s="412"/>
      <c r="AO121" s="412"/>
      <c r="AP121" s="413"/>
      <c r="AQ121" s="590" t="s">
        <v>538</v>
      </c>
      <c r="AR121" s="591"/>
      <c r="AS121" s="591"/>
      <c r="AT121" s="591"/>
      <c r="AU121" s="591"/>
      <c r="AV121" s="591"/>
      <c r="AW121" s="591"/>
      <c r="AX121" s="592"/>
    </row>
    <row r="122" spans="1:50" ht="23.25" hidden="1" customHeight="1" thickBot="1" x14ac:dyDescent="0.2">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thickBo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471</v>
      </c>
      <c r="AN124" s="412"/>
      <c r="AO124" s="412"/>
      <c r="AP124" s="413"/>
      <c r="AQ124" s="590" t="s">
        <v>538</v>
      </c>
      <c r="AR124" s="591"/>
      <c r="AS124" s="591"/>
      <c r="AT124" s="591"/>
      <c r="AU124" s="591"/>
      <c r="AV124" s="591"/>
      <c r="AW124" s="591"/>
      <c r="AX124" s="592"/>
    </row>
    <row r="125" spans="1:50" ht="23.25" hidden="1" customHeight="1" thickBot="1" x14ac:dyDescent="0.2">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thickBo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471</v>
      </c>
      <c r="AN127" s="412"/>
      <c r="AO127" s="412"/>
      <c r="AP127" s="413"/>
      <c r="AQ127" s="590" t="s">
        <v>538</v>
      </c>
      <c r="AR127" s="591"/>
      <c r="AS127" s="591"/>
      <c r="AT127" s="591"/>
      <c r="AU127" s="591"/>
      <c r="AV127" s="591"/>
      <c r="AW127" s="591"/>
      <c r="AX127" s="592"/>
    </row>
    <row r="128" spans="1:50" ht="23.25" hidden="1" customHeight="1" thickBot="1" x14ac:dyDescent="0.2">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671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29</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378</v>
      </c>
      <c r="Z134" s="195"/>
      <c r="AA134" s="196"/>
      <c r="AB134" s="197" t="s">
        <v>581</v>
      </c>
      <c r="AC134" s="198"/>
      <c r="AD134" s="198"/>
      <c r="AE134" s="199">
        <v>611</v>
      </c>
      <c r="AF134" s="200"/>
      <c r="AG134" s="200"/>
      <c r="AH134" s="200"/>
      <c r="AI134" s="199">
        <v>750</v>
      </c>
      <c r="AJ134" s="200"/>
      <c r="AK134" s="200"/>
      <c r="AL134" s="200"/>
      <c r="AM134" s="199">
        <v>883</v>
      </c>
      <c r="AN134" s="200"/>
      <c r="AO134" s="200"/>
      <c r="AP134" s="200"/>
      <c r="AQ134" s="199" t="s">
        <v>582</v>
      </c>
      <c r="AR134" s="200"/>
      <c r="AS134" s="200"/>
      <c r="AT134" s="200"/>
      <c r="AU134" s="199" t="s">
        <v>556</v>
      </c>
      <c r="AV134" s="200"/>
      <c r="AW134" s="200"/>
      <c r="AX134" s="201"/>
    </row>
    <row r="135" spans="1:50" ht="3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c r="AF135" s="200"/>
      <c r="AG135" s="200"/>
      <c r="AH135" s="200"/>
      <c r="AI135" s="199"/>
      <c r="AJ135" s="200"/>
      <c r="AK135" s="200"/>
      <c r="AL135" s="200"/>
      <c r="AM135" s="199"/>
      <c r="AN135" s="200"/>
      <c r="AO135" s="200"/>
      <c r="AP135" s="200"/>
      <c r="AQ135" s="199">
        <v>800</v>
      </c>
      <c r="AR135" s="200"/>
      <c r="AS135" s="200"/>
      <c r="AT135" s="200"/>
      <c r="AU135" s="199">
        <v>1200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0.75"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0.75"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0.7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thickBot="1" x14ac:dyDescent="0.2">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thickBo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thickBo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thickBo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thickBo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thickBo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thickBo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thickBot="1" x14ac:dyDescent="0.2">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thickBo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1.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3.7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0.7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thickBo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0.7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2.7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0.7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0.7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0.7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384</v>
      </c>
      <c r="K430" s="899"/>
      <c r="L430" s="899"/>
      <c r="M430" s="899"/>
      <c r="N430" s="899"/>
      <c r="O430" s="899"/>
      <c r="P430" s="899"/>
      <c r="Q430" s="899"/>
      <c r="R430" s="899"/>
      <c r="S430" s="899"/>
      <c r="T430" s="900"/>
      <c r="U430" s="587" t="s">
        <v>664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532</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27</v>
      </c>
      <c r="AF432" s="193"/>
      <c r="AG432" s="126" t="s">
        <v>355</v>
      </c>
      <c r="AH432" s="127"/>
      <c r="AI432" s="149"/>
      <c r="AJ432" s="149"/>
      <c r="AK432" s="149"/>
      <c r="AL432" s="147"/>
      <c r="AM432" s="149"/>
      <c r="AN432" s="149"/>
      <c r="AO432" s="149"/>
      <c r="AP432" s="147"/>
      <c r="AQ432" s="589" t="s">
        <v>611</v>
      </c>
      <c r="AR432" s="193"/>
      <c r="AS432" s="126" t="s">
        <v>355</v>
      </c>
      <c r="AT432" s="127"/>
      <c r="AU432" s="193">
        <v>29</v>
      </c>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v>47.6</v>
      </c>
      <c r="AF433" s="200"/>
      <c r="AG433" s="200"/>
      <c r="AH433" s="200"/>
      <c r="AI433" s="333">
        <v>80.599999999999994</v>
      </c>
      <c r="AJ433" s="200"/>
      <c r="AK433" s="200"/>
      <c r="AL433" s="334"/>
      <c r="AM433" s="333" t="s">
        <v>613</v>
      </c>
      <c r="AN433" s="200"/>
      <c r="AO433" s="200"/>
      <c r="AP433" s="334"/>
      <c r="AQ433" s="333" t="s">
        <v>611</v>
      </c>
      <c r="AR433" s="200"/>
      <c r="AS433" s="200"/>
      <c r="AT433" s="334"/>
      <c r="AU433" s="200" t="s">
        <v>616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582</v>
      </c>
      <c r="AF434" s="200"/>
      <c r="AG434" s="200"/>
      <c r="AH434" s="334"/>
      <c r="AI434" s="333"/>
      <c r="AJ434" s="200"/>
      <c r="AK434" s="200"/>
      <c r="AL434" s="200"/>
      <c r="AM434" s="333" t="s">
        <v>655</v>
      </c>
      <c r="AN434" s="200"/>
      <c r="AO434" s="200"/>
      <c r="AP434" s="334"/>
      <c r="AQ434" s="333" t="s">
        <v>612</v>
      </c>
      <c r="AR434" s="200"/>
      <c r="AS434" s="200"/>
      <c r="AT434" s="334"/>
      <c r="AU434" s="200">
        <v>100</v>
      </c>
      <c r="AV434" s="200"/>
      <c r="AW434" s="200"/>
      <c r="AX434" s="201"/>
    </row>
    <row r="435" spans="1:50" ht="16.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585</v>
      </c>
      <c r="AF435" s="200"/>
      <c r="AG435" s="200"/>
      <c r="AH435" s="334"/>
      <c r="AI435" s="333" t="s">
        <v>614</v>
      </c>
      <c r="AJ435" s="200"/>
      <c r="AK435" s="200"/>
      <c r="AL435" s="200"/>
      <c r="AM435" s="333" t="s">
        <v>615</v>
      </c>
      <c r="AN435" s="200"/>
      <c r="AO435" s="200"/>
      <c r="AP435" s="334"/>
      <c r="AQ435" s="333" t="s">
        <v>611</v>
      </c>
      <c r="AR435" s="200"/>
      <c r="AS435" s="200"/>
      <c r="AT435" s="334"/>
      <c r="AU435" s="200" t="s">
        <v>614</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532</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532</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532</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532</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532</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355</v>
      </c>
      <c r="AH457" s="127"/>
      <c r="AI457" s="149"/>
      <c r="AJ457" s="149"/>
      <c r="AK457" s="149"/>
      <c r="AL457" s="147"/>
      <c r="AM457" s="149"/>
      <c r="AN457" s="149"/>
      <c r="AO457" s="149"/>
      <c r="AP457" s="147"/>
      <c r="AQ457" s="589" t="s">
        <v>589</v>
      </c>
      <c r="AR457" s="193"/>
      <c r="AS457" s="126" t="s">
        <v>355</v>
      </c>
      <c r="AT457" s="127"/>
      <c r="AU457" s="193" t="s">
        <v>582</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582</v>
      </c>
      <c r="AF458" s="200"/>
      <c r="AG458" s="200"/>
      <c r="AH458" s="200"/>
      <c r="AI458" s="333" t="s">
        <v>582</v>
      </c>
      <c r="AJ458" s="200"/>
      <c r="AK458" s="200"/>
      <c r="AL458" s="200"/>
      <c r="AM458" s="333" t="s">
        <v>551</v>
      </c>
      <c r="AN458" s="200"/>
      <c r="AO458" s="200"/>
      <c r="AP458" s="334"/>
      <c r="AQ458" s="333" t="s">
        <v>590</v>
      </c>
      <c r="AR458" s="200"/>
      <c r="AS458" s="200"/>
      <c r="AT458" s="334"/>
      <c r="AU458" s="200" t="s">
        <v>589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582</v>
      </c>
      <c r="AF459" s="200"/>
      <c r="AG459" s="200"/>
      <c r="AH459" s="334"/>
      <c r="AI459" s="333" t="s">
        <v>590</v>
      </c>
      <c r="AJ459" s="200"/>
      <c r="AK459" s="200"/>
      <c r="AL459" s="200"/>
      <c r="AM459" s="333" t="s">
        <v>551</v>
      </c>
      <c r="AN459" s="200"/>
      <c r="AO459" s="200"/>
      <c r="AP459" s="334"/>
      <c r="AQ459" s="333" t="s">
        <v>582</v>
      </c>
      <c r="AR459" s="200"/>
      <c r="AS459" s="200"/>
      <c r="AT459" s="334"/>
      <c r="AU459" s="200" t="s">
        <v>582</v>
      </c>
      <c r="AV459" s="200"/>
      <c r="AW459" s="200"/>
      <c r="AX459" s="201"/>
    </row>
    <row r="460" spans="1:50" ht="17.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589</v>
      </c>
      <c r="AF460" s="200"/>
      <c r="AG460" s="200"/>
      <c r="AH460" s="334"/>
      <c r="AI460" s="333" t="s">
        <v>571</v>
      </c>
      <c r="AJ460" s="200"/>
      <c r="AK460" s="200"/>
      <c r="AL460" s="200"/>
      <c r="AM460" s="333" t="s">
        <v>591</v>
      </c>
      <c r="AN460" s="200"/>
      <c r="AO460" s="200"/>
      <c r="AP460" s="334"/>
      <c r="AQ460" s="333" t="s">
        <v>551</v>
      </c>
      <c r="AR460" s="200"/>
      <c r="AS460" s="200"/>
      <c r="AT460" s="334"/>
      <c r="AU460" s="200" t="s">
        <v>582</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532</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532</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532</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532</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2.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532</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532</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532</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532</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532</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532</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532</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532</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532</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0.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532</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2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532</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532</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532</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532</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532</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532</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532</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532</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532</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532</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2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532</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532</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532</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532</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532</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532</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532</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532</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532</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3" hidden="1" customHeight="1" thickBo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47.25" hidden="1" customHeight="1" thickBo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4.25" hidden="1" thickBot="1" x14ac:dyDescent="0.2">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532</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2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25" hidden="1" customHeight="1" thickBo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27.75" hidden="1" customHeight="1" thickBot="1" x14ac:dyDescent="0.2">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thickBot="1" x14ac:dyDescent="0.2">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532</v>
      </c>
      <c r="AN647" s="210"/>
      <c r="AO647" s="210"/>
      <c r="AP647" s="152"/>
      <c r="AQ647" s="152" t="s">
        <v>354</v>
      </c>
      <c r="AR647" s="123"/>
      <c r="AS647" s="123"/>
      <c r="AT647" s="124"/>
      <c r="AU647" s="129" t="s">
        <v>253</v>
      </c>
      <c r="AV647" s="129"/>
      <c r="AW647" s="129"/>
      <c r="AX647" s="130"/>
    </row>
    <row r="648" spans="1:50" ht="18.75" hidden="1" customHeight="1" thickBo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thickBo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thickBo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thickBo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thickBot="1" x14ac:dyDescent="0.2">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532</v>
      </c>
      <c r="AN652" s="210"/>
      <c r="AO652" s="210"/>
      <c r="AP652" s="152"/>
      <c r="AQ652" s="152" t="s">
        <v>354</v>
      </c>
      <c r="AR652" s="123"/>
      <c r="AS652" s="123"/>
      <c r="AT652" s="124"/>
      <c r="AU652" s="129" t="s">
        <v>253</v>
      </c>
      <c r="AV652" s="129"/>
      <c r="AW652" s="129"/>
      <c r="AX652" s="130"/>
    </row>
    <row r="653" spans="1:50" ht="18.75" hidden="1" customHeight="1" thickBo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thickBo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thickBo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thickBo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thickBot="1" x14ac:dyDescent="0.2">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532</v>
      </c>
      <c r="AN657" s="210"/>
      <c r="AO657" s="210"/>
      <c r="AP657" s="152"/>
      <c r="AQ657" s="152" t="s">
        <v>354</v>
      </c>
      <c r="AR657" s="123"/>
      <c r="AS657" s="123"/>
      <c r="AT657" s="124"/>
      <c r="AU657" s="129" t="s">
        <v>253</v>
      </c>
      <c r="AV657" s="129"/>
      <c r="AW657" s="129"/>
      <c r="AX657" s="130"/>
    </row>
    <row r="658" spans="1:50" ht="18.75" hidden="1" customHeight="1" thickBo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thickBo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thickBo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thickBo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thickBot="1" x14ac:dyDescent="0.2">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532</v>
      </c>
      <c r="AN662" s="210"/>
      <c r="AO662" s="210"/>
      <c r="AP662" s="152"/>
      <c r="AQ662" s="152" t="s">
        <v>354</v>
      </c>
      <c r="AR662" s="123"/>
      <c r="AS662" s="123"/>
      <c r="AT662" s="124"/>
      <c r="AU662" s="129" t="s">
        <v>253</v>
      </c>
      <c r="AV662" s="129"/>
      <c r="AW662" s="129"/>
      <c r="AX662" s="130"/>
    </row>
    <row r="663" spans="1:50" ht="18.75" hidden="1" customHeight="1" thickBo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thickBo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thickBo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15" hidden="1" customHeight="1" thickBo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thickBot="1" x14ac:dyDescent="0.2">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532</v>
      </c>
      <c r="AN667" s="210"/>
      <c r="AO667" s="210"/>
      <c r="AP667" s="152"/>
      <c r="AQ667" s="152" t="s">
        <v>354</v>
      </c>
      <c r="AR667" s="123"/>
      <c r="AS667" s="123"/>
      <c r="AT667" s="124"/>
      <c r="AU667" s="129" t="s">
        <v>253</v>
      </c>
      <c r="AV667" s="129"/>
      <c r="AW667" s="129"/>
      <c r="AX667" s="130"/>
    </row>
    <row r="668" spans="1:50" ht="18.75" hidden="1" customHeight="1" thickBo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thickBo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thickBo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thickBo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thickBot="1" x14ac:dyDescent="0.2">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532</v>
      </c>
      <c r="AN672" s="210"/>
      <c r="AO672" s="210"/>
      <c r="AP672" s="152"/>
      <c r="AQ672" s="152" t="s">
        <v>354</v>
      </c>
      <c r="AR672" s="123"/>
      <c r="AS672" s="123"/>
      <c r="AT672" s="124"/>
      <c r="AU672" s="129" t="s">
        <v>253</v>
      </c>
      <c r="AV672" s="129"/>
      <c r="AW672" s="129"/>
      <c r="AX672" s="130"/>
    </row>
    <row r="673" spans="1:50" ht="18.75" hidden="1" customHeight="1" thickBo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thickBo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thickBo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thickBo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thickBot="1" x14ac:dyDescent="0.2">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532</v>
      </c>
      <c r="AN677" s="210"/>
      <c r="AO677" s="210"/>
      <c r="AP677" s="152"/>
      <c r="AQ677" s="152" t="s">
        <v>354</v>
      </c>
      <c r="AR677" s="123"/>
      <c r="AS677" s="123"/>
      <c r="AT677" s="124"/>
      <c r="AU677" s="129" t="s">
        <v>253</v>
      </c>
      <c r="AV677" s="129"/>
      <c r="AW677" s="129"/>
      <c r="AX677" s="130"/>
    </row>
    <row r="678" spans="1:50" ht="18.75" hidden="1" customHeight="1" thickBo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thickBo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thickBo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thickBo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thickBot="1" x14ac:dyDescent="0.2">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532</v>
      </c>
      <c r="AN682" s="210"/>
      <c r="AO682" s="210"/>
      <c r="AP682" s="152"/>
      <c r="AQ682" s="152" t="s">
        <v>354</v>
      </c>
      <c r="AR682" s="123"/>
      <c r="AS682" s="123"/>
      <c r="AT682" s="124"/>
      <c r="AU682" s="129" t="s">
        <v>253</v>
      </c>
      <c r="AV682" s="129"/>
      <c r="AW682" s="129"/>
      <c r="AX682" s="130"/>
    </row>
    <row r="683" spans="1:50" ht="13.5" hidden="1" customHeight="1" thickBo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thickBo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thickBo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thickBo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thickBot="1" x14ac:dyDescent="0.2">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532</v>
      </c>
      <c r="AN687" s="210"/>
      <c r="AO687" s="210"/>
      <c r="AP687" s="152"/>
      <c r="AQ687" s="152" t="s">
        <v>354</v>
      </c>
      <c r="AR687" s="123"/>
      <c r="AS687" s="123"/>
      <c r="AT687" s="124"/>
      <c r="AU687" s="129" t="s">
        <v>253</v>
      </c>
      <c r="AV687" s="129"/>
      <c r="AW687" s="129"/>
      <c r="AX687" s="130"/>
    </row>
    <row r="688" spans="1:50" ht="18.75" hidden="1" customHeight="1" thickBo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thickBo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thickBo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thickBo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thickBot="1" x14ac:dyDescent="0.2">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532</v>
      </c>
      <c r="AN692" s="210"/>
      <c r="AO692" s="210"/>
      <c r="AP692" s="152"/>
      <c r="AQ692" s="152" t="s">
        <v>354</v>
      </c>
      <c r="AR692" s="123"/>
      <c r="AS692" s="123"/>
      <c r="AT692" s="124"/>
      <c r="AU692" s="129" t="s">
        <v>253</v>
      </c>
      <c r="AV692" s="129"/>
      <c r="AW692" s="129"/>
      <c r="AX692" s="130"/>
    </row>
    <row r="693" spans="1:50" ht="18.75" hidden="1" customHeight="1" thickBo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thickBo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thickBo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thickBo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thickBot="1" x14ac:dyDescent="0.2">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thickBo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8.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592</v>
      </c>
      <c r="AE708" s="604"/>
      <c r="AF708" s="604"/>
      <c r="AG708" s="741" t="s">
        <v>551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09" t="s">
        <v>666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598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592</v>
      </c>
      <c r="AE714" s="807"/>
      <c r="AF714" s="808"/>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665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589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430</v>
      </c>
      <c r="B737" s="203"/>
      <c r="C737" s="203"/>
      <c r="D737" s="204"/>
      <c r="E737" s="986" t="s">
        <v>602</v>
      </c>
      <c r="F737" s="986"/>
      <c r="G737" s="986"/>
      <c r="H737" s="986"/>
      <c r="I737" s="986"/>
      <c r="J737" s="986"/>
      <c r="K737" s="986"/>
      <c r="L737" s="986"/>
      <c r="M737" s="986"/>
      <c r="N737" s="358" t="s">
        <v>357</v>
      </c>
      <c r="O737" s="358"/>
      <c r="P737" s="358"/>
      <c r="Q737" s="358"/>
      <c r="R737" s="986" t="s">
        <v>603</v>
      </c>
      <c r="S737" s="986"/>
      <c r="T737" s="986"/>
      <c r="U737" s="986"/>
      <c r="V737" s="986"/>
      <c r="W737" s="986"/>
      <c r="X737" s="986"/>
      <c r="Y737" s="986"/>
      <c r="Z737" s="986"/>
      <c r="AA737" s="358" t="s">
        <v>358</v>
      </c>
      <c r="AB737" s="358"/>
      <c r="AC737" s="358"/>
      <c r="AD737" s="358"/>
      <c r="AE737" s="986" t="s">
        <v>604</v>
      </c>
      <c r="AF737" s="986"/>
      <c r="AG737" s="986"/>
      <c r="AH737" s="986"/>
      <c r="AI737" s="986"/>
      <c r="AJ737" s="986"/>
      <c r="AK737" s="986"/>
      <c r="AL737" s="986"/>
      <c r="AM737" s="986"/>
      <c r="AN737" s="358" t="s">
        <v>359</v>
      </c>
      <c r="AO737" s="358"/>
      <c r="AP737" s="358"/>
      <c r="AQ737" s="358"/>
      <c r="AR737" s="987" t="s">
        <v>605</v>
      </c>
      <c r="AS737" s="988"/>
      <c r="AT737" s="988"/>
      <c r="AU737" s="988"/>
      <c r="AV737" s="988"/>
      <c r="AW737" s="988"/>
      <c r="AX737" s="989"/>
      <c r="AY737" s="89"/>
      <c r="AZ737" s="89"/>
    </row>
    <row r="738" spans="1:52" ht="24.75" customHeight="1" x14ac:dyDescent="0.15">
      <c r="A738" s="990" t="s">
        <v>360</v>
      </c>
      <c r="B738" s="203"/>
      <c r="C738" s="203"/>
      <c r="D738" s="204"/>
      <c r="E738" s="986" t="s">
        <v>606</v>
      </c>
      <c r="F738" s="986"/>
      <c r="G738" s="986"/>
      <c r="H738" s="986"/>
      <c r="I738" s="986"/>
      <c r="J738" s="986"/>
      <c r="K738" s="986"/>
      <c r="L738" s="986"/>
      <c r="M738" s="986"/>
      <c r="N738" s="358" t="s">
        <v>361</v>
      </c>
      <c r="O738" s="358"/>
      <c r="P738" s="358"/>
      <c r="Q738" s="358"/>
      <c r="R738" s="986" t="s">
        <v>607</v>
      </c>
      <c r="S738" s="986"/>
      <c r="T738" s="986"/>
      <c r="U738" s="986"/>
      <c r="V738" s="986"/>
      <c r="W738" s="986"/>
      <c r="X738" s="986"/>
      <c r="Y738" s="986"/>
      <c r="Z738" s="986"/>
      <c r="AA738" s="358" t="s">
        <v>481</v>
      </c>
      <c r="AB738" s="358"/>
      <c r="AC738" s="358"/>
      <c r="AD738" s="358"/>
      <c r="AE738" s="986" t="s">
        <v>608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539</v>
      </c>
      <c r="B739" s="995"/>
      <c r="C739" s="995"/>
      <c r="D739" s="996"/>
      <c r="E739" s="997" t="s">
        <v>546</v>
      </c>
      <c r="F739" s="998"/>
      <c r="G739" s="998"/>
      <c r="H739" s="91" t="str">
        <f>IF(E739="", "", "(")</f>
        <v>(</v>
      </c>
      <c r="I739" s="981" t="s">
        <v>483</v>
      </c>
      <c r="J739" s="981"/>
      <c r="K739" s="91" t="str">
        <f>IF(OR(I739="　", I739=""), "", "-")</f>
        <v/>
      </c>
      <c r="L739" s="982">
        <v>801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4.25" customHeight="1" x14ac:dyDescent="0.15">
      <c r="A781" s="630"/>
      <c r="B781" s="631"/>
      <c r="C781" s="631"/>
      <c r="D781" s="631"/>
      <c r="E781" s="631"/>
      <c r="F781" s="632"/>
      <c r="G781" s="669" t="s">
        <v>619</v>
      </c>
      <c r="H781" s="670"/>
      <c r="I781" s="670"/>
      <c r="J781" s="670"/>
      <c r="K781" s="671"/>
      <c r="L781" s="663" t="s">
        <v>620</v>
      </c>
      <c r="M781" s="664"/>
      <c r="N781" s="664"/>
      <c r="O781" s="664"/>
      <c r="P781" s="664"/>
      <c r="Q781" s="664"/>
      <c r="R781" s="664"/>
      <c r="S781" s="664"/>
      <c r="T781" s="664"/>
      <c r="U781" s="664"/>
      <c r="V781" s="664"/>
      <c r="W781" s="664"/>
      <c r="X781" s="665"/>
      <c r="Y781" s="384">
        <v>141</v>
      </c>
      <c r="Z781" s="385"/>
      <c r="AA781" s="385"/>
      <c r="AB781" s="804"/>
      <c r="AC781" s="669" t="s">
        <v>636</v>
      </c>
      <c r="AD781" s="670"/>
      <c r="AE781" s="670"/>
      <c r="AF781" s="670"/>
      <c r="AG781" s="671"/>
      <c r="AH781" s="663" t="s">
        <v>637</v>
      </c>
      <c r="AI781" s="664"/>
      <c r="AJ781" s="664"/>
      <c r="AK781" s="664"/>
      <c r="AL781" s="664"/>
      <c r="AM781" s="664"/>
      <c r="AN781" s="664"/>
      <c r="AO781" s="664"/>
      <c r="AP781" s="664"/>
      <c r="AQ781" s="664"/>
      <c r="AR781" s="664"/>
      <c r="AS781" s="664"/>
      <c r="AT781" s="665"/>
      <c r="AU781" s="384">
        <v>21</v>
      </c>
      <c r="AV781" s="385"/>
      <c r="AW781" s="385"/>
      <c r="AX781" s="386"/>
    </row>
    <row r="782" spans="1:50" ht="43.5" customHeight="1" x14ac:dyDescent="0.15">
      <c r="A782" s="630"/>
      <c r="B782" s="631"/>
      <c r="C782" s="631"/>
      <c r="D782" s="631"/>
      <c r="E782" s="631"/>
      <c r="F782" s="632"/>
      <c r="G782" s="605" t="s">
        <v>621</v>
      </c>
      <c r="H782" s="606"/>
      <c r="I782" s="606"/>
      <c r="J782" s="606"/>
      <c r="K782" s="607"/>
      <c r="L782" s="597" t="s">
        <v>622</v>
      </c>
      <c r="M782" s="598"/>
      <c r="N782" s="598"/>
      <c r="O782" s="598"/>
      <c r="P782" s="598"/>
      <c r="Q782" s="598"/>
      <c r="R782" s="598"/>
      <c r="S782" s="598"/>
      <c r="T782" s="598"/>
      <c r="U782" s="598"/>
      <c r="V782" s="598"/>
      <c r="W782" s="598"/>
      <c r="X782" s="599"/>
      <c r="Y782" s="600">
        <v>77</v>
      </c>
      <c r="Z782" s="601"/>
      <c r="AA782" s="601"/>
      <c r="AB782" s="611"/>
      <c r="AC782" s="605" t="s">
        <v>638</v>
      </c>
      <c r="AD782" s="606"/>
      <c r="AE782" s="606"/>
      <c r="AF782" s="606"/>
      <c r="AG782" s="607"/>
      <c r="AH782" s="597" t="s">
        <v>639</v>
      </c>
      <c r="AI782" s="598"/>
      <c r="AJ782" s="598"/>
      <c r="AK782" s="598"/>
      <c r="AL782" s="598"/>
      <c r="AM782" s="598"/>
      <c r="AN782" s="598"/>
      <c r="AO782" s="598"/>
      <c r="AP782" s="598"/>
      <c r="AQ782" s="598"/>
      <c r="AR782" s="598"/>
      <c r="AS782" s="598"/>
      <c r="AT782" s="599"/>
      <c r="AU782" s="600">
        <v>3</v>
      </c>
      <c r="AV782" s="601"/>
      <c r="AW782" s="601"/>
      <c r="AX782" s="602"/>
    </row>
    <row r="783" spans="1:50" ht="42" customHeight="1" x14ac:dyDescent="0.15">
      <c r="A783" s="630"/>
      <c r="B783" s="631"/>
      <c r="C783" s="631"/>
      <c r="D783" s="631"/>
      <c r="E783" s="631"/>
      <c r="F783" s="632"/>
      <c r="G783" s="605" t="s">
        <v>623</v>
      </c>
      <c r="H783" s="606"/>
      <c r="I783" s="606"/>
      <c r="J783" s="606"/>
      <c r="K783" s="607"/>
      <c r="L783" s="597" t="s">
        <v>624</v>
      </c>
      <c r="M783" s="598"/>
      <c r="N783" s="598"/>
      <c r="O783" s="598"/>
      <c r="P783" s="598"/>
      <c r="Q783" s="598"/>
      <c r="R783" s="598"/>
      <c r="S783" s="598"/>
      <c r="T783" s="598"/>
      <c r="U783" s="598"/>
      <c r="V783" s="598"/>
      <c r="W783" s="598"/>
      <c r="X783" s="599"/>
      <c r="Y783" s="600">
        <v>26</v>
      </c>
      <c r="Z783" s="601"/>
      <c r="AA783" s="601"/>
      <c r="AB783" s="611"/>
      <c r="AC783" s="605" t="s">
        <v>667</v>
      </c>
      <c r="AD783" s="606"/>
      <c r="AE783" s="606"/>
      <c r="AF783" s="606"/>
      <c r="AG783" s="607"/>
      <c r="AH783" s="597" t="s">
        <v>644</v>
      </c>
      <c r="AI783" s="598"/>
      <c r="AJ783" s="598"/>
      <c r="AK783" s="598"/>
      <c r="AL783" s="598"/>
      <c r="AM783" s="598"/>
      <c r="AN783" s="598"/>
      <c r="AO783" s="598"/>
      <c r="AP783" s="598"/>
      <c r="AQ783" s="598"/>
      <c r="AR783" s="598"/>
      <c r="AS783" s="598"/>
      <c r="AT783" s="599"/>
      <c r="AU783" s="600">
        <v>2</v>
      </c>
      <c r="AV783" s="601"/>
      <c r="AW783" s="601"/>
      <c r="AX783" s="602"/>
    </row>
    <row r="784" spans="1:50" ht="48" customHeight="1" x14ac:dyDescent="0.15">
      <c r="A784" s="630"/>
      <c r="B784" s="631"/>
      <c r="C784" s="631"/>
      <c r="D784" s="631"/>
      <c r="E784" s="631"/>
      <c r="F784" s="632"/>
      <c r="G784" s="605" t="s">
        <v>627</v>
      </c>
      <c r="H784" s="606"/>
      <c r="I784" s="606"/>
      <c r="J784" s="606"/>
      <c r="K784" s="607"/>
      <c r="L784" s="597" t="s">
        <v>628</v>
      </c>
      <c r="M784" s="598"/>
      <c r="N784" s="598"/>
      <c r="O784" s="598"/>
      <c r="P784" s="598"/>
      <c r="Q784" s="598"/>
      <c r="R784" s="598"/>
      <c r="S784" s="598"/>
      <c r="T784" s="598"/>
      <c r="U784" s="598"/>
      <c r="V784" s="598"/>
      <c r="W784" s="598"/>
      <c r="X784" s="599"/>
      <c r="Y784" s="600">
        <v>2</v>
      </c>
      <c r="Z784" s="601"/>
      <c r="AA784" s="601"/>
      <c r="AB784" s="611"/>
      <c r="AC784" s="605" t="s">
        <v>640</v>
      </c>
      <c r="AD784" s="606"/>
      <c r="AE784" s="606"/>
      <c r="AF784" s="606"/>
      <c r="AG784" s="607"/>
      <c r="AH784" s="597" t="s">
        <v>643</v>
      </c>
      <c r="AI784" s="598"/>
      <c r="AJ784" s="598"/>
      <c r="AK784" s="598"/>
      <c r="AL784" s="598"/>
      <c r="AM784" s="598"/>
      <c r="AN784" s="598"/>
      <c r="AO784" s="598"/>
      <c r="AP784" s="598"/>
      <c r="AQ784" s="598"/>
      <c r="AR784" s="598"/>
      <c r="AS784" s="598"/>
      <c r="AT784" s="599"/>
      <c r="AU784" s="600">
        <v>1</v>
      </c>
      <c r="AV784" s="601"/>
      <c r="AW784" s="601"/>
      <c r="AX784" s="602"/>
    </row>
    <row r="785" spans="1:50" ht="45" customHeight="1" x14ac:dyDescent="0.15">
      <c r="A785" s="630"/>
      <c r="B785" s="631"/>
      <c r="C785" s="631"/>
      <c r="D785" s="631"/>
      <c r="E785" s="631"/>
      <c r="F785" s="632"/>
      <c r="G785" s="605" t="s">
        <v>625</v>
      </c>
      <c r="H785" s="606"/>
      <c r="I785" s="606"/>
      <c r="J785" s="606"/>
      <c r="K785" s="607"/>
      <c r="L785" s="597" t="s">
        <v>626</v>
      </c>
      <c r="M785" s="598"/>
      <c r="N785" s="598"/>
      <c r="O785" s="598"/>
      <c r="P785" s="598"/>
      <c r="Q785" s="598"/>
      <c r="R785" s="598"/>
      <c r="S785" s="598"/>
      <c r="T785" s="598"/>
      <c r="U785" s="598"/>
      <c r="V785" s="598"/>
      <c r="W785" s="598"/>
      <c r="X785" s="599"/>
      <c r="Y785" s="600">
        <v>1</v>
      </c>
      <c r="Z785" s="601"/>
      <c r="AA785" s="601"/>
      <c r="AB785" s="611"/>
      <c r="AC785" s="605" t="s">
        <v>641</v>
      </c>
      <c r="AD785" s="606"/>
      <c r="AE785" s="606"/>
      <c r="AF785" s="606"/>
      <c r="AG785" s="607"/>
      <c r="AH785" s="597" t="s">
        <v>642</v>
      </c>
      <c r="AI785" s="598"/>
      <c r="AJ785" s="598"/>
      <c r="AK785" s="598"/>
      <c r="AL785" s="598"/>
      <c r="AM785" s="598"/>
      <c r="AN785" s="598"/>
      <c r="AO785" s="598"/>
      <c r="AP785" s="598"/>
      <c r="AQ785" s="598"/>
      <c r="AR785" s="598"/>
      <c r="AS785" s="598"/>
      <c r="AT785" s="599"/>
      <c r="AU785" s="600">
        <v>1</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247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28</v>
      </c>
      <c r="AV791" s="831"/>
      <c r="AW791" s="831"/>
      <c r="AX791" s="833"/>
    </row>
    <row r="792" spans="1:50" ht="1.5" customHeight="1" x14ac:dyDescent="0.15">
      <c r="A792" s="630"/>
      <c r="B792" s="631"/>
      <c r="C792" s="631"/>
      <c r="D792" s="631"/>
      <c r="E792" s="631"/>
      <c r="F792" s="632"/>
      <c r="G792" s="594"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2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0.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511</v>
      </c>
      <c r="AI836" s="357"/>
      <c r="AJ836" s="357"/>
      <c r="AK836" s="357"/>
      <c r="AL836" s="357" t="s">
        <v>21</v>
      </c>
      <c r="AM836" s="357"/>
      <c r="AN836" s="357"/>
      <c r="AO836" s="362"/>
      <c r="AP836" s="363" t="s">
        <v>432</v>
      </c>
      <c r="AQ836" s="363"/>
      <c r="AR836" s="363"/>
      <c r="AS836" s="363"/>
      <c r="AT836" s="363"/>
      <c r="AU836" s="363"/>
      <c r="AV836" s="363"/>
      <c r="AW836" s="363"/>
      <c r="AX836" s="363"/>
    </row>
    <row r="837" spans="1:50" ht="30" customHeight="1" x14ac:dyDescent="0.15">
      <c r="A837" s="372">
        <v>1</v>
      </c>
      <c r="B837" s="372">
        <v>1</v>
      </c>
      <c r="C837" s="354" t="s">
        <v>630</v>
      </c>
      <c r="D837" s="340"/>
      <c r="E837" s="340"/>
      <c r="F837" s="340"/>
      <c r="G837" s="340"/>
      <c r="H837" s="340"/>
      <c r="I837" s="340"/>
      <c r="J837" s="341">
        <v>8000020130001</v>
      </c>
      <c r="K837" s="342"/>
      <c r="L837" s="342"/>
      <c r="M837" s="342"/>
      <c r="N837" s="342"/>
      <c r="O837" s="342"/>
      <c r="P837" s="355" t="s">
        <v>631</v>
      </c>
      <c r="Q837" s="343"/>
      <c r="R837" s="343"/>
      <c r="S837" s="343"/>
      <c r="T837" s="343"/>
      <c r="U837" s="343"/>
      <c r="V837" s="343"/>
      <c r="W837" s="343"/>
      <c r="X837" s="343"/>
      <c r="Y837" s="344">
        <v>247</v>
      </c>
      <c r="Z837" s="345"/>
      <c r="AA837" s="345"/>
      <c r="AB837" s="346"/>
      <c r="AC837" s="356" t="s">
        <v>632</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633</v>
      </c>
      <c r="D838" s="340"/>
      <c r="E838" s="340"/>
      <c r="F838" s="340"/>
      <c r="G838" s="340"/>
      <c r="H838" s="340"/>
      <c r="I838" s="340"/>
      <c r="J838" s="341">
        <v>1000020230006</v>
      </c>
      <c r="K838" s="342"/>
      <c r="L838" s="342"/>
      <c r="M838" s="342"/>
      <c r="N838" s="342"/>
      <c r="O838" s="342"/>
      <c r="P838" s="355" t="s">
        <v>631</v>
      </c>
      <c r="Q838" s="343"/>
      <c r="R838" s="343"/>
      <c r="S838" s="343"/>
      <c r="T838" s="343"/>
      <c r="U838" s="343"/>
      <c r="V838" s="343"/>
      <c r="W838" s="343"/>
      <c r="X838" s="343"/>
      <c r="Y838" s="344">
        <v>136.5</v>
      </c>
      <c r="Z838" s="345"/>
      <c r="AA838" s="345"/>
      <c r="AB838" s="346"/>
      <c r="AC838" s="356" t="s">
        <v>632</v>
      </c>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634</v>
      </c>
      <c r="D839" s="340"/>
      <c r="E839" s="340"/>
      <c r="F839" s="340"/>
      <c r="G839" s="340"/>
      <c r="H839" s="340"/>
      <c r="I839" s="340"/>
      <c r="J839" s="341">
        <v>8000020041009</v>
      </c>
      <c r="K839" s="342"/>
      <c r="L839" s="342"/>
      <c r="M839" s="342"/>
      <c r="N839" s="342"/>
      <c r="O839" s="342"/>
      <c r="P839" s="355" t="s">
        <v>631</v>
      </c>
      <c r="Q839" s="343"/>
      <c r="R839" s="343"/>
      <c r="S839" s="343"/>
      <c r="T839" s="343"/>
      <c r="U839" s="343"/>
      <c r="V839" s="343"/>
      <c r="W839" s="343"/>
      <c r="X839" s="343"/>
      <c r="Y839" s="344">
        <v>107.3</v>
      </c>
      <c r="Z839" s="345"/>
      <c r="AA839" s="345"/>
      <c r="AB839" s="346"/>
      <c r="AC839" s="356" t="s">
        <v>635</v>
      </c>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645</v>
      </c>
      <c r="D840" s="340"/>
      <c r="E840" s="340"/>
      <c r="F840" s="340"/>
      <c r="G840" s="340"/>
      <c r="H840" s="340"/>
      <c r="I840" s="340"/>
      <c r="J840" s="341">
        <v>7000020430005</v>
      </c>
      <c r="K840" s="342"/>
      <c r="L840" s="342"/>
      <c r="M840" s="342"/>
      <c r="N840" s="342"/>
      <c r="O840" s="342"/>
      <c r="P840" s="355" t="s">
        <v>631</v>
      </c>
      <c r="Q840" s="343"/>
      <c r="R840" s="343"/>
      <c r="S840" s="343"/>
      <c r="T840" s="343"/>
      <c r="U840" s="343"/>
      <c r="V840" s="343"/>
      <c r="W840" s="343"/>
      <c r="X840" s="343"/>
      <c r="Y840" s="344">
        <v>34.700000000000003</v>
      </c>
      <c r="Z840" s="345"/>
      <c r="AA840" s="345"/>
      <c r="AB840" s="346"/>
      <c r="AC840" s="356" t="s">
        <v>632</v>
      </c>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646</v>
      </c>
      <c r="D841" s="340"/>
      <c r="E841" s="340"/>
      <c r="F841" s="340"/>
      <c r="G841" s="340"/>
      <c r="H841" s="340"/>
      <c r="I841" s="340"/>
      <c r="J841" s="341">
        <v>2000020080004</v>
      </c>
      <c r="K841" s="342"/>
      <c r="L841" s="342"/>
      <c r="M841" s="342"/>
      <c r="N841" s="342"/>
      <c r="O841" s="342"/>
      <c r="P841" s="355" t="s">
        <v>631</v>
      </c>
      <c r="Q841" s="343"/>
      <c r="R841" s="343"/>
      <c r="S841" s="343"/>
      <c r="T841" s="343"/>
      <c r="U841" s="343"/>
      <c r="V841" s="343"/>
      <c r="W841" s="343"/>
      <c r="X841" s="343"/>
      <c r="Y841" s="344">
        <v>31.9</v>
      </c>
      <c r="Z841" s="345"/>
      <c r="AA841" s="345"/>
      <c r="AB841" s="346"/>
      <c r="AC841" s="347" t="s">
        <v>632</v>
      </c>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647</v>
      </c>
      <c r="D842" s="340"/>
      <c r="E842" s="340"/>
      <c r="F842" s="340"/>
      <c r="G842" s="340"/>
      <c r="H842" s="340"/>
      <c r="I842" s="340"/>
      <c r="J842" s="341">
        <v>2000020260002</v>
      </c>
      <c r="K842" s="342"/>
      <c r="L842" s="342"/>
      <c r="M842" s="342"/>
      <c r="N842" s="342"/>
      <c r="O842" s="342"/>
      <c r="P842" s="355" t="s">
        <v>631</v>
      </c>
      <c r="Q842" s="343"/>
      <c r="R842" s="343"/>
      <c r="S842" s="343"/>
      <c r="T842" s="343"/>
      <c r="U842" s="343"/>
      <c r="V842" s="343"/>
      <c r="W842" s="343"/>
      <c r="X842" s="343"/>
      <c r="Y842" s="344">
        <v>30.7</v>
      </c>
      <c r="Z842" s="345"/>
      <c r="AA842" s="345"/>
      <c r="AB842" s="346"/>
      <c r="AC842" s="347" t="s">
        <v>632</v>
      </c>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648</v>
      </c>
      <c r="D843" s="340"/>
      <c r="E843" s="340"/>
      <c r="F843" s="340"/>
      <c r="G843" s="340"/>
      <c r="H843" s="340"/>
      <c r="I843" s="340"/>
      <c r="J843" s="341">
        <v>4000020120006</v>
      </c>
      <c r="K843" s="342"/>
      <c r="L843" s="342"/>
      <c r="M843" s="342"/>
      <c r="N843" s="342"/>
      <c r="O843" s="342"/>
      <c r="P843" s="355" t="s">
        <v>631</v>
      </c>
      <c r="Q843" s="343"/>
      <c r="R843" s="343"/>
      <c r="S843" s="343"/>
      <c r="T843" s="343"/>
      <c r="U843" s="343"/>
      <c r="V843" s="343"/>
      <c r="W843" s="343"/>
      <c r="X843" s="343"/>
      <c r="Y843" s="344">
        <v>28.5</v>
      </c>
      <c r="Z843" s="345"/>
      <c r="AA843" s="345"/>
      <c r="AB843" s="346"/>
      <c r="AC843" s="347" t="s">
        <v>632</v>
      </c>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649</v>
      </c>
      <c r="D844" s="340"/>
      <c r="E844" s="340"/>
      <c r="F844" s="340"/>
      <c r="G844" s="340"/>
      <c r="H844" s="340"/>
      <c r="I844" s="340"/>
      <c r="J844" s="341">
        <v>8000020280003</v>
      </c>
      <c r="K844" s="342"/>
      <c r="L844" s="342"/>
      <c r="M844" s="342"/>
      <c r="N844" s="342"/>
      <c r="O844" s="342"/>
      <c r="P844" s="355" t="s">
        <v>631</v>
      </c>
      <c r="Q844" s="343"/>
      <c r="R844" s="343"/>
      <c r="S844" s="343"/>
      <c r="T844" s="343"/>
      <c r="U844" s="343"/>
      <c r="V844" s="343"/>
      <c r="W844" s="343"/>
      <c r="X844" s="343"/>
      <c r="Y844" s="344">
        <v>28.2</v>
      </c>
      <c r="Z844" s="345"/>
      <c r="AA844" s="345"/>
      <c r="AB844" s="346"/>
      <c r="AC844" s="347" t="s">
        <v>632</v>
      </c>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650</v>
      </c>
      <c r="D845" s="340"/>
      <c r="E845" s="340"/>
      <c r="F845" s="340"/>
      <c r="G845" s="340"/>
      <c r="H845" s="340"/>
      <c r="I845" s="340"/>
      <c r="J845" s="341">
        <v>6000020400009</v>
      </c>
      <c r="K845" s="342"/>
      <c r="L845" s="342"/>
      <c r="M845" s="342"/>
      <c r="N845" s="342"/>
      <c r="O845" s="342"/>
      <c r="P845" s="355" t="s">
        <v>631</v>
      </c>
      <c r="Q845" s="343"/>
      <c r="R845" s="343"/>
      <c r="S845" s="343"/>
      <c r="T845" s="343"/>
      <c r="U845" s="343"/>
      <c r="V845" s="343"/>
      <c r="W845" s="343"/>
      <c r="X845" s="343"/>
      <c r="Y845" s="344">
        <v>23.5</v>
      </c>
      <c r="Z845" s="345"/>
      <c r="AA845" s="345"/>
      <c r="AB845" s="346"/>
      <c r="AC845" s="347" t="s">
        <v>632</v>
      </c>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651</v>
      </c>
      <c r="D846" s="340"/>
      <c r="E846" s="340"/>
      <c r="F846" s="340"/>
      <c r="G846" s="340"/>
      <c r="H846" s="340"/>
      <c r="I846" s="340"/>
      <c r="J846" s="341">
        <v>7000020220001</v>
      </c>
      <c r="K846" s="342"/>
      <c r="L846" s="342"/>
      <c r="M846" s="342"/>
      <c r="N846" s="342"/>
      <c r="O846" s="342"/>
      <c r="P846" s="355" t="s">
        <v>631</v>
      </c>
      <c r="Q846" s="343"/>
      <c r="R846" s="343"/>
      <c r="S846" s="343"/>
      <c r="T846" s="343"/>
      <c r="U846" s="343"/>
      <c r="V846" s="343"/>
      <c r="W846" s="343"/>
      <c r="X846" s="343"/>
      <c r="Y846" s="344">
        <v>21.6</v>
      </c>
      <c r="Z846" s="345"/>
      <c r="AA846" s="345"/>
      <c r="AB846" s="346"/>
      <c r="AC846" s="347" t="s">
        <v>632</v>
      </c>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0.75"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669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511</v>
      </c>
      <c r="AI869" s="357"/>
      <c r="AJ869" s="357"/>
      <c r="AK869" s="357"/>
      <c r="AL869" s="357" t="s">
        <v>21</v>
      </c>
      <c r="AM869" s="357"/>
      <c r="AN869" s="357"/>
      <c r="AO869" s="362"/>
      <c r="AP869" s="363" t="s">
        <v>432</v>
      </c>
      <c r="AQ869" s="363"/>
      <c r="AR869" s="363"/>
      <c r="AS869" s="363"/>
      <c r="AT869" s="363"/>
      <c r="AU869" s="363"/>
      <c r="AV869" s="363"/>
      <c r="AW869" s="363"/>
      <c r="AX869" s="363"/>
    </row>
    <row r="870" spans="1:50" ht="42.75" customHeight="1" x14ac:dyDescent="0.15">
      <c r="A870" s="372">
        <v>1</v>
      </c>
      <c r="B870" s="372">
        <v>1</v>
      </c>
      <c r="C870" s="354" t="s">
        <v>652</v>
      </c>
      <c r="D870" s="340"/>
      <c r="E870" s="340"/>
      <c r="F870" s="340"/>
      <c r="G870" s="340"/>
      <c r="H870" s="340"/>
      <c r="I870" s="340"/>
      <c r="J870" s="341">
        <v>6011105001810</v>
      </c>
      <c r="K870" s="342"/>
      <c r="L870" s="342"/>
      <c r="M870" s="342"/>
      <c r="N870" s="342"/>
      <c r="O870" s="342"/>
      <c r="P870" s="355" t="s">
        <v>653</v>
      </c>
      <c r="Q870" s="343"/>
      <c r="R870" s="343"/>
      <c r="S870" s="343"/>
      <c r="T870" s="343"/>
      <c r="U870" s="343"/>
      <c r="V870" s="343"/>
      <c r="W870" s="343"/>
      <c r="X870" s="343"/>
      <c r="Y870" s="344">
        <v>28</v>
      </c>
      <c r="Z870" s="345"/>
      <c r="AA870" s="345"/>
      <c r="AB870" s="346"/>
      <c r="AC870" s="356" t="s">
        <v>632</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0.75"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1.5"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0.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511</v>
      </c>
      <c r="AI902" s="357"/>
      <c r="AJ902" s="357"/>
      <c r="AK902" s="357"/>
      <c r="AL902" s="357" t="s">
        <v>21</v>
      </c>
      <c r="AM902" s="357"/>
      <c r="AN902" s="357"/>
      <c r="AO902" s="362"/>
      <c r="AP902" s="363" t="s">
        <v>432</v>
      </c>
      <c r="AQ902" s="363"/>
      <c r="AR902" s="363"/>
      <c r="AS902" s="363"/>
      <c r="AT902" s="363"/>
      <c r="AU902" s="363"/>
      <c r="AV902" s="363"/>
      <c r="AW902" s="363"/>
      <c r="AX902" s="363"/>
    </row>
    <row r="903" spans="1:50" ht="0.75"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0.75"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0.75"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511</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0.75"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0.75"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511</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0.75"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0.75"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0.75"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29.25"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1.5"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1.5"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0.75"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3.2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9.25"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66.7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433">
    <cfRule type="expression" dxfId="701" priority="1">
      <formula>IF(RIGHT(TEXT(AI433,"0.#"),1)=".",FALSE,TRUE)</formula>
    </cfRule>
    <cfRule type="expression" dxfId="700" priority="2">
      <formula>IF(RIGHT(TEXT(AI433,"0.#"),1)=".",TRUE,FALSE)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704" max="49" man="1"/>
    <brk id="739" max="49" man="1"/>
    <brk id="778"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516</v>
      </c>
      <c r="AI2" s="54" t="s">
        <v>384</v>
      </c>
      <c r="AK2" s="54" t="s">
        <v>393</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517</v>
      </c>
      <c r="AI3" s="54" t="s">
        <v>386</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504</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529</v>
      </c>
      <c r="AF5" s="30"/>
      <c r="AG5" s="56" t="s">
        <v>519</v>
      </c>
      <c r="AI5" s="56" t="s">
        <v>505</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550</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471</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471</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471</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471</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471</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471</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471</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471</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471</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471</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6" sqref="P6:X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2018-05-15T06:30:14Z</cp:lastPrinted>
  <dcterms:created xsi:type="dcterms:W3CDTF">2012-03-13T00:50:25Z</dcterms:created>
  <dcterms:modified xsi:type="dcterms:W3CDTF">2018-07-09T09:11:22Z</dcterms:modified>
</cp:coreProperties>
</file>