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 yWindow="0" windowWidth="20730" windowHeight="79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<sst xmlns="http://schemas.openxmlformats.org/spreadsheetml/2006/main" count="2915" uniqueCount="647">
  <si>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</si>
  <si>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</si>
  <si>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</si>
  <si>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</si>
  <si>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</si>
  <si>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</si>
  <si>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</si>
  <si>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</si>
  <si>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</si>
  <si>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</si>
  <si>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</si>
  <si>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</si>
  <si>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</si>
  <si>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</si>
  <si>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</si>
  <si>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</si>
  <si>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</si>
  <si>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</si>
  <si>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</si>
  <si>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</si>
  <si>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</si>
  <si>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</si>
  <si>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</si>
  <si>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</si>
  <si>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</si>
  <si>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</si>
  <si>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</si>
  <si>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</si>
  <si>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</si>
  <si>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</si>
  <si>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</si>
  <si>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</si>
  <si>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</si>
  <si>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</si>
  <si>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</si>
  <si>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</si>
  <si>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</si>
  <si>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</si>
  <si>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</si>
  <si>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</si>
  <si>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</si>
  <si>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</si>
  <si>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</si>
  <si>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</si>
  <si>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</si>
  <si>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</si>
  <si>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</si>
  <si>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</si>
  <si>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</si>
  <si>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</si>
  <si>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</si>
  <si>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</si>
  <si>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</si>
  <si>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</si>
  <si>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</si>
  <si>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</si>
  <si>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</si>
  <si>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</si>
  <si>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</si>
  <si>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</si>
  <si>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</si>
  <si>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</si>
  <si>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</si>
  <si>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</si>
  <si>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</si>
  <si>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</si>
  <si>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</si>
  <si>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</si>
  <si>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</si>
  <si>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</si>
  <si>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</si>
  <si>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</si>
  <si>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</si>
  <si>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</si>
  <si>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</si>
  <si>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</si>
  <si>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</si>
  <si>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</si>
  <si>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</si>
  <si>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</si>
  <si>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</si>
  <si>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</si>
  <si>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</si>
  <si>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</si>
  <si>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</si>
  <si>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</si>
  <si>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</si>
  <si>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</si>
  <si>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</si>
  <si>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</si>
  <si>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</si>
  <si>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</si>
  <si>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</si>
  <si>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</si>
  <si>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</si>
  <si>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</si>
  <si>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</si>
  <si>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</si>
  <si>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</si>
  <si>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</si>
  <si>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</si>
  <si>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</si>
  <si>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</si>
  <si>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</si>
  <si>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</si>
  <si>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</si>
  <si>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</si>
  <si>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</si>
  <si>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</si>
  <si>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</si>
  <si>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</si>
  <si>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</si>
  <si>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</si>
  <si>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</si>
  <si>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</si>
  <si>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</si>
  <si>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</si>
  <si>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</si>
  <si>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</si>
  <si>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</si>
  <si>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</si>
  <si>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</si>
  <si>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</si>
  <si>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</si>
  <si>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</si>
  <si>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</si>
  <si>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</si>
  <si>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</si>
  <si>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</si>
  <si>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</si>
  <si>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</si>
  <si>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</si>
  <si>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</si>
  <si>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</si>
  <si>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</si>
  <si>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</si>
  <si>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</si>
  <si>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</si>
  <si>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</si>
  <si>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</si>
  <si>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</si>
  <si>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</si>
  <si>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</si>
  <si>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</si>
  <si>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</si>
  <si>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</si>
  <si>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</si>
  <si>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</si>
  <si>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</si>
  <si>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</si>
  <si>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</si>
  <si>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</si>
  <si>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</si>
  <si>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</si>
  <si>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</si>
  <si>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</si>
  <si>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</si>
  <si>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</si>
  <si>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</si>
  <si>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</si>
  <si>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</si>
  <si>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</si>
  <si>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</si>
  <si>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</si>
  <si>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</si>
  <si>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</si>
  <si>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</si>
  <si>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</si>
  <si>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</si>
  <si>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</si>
  <si>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</si>
  <si>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</si>
  <si>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</si>
  <si>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</si>
  <si>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</si>
  <si>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</si>
  <si>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</si>
  <si>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</si>
  <si>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</si>
  <si>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</si>
  <si>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</si>
  <si>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</si>
  <si>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</si>
  <si>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</si>
  <si>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</si>
  <si>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</si>
  <si>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</si>
  <si>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</si>
  <si>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</si>
  <si>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</si>
  <si>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</si>
  <si>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</si>
  <si>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</si>
  <si>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</si>
  <si>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</si>
  <si>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</si>
  <si>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</si>
  <si>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</si>
  <si>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</si>
  <si>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</si>
  <si>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</si>
  <si>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</si>
  <si>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</si>
  <si>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</si>
  <si>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</si>
  <si>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</si>
  <si>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</si>
  <si>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</si>
  <si>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</si>
  <si>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</si>
  <si>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</si>
  <si>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</si>
  <si>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</si>
  <si>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</si>
  <si>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</si>
  <si>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</si>
  <si>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</si>
  <si>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</si>
  <si>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</si>
  <si>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</si>
  <si>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</si>
  <si>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</si>
  <si>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</si>
  <si>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</si>
  <si>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</si>
  <si>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</si>
  <si>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</si>
  <si>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</si>
  <si>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</si>
  <si>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</si>
  <si>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</si>
  <si>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</si>
  <si>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</si>
  <si>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</si>
  <si>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</si>
  <si>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</si>
  <si>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</si>
  <si>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</si>
  <si>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</si>
  <si>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</si>
  <si>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</si>
  <si>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</si>
  <si>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</si>
  <si>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</si>
  <si>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</si>
  <si>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</si>
  <si>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</si>
  <si>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</si>
  <si>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</si>
  <si>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</si>
  <si>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</si>
  <si>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</si>
  <si>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</si>
  <si>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</si>
  <si>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</si>
  <si>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</si>
  <si>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</si>
  <si>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</si>
  <si>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</si>
  <si>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</si>
  <si>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</si>
  <si>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</si>
  <si>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</si>
  <si>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</si>
  <si>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</si>
  <si>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</si>
  <si>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</si>
  <si>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</si>
  <si>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</si>
  <si>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</si>
  <si>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</si>
  <si>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</si>
  <si>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</si>
  <si>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</si>
  <si>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</si>
  <si>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</si>
  <si>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</si>
  <si>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</si>
  <si>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</si>
  <si>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</si>
  <si>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</si>
  <si>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</si>
  <si>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</si>
  <si>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</si>
  <si>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</si>
  <si>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</si>
  <si>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</si>
  <si>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</si>
  <si>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</si>
  <si>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</si>
  <si>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</si>
  <si>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</si>
  <si>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</si>
  <si>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</si>
  <si>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</si>
  <si>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</si>
  <si>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</si>
  <si>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</si>
  <si>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</si>
  <si>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</si>
  <si>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</si>
  <si>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</si>
  <si>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</si>
  <si>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</si>
  <si>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</si>
  <si>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</si>
  <si>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</si>
  <si>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</si>
  <si>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</si>
  <si>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</si>
  <si>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</si>
  <si>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</si>
  <si>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</si>
  <si>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</si>
  <si>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</si>
  <si>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</si>
  <si>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</si>
  <si>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</si>
  <si>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</si>
  <si>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</si>
  <si>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</si>
  <si>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</si>
  <si>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</si>
  <si>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</si>
  <si>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</si>
  <si>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</si>
  <si>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</si>
  <si>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</si>
  <si>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</si>
  <si>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</si>
  <si>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</si>
  <si>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</si>
  <si>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</si>
  <si>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</si>
  <si>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</si>
  <si>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</si>
  <si>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</si>
  <si>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</si>
  <si>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</si>
  <si>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</si>
  <si>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</si>
  <si>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</si>
  <si>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</si>
  <si>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</si>
  <si>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</si>
  <si>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</si>
  <si>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</si>
  <si>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</si>
  <si>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</si>
  <si>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</si>
  <si>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</si>
  <si>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</si>
  <si>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</si>
  <si>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</si>
  <si>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</si>
  <si>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</si>
  <si>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</si>
  <si>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</si>
  <si>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</si>
  <si>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</si>
  <si>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</si>
  <si>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</si>
  <si>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</si>
  <si>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</si>
  <si>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</si>
  <si>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</si>
  <si>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</si>
  <si>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</si>
  <si>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</si>
  <si>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</si>
  <si>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</si>
  <si>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</si>
  <si>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</si>
  <si>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</si>
  <si>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</si>
  <si>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</si>
  <si>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</si>
  <si>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</si>
  <si>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</si>
  <si>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</si>
  <si>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</si>
  <si>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</si>
  <si>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</si>
  <si>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</si>
  <si>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</si>
  <si>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</si>
  <si>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</si>
  <si>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</si>
  <si>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</si>
  <si>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</si>
  <si>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</si>
  <si>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</si>
  <si>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</si>
  <si>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</si>
  <si>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</si>
  <si>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</si>
  <si>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</si>
  <si>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</si>
  <si>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</si>
  <si>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</si>
  <si>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</si>
  <si>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</si>
  <si>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</si>
  <si>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</si>
  <si>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</si>
  <si>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</si>
  <si>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</si>
  <si>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</si>
  <si>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</si>
  <si>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</si>
  <si>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</si>
  <si>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</si>
  <si>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</si>
  <si>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</si>
  <si>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</si>
  <si>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</si>
  <si>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</si>
  <si>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</si>
  <si>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</si>
  <si>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</si>
  <si>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</si>
  <si>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</si>
  <si>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</si>
  <si>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</si>
  <si>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</si>
  <si>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</si>
  <si>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</si>
  <si>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</si>
  <si>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</si>
  <si>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</si>
  <si>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</si>
  <si>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</si>
  <si>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</si>
  <si>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</si>
  <si>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</si>
  <si>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</si>
  <si>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</si>
  <si>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</si>
  <si>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</si>
  <si>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</si>
  <si>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</si>
  <si>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</si>
  <si>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</si>
  <si>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</si>
  <si>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</si>
  <si>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</si>
  <si>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</si>
  <si>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</si>
  <si>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</si>
  <si>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</si>
  <si>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</si>
  <si>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</si>
  <si>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</si>
  <si>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</si>
  <si>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</si>
  <si>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</si>
  <si>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</si>
  <si>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</si>
  <si>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</si>
  <si>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</si>
  <si>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</si>
  <si>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</si>
  <si>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</si>
  <si>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</si>
  <si>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</si>
  <si>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</si>
  <si>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</si>
  <si>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</si>
  <si>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</si>
  <si>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</si>
  <si>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</si>
  <si>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</si>
  <si>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</si>
  <si>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</si>
  <si>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</si>
  <si>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</si>
  <si>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</si>
  <si>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</si>
  <si>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</si>
  <si>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</si>
  <si>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</si>
  <si>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</si>
  <si>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</si>
  <si>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</si>
  <si>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</si>
  <si>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</si>
  <si>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</si>
  <si>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</si>
  <si>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</si>
  <si>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</si>
  <si>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</si>
  <si>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</si>
  <si>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</si>
  <si>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</si>
  <si>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</si>
  <si>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</si>
  <si>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</si>
  <si>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</si>
  <si>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</si>
  <si>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</si>
  <si>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</si>
  <si>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</si>
  <si>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</si>
  <si>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</si>
  <si>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</si>
  <si>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</si>
  <si>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</si>
  <si>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</si>
  <si>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</si>
  <si>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</si>
  <si>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</si>
  <si>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</si>
  <si>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</si>
  <si>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</si>
  <si>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</si>
  <si>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</si>
  <si>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</si>
  <si>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</si>
  <si>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</si>
  <si>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</si>
  <si>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</si>
  <si>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</si>
  <si>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</si>
  <si>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</si>
  <si>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</si>
  <si>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</si>
  <si>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</si>
  <si>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</si>
  <si>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</si>
  <si>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</si>
  <si>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</si>
  <si>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</si>
  <si>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</si>
  <si>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</si>
  <si>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</si>
  <si>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</si>
  <si>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</si>
  <si>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</si>
  <si>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</si>
  <si>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</si>
  <si>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</si>
  <si>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</si>
  <si>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</si>
  <si>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</si>
  <si>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</si>
  <si>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</si>
  <si>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</si>
  <si>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</si>
  <si>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</si>
  <si>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外国人技能実習機構に対する交付金</t>
    <phoneticPr fontId="5"/>
  </si>
  <si>
    <t>厚生労働省</t>
  </si>
  <si>
    <t>人材開発統括官</t>
    <phoneticPr fontId="5"/>
  </si>
  <si>
    <t>海外人材育成担当参事官室</t>
    <phoneticPr fontId="5"/>
  </si>
  <si>
    <t>○</t>
  </si>
  <si>
    <t>「『日本再興戦略』改訂2014年」（平成26年６月24日閣議決定）
「産業競争力の強化に関する実行計画（2015年版）」（平成27年２月10日閣議決定）</t>
    <phoneticPr fontId="5"/>
  </si>
  <si>
    <t>技能実習の基本理念に従い、技能実習に関し、監理団体、実習実施者等による技能実習に係る業務の適正化の推進その他技能実習制度の適正な運営の推進、技能実習による技能実習生の技能等の修得活動の促進並びに技能実習生の保護等を図り、もって人材育成を通じた開発途上地域への技能等の移転による国際協力の推進に寄与することを目的とする。</t>
    <phoneticPr fontId="5"/>
  </si>
  <si>
    <t>-</t>
  </si>
  <si>
    <t>-</t>
    <phoneticPr fontId="5"/>
  </si>
  <si>
    <t>-</t>
    <phoneticPr fontId="5"/>
  </si>
  <si>
    <t>標準処理期間内に認定した実習計画の割合80％以上</t>
    <rPh sb="0" eb="2">
      <t>ヒョウジュン</t>
    </rPh>
    <rPh sb="2" eb="4">
      <t>ショリ</t>
    </rPh>
    <rPh sb="4" eb="6">
      <t>キカン</t>
    </rPh>
    <rPh sb="6" eb="7">
      <t>ナイ</t>
    </rPh>
    <rPh sb="8" eb="10">
      <t>ニンテイ</t>
    </rPh>
    <rPh sb="12" eb="14">
      <t>ジッシュウ</t>
    </rPh>
    <rPh sb="14" eb="16">
      <t>ケイカク</t>
    </rPh>
    <rPh sb="17" eb="19">
      <t>ワリアイ</t>
    </rPh>
    <rPh sb="22" eb="24">
      <t>イジョウ</t>
    </rPh>
    <phoneticPr fontId="5"/>
  </si>
  <si>
    <t>外国人技能実習機構からの業務報告</t>
    <phoneticPr fontId="5"/>
  </si>
  <si>
    <t>-</t>
    <phoneticPr fontId="5"/>
  </si>
  <si>
    <t>-</t>
    <phoneticPr fontId="5"/>
  </si>
  <si>
    <t>-</t>
    <phoneticPr fontId="5"/>
  </si>
  <si>
    <t>技能実習計画の認定件数</t>
    <phoneticPr fontId="5"/>
  </si>
  <si>
    <t>件</t>
    <rPh sb="0" eb="1">
      <t>ケン</t>
    </rPh>
    <phoneticPr fontId="5"/>
  </si>
  <si>
    <t>単位当たりコスト ＝ X ／ Y
X：「各年度執行額」
Y：「各年の技能実習生の外国人登録者数」</t>
    <rPh sb="0" eb="2">
      <t>タンイ</t>
    </rPh>
    <rPh sb="2" eb="3">
      <t>ア</t>
    </rPh>
    <rPh sb="20" eb="23">
      <t>カクネンド</t>
    </rPh>
    <rPh sb="23" eb="25">
      <t>シッコウ</t>
    </rPh>
    <rPh sb="25" eb="26">
      <t>ガク</t>
    </rPh>
    <rPh sb="31" eb="33">
      <t>カクネン</t>
    </rPh>
    <rPh sb="34" eb="39">
      <t>ギノウジッシュウセイ</t>
    </rPh>
    <rPh sb="40" eb="43">
      <t>ガイコクジン</t>
    </rPh>
    <rPh sb="43" eb="46">
      <t>トウロクシャ</t>
    </rPh>
    <rPh sb="46" eb="47">
      <t>スウ</t>
    </rPh>
    <phoneticPr fontId="5"/>
  </si>
  <si>
    <t>　　Ｘ/Ｙ</t>
    <phoneticPr fontId="5"/>
  </si>
  <si>
    <t>円</t>
    <rPh sb="0" eb="1">
      <t>エン</t>
    </rPh>
    <phoneticPr fontId="5"/>
  </si>
  <si>
    <t>標準処理期間内に認定した技能実習計画の割合（アウトカム）</t>
    <phoneticPr fontId="5"/>
  </si>
  <si>
    <t>技能実習計画の認定件数(アウトプット)</t>
    <phoneticPr fontId="5"/>
  </si>
  <si>
    <t>％</t>
    <phoneticPr fontId="5"/>
  </si>
  <si>
    <t>％</t>
    <phoneticPr fontId="5"/>
  </si>
  <si>
    <t>技能実習に関し、監理団体、実習実施者等による技能実習に係る業務の適正化の推進その他技能実習制度の適正な運営の推進、技能実習による技能実習生の技能等の修得活動の促進並びに技能実習生の保護等を図る。</t>
    <phoneticPr fontId="5"/>
  </si>
  <si>
    <t>‐</t>
  </si>
  <si>
    <t>無</t>
  </si>
  <si>
    <t>-</t>
    <phoneticPr fontId="5"/>
  </si>
  <si>
    <t>費目・使途は必要なものに限定されている。</t>
  </si>
  <si>
    <t>技能実習生に対する事故・疾病防止対策等事業</t>
  </si>
  <si>
    <t>技能実習制度推進事業</t>
  </si>
  <si>
    <t>新27-0032</t>
    <phoneticPr fontId="5"/>
  </si>
  <si>
    <t>A.外国人技能実習機構</t>
  </si>
  <si>
    <t>B.本省事務費</t>
  </si>
  <si>
    <t>管理費</t>
  </si>
  <si>
    <t>人件費</t>
  </si>
  <si>
    <t>事業費</t>
  </si>
  <si>
    <t>借料、光熱水料、消耗品費等</t>
  </si>
  <si>
    <t>職員給与等</t>
  </si>
  <si>
    <t>印刷製本費、通信運搬費、旅費等</t>
  </si>
  <si>
    <t>職員旅費</t>
    <rPh sb="0" eb="2">
      <t>ショクイン</t>
    </rPh>
    <rPh sb="2" eb="4">
      <t>リョヒ</t>
    </rPh>
    <phoneticPr fontId="5"/>
  </si>
  <si>
    <t>庁費</t>
    <rPh sb="0" eb="2">
      <t>チョウヒ</t>
    </rPh>
    <phoneticPr fontId="5"/>
  </si>
  <si>
    <t>雑役務費</t>
    <rPh sb="0" eb="1">
      <t>ザツ</t>
    </rPh>
    <rPh sb="1" eb="4">
      <t>エキムヒ</t>
    </rPh>
    <phoneticPr fontId="5"/>
  </si>
  <si>
    <t>外国人技能実習機構</t>
    <rPh sb="0" eb="3">
      <t>ガイコクジン</t>
    </rPh>
    <rPh sb="3" eb="7">
      <t>ギノウジッシュウ</t>
    </rPh>
    <rPh sb="7" eb="9">
      <t>キコウ</t>
    </rPh>
    <phoneticPr fontId="5"/>
  </si>
  <si>
    <t>監理団体、実習実施者等による技能実習に係る業務の適正化の推進その他技能実習制度の適正な運営の推進、技能実習による技能実習生の技能等の修得活動の促進並びに技能実習生の保護等を行う。</t>
    <rPh sb="0" eb="4">
      <t>カンリダンタイ</t>
    </rPh>
    <rPh sb="5" eb="9">
      <t>ジッシュウジッシ</t>
    </rPh>
    <rPh sb="9" eb="11">
      <t>シャトウ</t>
    </rPh>
    <rPh sb="14" eb="18">
      <t>ギノウジッシュウ</t>
    </rPh>
    <rPh sb="19" eb="20">
      <t>カカ</t>
    </rPh>
    <rPh sb="21" eb="23">
      <t>ギョウム</t>
    </rPh>
    <rPh sb="24" eb="27">
      <t>テキセイカ</t>
    </rPh>
    <rPh sb="28" eb="30">
      <t>スイシン</t>
    </rPh>
    <rPh sb="32" eb="33">
      <t>タ</t>
    </rPh>
    <rPh sb="33" eb="37">
      <t>ギノウジッシュウ</t>
    </rPh>
    <rPh sb="37" eb="39">
      <t>セイド</t>
    </rPh>
    <rPh sb="40" eb="42">
      <t>テキセイ</t>
    </rPh>
    <rPh sb="43" eb="45">
      <t>ウンエイ</t>
    </rPh>
    <rPh sb="46" eb="48">
      <t>スイシン</t>
    </rPh>
    <rPh sb="49" eb="53">
      <t>ギノウジッシュウ</t>
    </rPh>
    <rPh sb="56" eb="58">
      <t>ギノウ</t>
    </rPh>
    <rPh sb="58" eb="61">
      <t>ジッシュウセイ</t>
    </rPh>
    <rPh sb="62" eb="65">
      <t>ギノウトウ</t>
    </rPh>
    <rPh sb="66" eb="68">
      <t>シュウトク</t>
    </rPh>
    <rPh sb="68" eb="70">
      <t>カツドウ</t>
    </rPh>
    <rPh sb="71" eb="73">
      <t>ソクシン</t>
    </rPh>
    <rPh sb="73" eb="74">
      <t>ナラ</t>
    </rPh>
    <rPh sb="76" eb="81">
      <t>ギノウジッシュウセイ</t>
    </rPh>
    <rPh sb="82" eb="84">
      <t>ホゴ</t>
    </rPh>
    <rPh sb="84" eb="85">
      <t>トウ</t>
    </rPh>
    <rPh sb="86" eb="87">
      <t>オコナ</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</si>
  <si>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</si>
  <si>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</si>
  <si>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</si>
  <si>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</si>
  <si>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</si>
  <si>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</si>
  <si>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</si>
  <si>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</si>
  <si>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</si>
  <si>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</si>
  <si>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</si>
  <si>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</si>
  <si>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</si>
  <si>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</si>
  <si>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</si>
  <si>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［雇用勘定］外国人技能実習機構交付金</t>
    <rPh sb="1" eb="3">
      <t>コヨウ</t>
    </rPh>
    <rPh sb="3" eb="5">
      <t>カンジョウ</t>
    </rPh>
    <phoneticPr fontId="5"/>
  </si>
  <si>
    <t>［一般会計］外国人技能実習機構交付金</t>
    <rPh sb="1" eb="3">
      <t>イッパン</t>
    </rPh>
    <rPh sb="3" eb="5">
      <t>カイケイ</t>
    </rPh>
    <phoneticPr fontId="5"/>
  </si>
  <si>
    <t>［一般会計］庁費、職員旅費</t>
    <rPh sb="1" eb="3">
      <t>イッパン</t>
    </rPh>
    <rPh sb="3" eb="5">
      <t>カイケイ</t>
    </rPh>
    <phoneticPr fontId="5"/>
  </si>
  <si>
    <t>［雇用勘定］庁費、職員旅費、諸謝金、委員等旅費</t>
    <rPh sb="1" eb="3">
      <t>コヨウ</t>
    </rPh>
    <rPh sb="3" eb="5">
      <t>カンジョウ</t>
    </rPh>
    <rPh sb="18" eb="20">
      <t>イイン</t>
    </rPh>
    <rPh sb="20" eb="21">
      <t>トウ</t>
    </rPh>
    <rPh sb="21" eb="23">
      <t>リョヒ</t>
    </rPh>
    <phoneticPr fontId="5"/>
  </si>
  <si>
    <t>-</t>
    <phoneticPr fontId="5"/>
  </si>
  <si>
    <t>-</t>
    <phoneticPr fontId="5"/>
  </si>
  <si>
    <t>3,070百万円／
228,588人</t>
    <rPh sb="5" eb="6">
      <t>ヒャク</t>
    </rPh>
    <rPh sb="6" eb="8">
      <t>マンエン</t>
    </rPh>
    <rPh sb="17" eb="18">
      <t>ニン</t>
    </rPh>
    <phoneticPr fontId="5"/>
  </si>
  <si>
    <t>3,529百万円／
274,233人</t>
    <phoneticPr fontId="5"/>
  </si>
  <si>
    <t>外国人の技能実習の適正な実施及び技能実習生の保護に関する法律（平成28年法律第89号）第96条
雇用保険法第63条第１項第８号
労働者災害補償保険法第29条第1項第2号及び第3号</t>
    <rPh sb="43" eb="44">
      <t>ダイ</t>
    </rPh>
    <rPh sb="46" eb="47">
      <t>ジョウ</t>
    </rPh>
    <phoneticPr fontId="5"/>
  </si>
  <si>
    <t>-</t>
    <phoneticPr fontId="5"/>
  </si>
  <si>
    <t>-</t>
    <phoneticPr fontId="5"/>
  </si>
  <si>
    <t>-</t>
    <phoneticPr fontId="5"/>
  </si>
  <si>
    <t>-</t>
    <phoneticPr fontId="5"/>
  </si>
  <si>
    <t>外国人技能実習機構において、
①技能実習計画の認定
②実習実施者・監理団体に対する報告徴収、実地検査等
③実習実施者の届出の受理
④監理団体の許可に関する調査
⑤技能実習生に対する相談・援助等を行う
など技能実習の適正化及び技能実習生の保護を図る事業を実施等</t>
    <rPh sb="38" eb="39">
      <t>タイ</t>
    </rPh>
    <rPh sb="43" eb="45">
      <t>チョウシュウ</t>
    </rPh>
    <rPh sb="50" eb="51">
      <t>トウ</t>
    </rPh>
    <phoneticPr fontId="5"/>
  </si>
  <si>
    <t>技能実習制度は、国が制度の管理・運用をしている国際協力のひとつであって、全国で制度が活用され、平成29年末現在約27万人に及ぶ技能実習生が在留している。また、第192回臨時国会で「外国人の技能実習の適正な実施及び技能実習生の保護に関する法律（以下「技能実習法」という）」が成立したところであり、同法に基づき外国人技能実習機構が指導監督等の事業を適切に遂行するためには、国費を投入する必要がある。</t>
    <rPh sb="121" eb="123">
      <t>イカ</t>
    </rPh>
    <rPh sb="124" eb="126">
      <t>ギノウ</t>
    </rPh>
    <rPh sb="126" eb="129">
      <t>ジッシュウホウ</t>
    </rPh>
    <phoneticPr fontId="5"/>
  </si>
  <si>
    <t>日本再興戦略改訂2014（26年6月24日閣議決定）において、新たな法律に基づく制度管理運用機関の設置等、管理監督体制の抜本的強化を図ることとされており、技能実習制度の適正化のため、優先度の高い事業となっている。</t>
    <phoneticPr fontId="5"/>
  </si>
  <si>
    <t>交付対象事業実績報告書等を精査し、経費の効率的な執行がなされているか確認を行っている。</t>
    <rPh sb="0" eb="2">
      <t>コウフ</t>
    </rPh>
    <rPh sb="2" eb="4">
      <t>タイショウ</t>
    </rPh>
    <rPh sb="4" eb="6">
      <t>ジギョウ</t>
    </rPh>
    <rPh sb="6" eb="8">
      <t>ジッセキ</t>
    </rPh>
    <rPh sb="8" eb="11">
      <t>ホウコクショ</t>
    </rPh>
    <rPh sb="11" eb="12">
      <t>トウ</t>
    </rPh>
    <rPh sb="13" eb="15">
      <t>セイサ</t>
    </rPh>
    <rPh sb="17" eb="19">
      <t>ケイヒ</t>
    </rPh>
    <rPh sb="20" eb="23">
      <t>コウリツテキ</t>
    </rPh>
    <rPh sb="24" eb="26">
      <t>シッコウ</t>
    </rPh>
    <rPh sb="34" eb="36">
      <t>カクニン</t>
    </rPh>
    <rPh sb="37" eb="38">
      <t>オコナ</t>
    </rPh>
    <phoneticPr fontId="5"/>
  </si>
  <si>
    <t>標準処理期間内に認定した実習計画の割合
（認定件数／申請受理件数）</t>
    <rPh sb="18" eb="19">
      <t>ア</t>
    </rPh>
    <rPh sb="21" eb="23">
      <t>ニンテイ</t>
    </rPh>
    <rPh sb="23" eb="25">
      <t>ケンスウ</t>
    </rPh>
    <rPh sb="26" eb="28">
      <t>シンセイ</t>
    </rPh>
    <rPh sb="28" eb="30">
      <t>ジュリ</t>
    </rPh>
    <rPh sb="30" eb="32">
      <t>ケンスウ</t>
    </rPh>
    <phoneticPr fontId="5"/>
  </si>
  <si>
    <t>△</t>
  </si>
  <si>
    <t>参事官（海外人材育成担当）
山田　敏充</t>
    <phoneticPr fontId="5"/>
  </si>
  <si>
    <t>-</t>
    <phoneticPr fontId="5"/>
  </si>
  <si>
    <t>技能実習法の施行が見込みより遅れたことから執行率が低くなっているが、理由は妥当である。</t>
    <rPh sb="0" eb="2">
      <t>ギノウ</t>
    </rPh>
    <rPh sb="2" eb="5">
      <t>ジッシュウホウ</t>
    </rPh>
    <rPh sb="25" eb="26">
      <t>ヒク</t>
    </rPh>
    <rPh sb="34" eb="36">
      <t>リユウ</t>
    </rPh>
    <rPh sb="37" eb="39">
      <t>ダトウ</t>
    </rPh>
    <phoneticPr fontId="5"/>
  </si>
  <si>
    <t>成果実績は目標を下回ったが、活動実績は目標を上回っており、業務は着実に実施できている。</t>
    <rPh sb="0" eb="2">
      <t>セイカ</t>
    </rPh>
    <rPh sb="2" eb="4">
      <t>ジッセキ</t>
    </rPh>
    <rPh sb="5" eb="7">
      <t>モクヒョウ</t>
    </rPh>
    <rPh sb="8" eb="10">
      <t>シタマワ</t>
    </rPh>
    <rPh sb="14" eb="16">
      <t>カツドウ</t>
    </rPh>
    <rPh sb="16" eb="18">
      <t>ジッセキ</t>
    </rPh>
    <rPh sb="19" eb="21">
      <t>モクヒョウ</t>
    </rPh>
    <rPh sb="22" eb="24">
      <t>ウワマワ</t>
    </rPh>
    <rPh sb="29" eb="31">
      <t>ギョウム</t>
    </rPh>
    <rPh sb="32" eb="34">
      <t>チャクジツ</t>
    </rPh>
    <rPh sb="35" eb="37">
      <t>ジッシ</t>
    </rPh>
    <phoneticPr fontId="5"/>
  </si>
  <si>
    <t>技能実習生が増加している中、効率的な執行に努めており、妥当な水準である。</t>
    <rPh sb="0" eb="2">
      <t>ギノウ</t>
    </rPh>
    <rPh sb="2" eb="5">
      <t>ジッシュウセイ</t>
    </rPh>
    <rPh sb="6" eb="8">
      <t>ゾウカ</t>
    </rPh>
    <rPh sb="12" eb="13">
      <t>ナカ</t>
    </rPh>
    <rPh sb="14" eb="17">
      <t>コウリツテキ</t>
    </rPh>
    <rPh sb="18" eb="20">
      <t>シッコウ</t>
    </rPh>
    <rPh sb="21" eb="22">
      <t>ツト</t>
    </rPh>
    <rPh sb="27" eb="29">
      <t>ダトウ</t>
    </rPh>
    <rPh sb="30" eb="32">
      <t>スイジュン</t>
    </rPh>
    <phoneticPr fontId="5"/>
  </si>
  <si>
    <t>外国人技能実習機構において行う①技能実習計画の認定、②実習実施者・監理団体に対する報告徴収、実地検査等、③実習実施者の届出の受理、④監理団体の許可に関する調査、⑤技能実習生に対する相談・援助等、技能実習の適正化及び技能実習生の保護を図る事業については、専門的・全国統一的な執行の必要性が高いことから、地方自治体、民間等に委ねることは困難である。</t>
    <rPh sb="38" eb="39">
      <t>タイ</t>
    </rPh>
    <rPh sb="41" eb="43">
      <t>ホウコク</t>
    </rPh>
    <rPh sb="43" eb="45">
      <t>チョウシュウ</t>
    </rPh>
    <rPh sb="46" eb="48">
      <t>ジッチ</t>
    </rPh>
    <rPh sb="50" eb="51">
      <t>トウ</t>
    </rPh>
    <phoneticPr fontId="5"/>
  </si>
  <si>
    <t>615</t>
    <phoneticPr fontId="5"/>
  </si>
  <si>
    <t>－</t>
    <phoneticPr fontId="5"/>
  </si>
  <si>
    <t>－</t>
    <phoneticPr fontId="5"/>
  </si>
  <si>
    <t>－</t>
    <phoneticPr fontId="5"/>
  </si>
  <si>
    <t>－</t>
    <phoneticPr fontId="5"/>
  </si>
  <si>
    <t>-</t>
    <phoneticPr fontId="5"/>
  </si>
  <si>
    <t>多様な職業能力開発の機会を確保すること（Ⅵ－１）
※29年度までは、「働く者の職業生涯を通じた持続的な職業キャリア形成への支援をすること（Ⅴ－２）」</t>
    <rPh sb="28" eb="30">
      <t>ネンド</t>
    </rPh>
    <phoneticPr fontId="5"/>
  </si>
  <si>
    <t>多様な職業能力開発の機会を確保し、生産性の向上に向けた人材育成を強化すること（Ⅵ－１－１）
※29年度までは、「若年者等に対して段階に応じた職業キャリア支援を講ずること（Ⅴ－２－１）」</t>
    <rPh sb="49" eb="51">
      <t>ネンド</t>
    </rPh>
    <phoneticPr fontId="5"/>
  </si>
  <si>
    <t>技能実習生が増加している中、外国人技能実習機構が技能実習法に定められた業務を適切に実施するため、引き続き必要な予算を確保しつつ、認定申請について記入方法の案内の充実や審査の更なる効率化により迅速化を図るなど対策を行い、効率的な執行に務めていく。</t>
    <rPh sb="0" eb="2">
      <t>ギノウ</t>
    </rPh>
    <rPh sb="2" eb="5">
      <t>ジッシュウセイ</t>
    </rPh>
    <rPh sb="6" eb="8">
      <t>ゾウカ</t>
    </rPh>
    <rPh sb="12" eb="13">
      <t>ナカ</t>
    </rPh>
    <rPh sb="14" eb="17">
      <t>ガイコクジン</t>
    </rPh>
    <rPh sb="17" eb="19">
      <t>ギノウ</t>
    </rPh>
    <rPh sb="19" eb="21">
      <t>ジッシュウ</t>
    </rPh>
    <rPh sb="21" eb="23">
      <t>キコウ</t>
    </rPh>
    <rPh sb="24" eb="26">
      <t>ギノウ</t>
    </rPh>
    <rPh sb="26" eb="29">
      <t>ジッシュウホウ</t>
    </rPh>
    <rPh sb="30" eb="31">
      <t>サダ</t>
    </rPh>
    <rPh sb="35" eb="37">
      <t>ギョウム</t>
    </rPh>
    <rPh sb="38" eb="40">
      <t>テキセツ</t>
    </rPh>
    <rPh sb="41" eb="43">
      <t>ジッシ</t>
    </rPh>
    <rPh sb="48" eb="49">
      <t>ヒ</t>
    </rPh>
    <rPh sb="50" eb="51">
      <t>ツヅ</t>
    </rPh>
    <rPh sb="52" eb="54">
      <t>ヒツヨウ</t>
    </rPh>
    <rPh sb="55" eb="57">
      <t>ヨサン</t>
    </rPh>
    <rPh sb="58" eb="60">
      <t>カクホ</t>
    </rPh>
    <rPh sb="64" eb="66">
      <t>ニンテイ</t>
    </rPh>
    <rPh sb="66" eb="68">
      <t>シンセイ</t>
    </rPh>
    <rPh sb="103" eb="105">
      <t>タイサク</t>
    </rPh>
    <rPh sb="106" eb="107">
      <t>オコナ</t>
    </rPh>
    <rPh sb="109" eb="112">
      <t>コウリツテキ</t>
    </rPh>
    <rPh sb="113" eb="115">
      <t>シッコウ</t>
    </rPh>
    <rPh sb="116" eb="117">
      <t>ツト</t>
    </rPh>
    <phoneticPr fontId="5"/>
  </si>
  <si>
    <t>認定件数については予定を大幅に超える件数（222.5％）を処理したところ。</t>
    <rPh sb="0" eb="2">
      <t>ニンテイ</t>
    </rPh>
    <rPh sb="2" eb="4">
      <t>ケンスウ</t>
    </rPh>
    <rPh sb="9" eb="11">
      <t>ヨテイ</t>
    </rPh>
    <rPh sb="12" eb="14">
      <t>オオハバ</t>
    </rPh>
    <rPh sb="15" eb="16">
      <t>コ</t>
    </rPh>
    <rPh sb="18" eb="20">
      <t>ケンスウ</t>
    </rPh>
    <rPh sb="29" eb="31">
      <t>ショリ</t>
    </rPh>
    <phoneticPr fontId="5"/>
  </si>
  <si>
    <t>活動実績が当初見込みの222.5％となったものの、予定を大幅に上回る認定申請があったことに加え、新制度開始に当たり、認定に係る申請書が新様式となったことや確認を要する添付書類について、書類の不備も多く発生し、その追完及び確認に時間を要する事案が散見されたため、成果実績としては目標を下回ることとなった。</t>
    <rPh sb="0" eb="2">
      <t>カツドウ</t>
    </rPh>
    <rPh sb="2" eb="4">
      <t>ジッセキ</t>
    </rPh>
    <rPh sb="5" eb="7">
      <t>トウショ</t>
    </rPh>
    <rPh sb="7" eb="9">
      <t>ミコ</t>
    </rPh>
    <rPh sb="25" eb="27">
      <t>ヨテイ</t>
    </rPh>
    <rPh sb="28" eb="30">
      <t>オオハバ</t>
    </rPh>
    <rPh sb="31" eb="33">
      <t>ウワマワ</t>
    </rPh>
    <rPh sb="34" eb="36">
      <t>ニンテイ</t>
    </rPh>
    <rPh sb="36" eb="38">
      <t>シンセイ</t>
    </rPh>
    <rPh sb="45" eb="46">
      <t>クワ</t>
    </rPh>
    <rPh sb="48" eb="51">
      <t>シンセイド</t>
    </rPh>
    <rPh sb="51" eb="53">
      <t>カイシ</t>
    </rPh>
    <rPh sb="54" eb="55">
      <t>ア</t>
    </rPh>
    <rPh sb="58" eb="60">
      <t>ニンテイ</t>
    </rPh>
    <rPh sb="61" eb="62">
      <t>カカ</t>
    </rPh>
    <rPh sb="63" eb="65">
      <t>シンセイ</t>
    </rPh>
    <rPh sb="65" eb="66">
      <t>ショ</t>
    </rPh>
    <rPh sb="130" eb="132">
      <t>セイカ</t>
    </rPh>
    <rPh sb="132" eb="134">
      <t>ジッセキ</t>
    </rPh>
    <phoneticPr fontId="5"/>
  </si>
  <si>
    <t>関連事業については、技能実習法の施行により、本事業に引き継がれ、事業を終了したものである。（所管は全て人材開発統括官）</t>
    <rPh sb="0" eb="2">
      <t>カンレン</t>
    </rPh>
    <rPh sb="2" eb="4">
      <t>ジギョウ</t>
    </rPh>
    <rPh sb="10" eb="12">
      <t>ギノウ</t>
    </rPh>
    <rPh sb="12" eb="15">
      <t>ジッシュウホウ</t>
    </rPh>
    <rPh sb="16" eb="18">
      <t>セコウ</t>
    </rPh>
    <rPh sb="22" eb="23">
      <t>ホン</t>
    </rPh>
    <rPh sb="23" eb="25">
      <t>ジギョウ</t>
    </rPh>
    <rPh sb="26" eb="27">
      <t>ヒ</t>
    </rPh>
    <rPh sb="28" eb="29">
      <t>ツ</t>
    </rPh>
    <rPh sb="32" eb="34">
      <t>ジギョウ</t>
    </rPh>
    <rPh sb="35" eb="37">
      <t>シュウリョウ</t>
    </rPh>
    <rPh sb="46" eb="48">
      <t>ショカン</t>
    </rPh>
    <rPh sb="49" eb="50">
      <t>スベ</t>
    </rPh>
    <rPh sb="51" eb="53">
      <t>ジンザイ</t>
    </rPh>
    <rPh sb="53" eb="55">
      <t>カイハツ</t>
    </rPh>
    <rPh sb="55" eb="58">
      <t>トウカツカン</t>
    </rPh>
    <phoneticPr fontId="5"/>
  </si>
  <si>
    <t>［労災勘定］外国人技能実習機構交付金</t>
    <rPh sb="1" eb="3">
      <t>ロウサイ</t>
    </rPh>
    <rPh sb="3" eb="5">
      <t>カンジョウ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</si>
</sst>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44887</xdr:colOff>
      <xdr:row>741</xdr:row>
      <xdr:rowOff>217712</xdr:rowOff>
    </xdr:from>
    <xdr:to>
      <xdr:col>22</xdr:col>
      <xdr:colOff>29136</xdr:colOff>
      <xdr:row>746</xdr:row>
      <xdr:rowOff>13125</xdr:rowOff>
    </xdr:to>
    <xdr:sp macro="" textlink="">
      <xdr:nvSpPr>
        <xdr:cNvPr id="4" name="テキスト ボックス 3"/>
        <xdr:cNvSpPr txBox="1"/>
      </xdr:nvSpPr>
      <xdr:spPr>
        <a:xfrm>
          <a:off x="1881851" y="42386248"/>
          <a:ext cx="2637642" cy="156434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厚生労働省</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ysClr val="windowText" lastClr="000000"/>
              </a:solidFill>
              <a:latin typeface="ＭＳ ゴシック" panose="020B0609070205080204" pitchFamily="49" charset="-128"/>
              <a:ea typeface="ＭＳ ゴシック" panose="020B0609070205080204" pitchFamily="49" charset="-128"/>
            </a:rPr>
            <a:t>3,070</a:t>
          </a: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a:p>
          <a:pPr algn="ctr">
            <a:lnSpc>
              <a:spcPts val="16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（速報値）</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14</xdr:col>
      <xdr:colOff>187857</xdr:colOff>
      <xdr:row>746</xdr:row>
      <xdr:rowOff>19738</xdr:rowOff>
    </xdr:from>
    <xdr:to>
      <xdr:col>14</xdr:col>
      <xdr:colOff>190500</xdr:colOff>
      <xdr:row>752</xdr:row>
      <xdr:rowOff>315058</xdr:rowOff>
    </xdr:to>
    <xdr:cxnSp macro="">
      <xdr:nvCxnSpPr>
        <xdr:cNvPr id="5" name="直線矢印コネクタ 4"/>
        <xdr:cNvCxnSpPr/>
      </xdr:nvCxnSpPr>
      <xdr:spPr>
        <a:xfrm>
          <a:off x="2957434" y="41915084"/>
          <a:ext cx="2643" cy="24054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753</xdr:row>
      <xdr:rowOff>51225</xdr:rowOff>
    </xdr:from>
    <xdr:to>
      <xdr:col>22</xdr:col>
      <xdr:colOff>22411</xdr:colOff>
      <xdr:row>753</xdr:row>
      <xdr:rowOff>264137</xdr:rowOff>
    </xdr:to>
    <xdr:sp macro="" textlink="">
      <xdr:nvSpPr>
        <xdr:cNvPr id="6" name="テキスト ボックス 5"/>
        <xdr:cNvSpPr txBox="1"/>
      </xdr:nvSpPr>
      <xdr:spPr>
        <a:xfrm>
          <a:off x="1632857" y="46465189"/>
          <a:ext cx="2879911" cy="212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交付金</a:t>
          </a:r>
          <a:r>
            <a:rPr kumimoji="1" lang="en-US" altLang="ja-JP" sz="1400" b="1">
              <a:latin typeface="ＭＳ ゴシック" panose="020B0609070205080204" pitchFamily="49" charset="-128"/>
              <a:ea typeface="ＭＳ ゴシック" panose="020B0609070205080204" pitchFamily="49" charset="-128"/>
            </a:rPr>
            <a:t>】</a:t>
          </a:r>
          <a:endParaRPr kumimoji="1" lang="ja-JP" altLang="en-US" sz="1400" b="1">
            <a:latin typeface="ＭＳ ゴシック" panose="020B0609070205080204" pitchFamily="49" charset="-128"/>
            <a:ea typeface="ＭＳ ゴシック" panose="020B0609070205080204" pitchFamily="49" charset="-128"/>
          </a:endParaRPr>
        </a:p>
      </xdr:txBody>
    </xdr:sp>
    <xdr:clientData/>
  </xdr:twoCellAnchor>
  <xdr:twoCellAnchor>
    <xdr:from>
      <xdr:col>9</xdr:col>
      <xdr:colOff>22813</xdr:colOff>
      <xdr:row>753</xdr:row>
      <xdr:rowOff>338908</xdr:rowOff>
    </xdr:from>
    <xdr:to>
      <xdr:col>22</xdr:col>
      <xdr:colOff>67237</xdr:colOff>
      <xdr:row>756</xdr:row>
      <xdr:rowOff>101492</xdr:rowOff>
    </xdr:to>
    <xdr:sp macro="" textlink="">
      <xdr:nvSpPr>
        <xdr:cNvPr id="7" name="テキスト ボックス 6"/>
        <xdr:cNvSpPr txBox="1"/>
      </xdr:nvSpPr>
      <xdr:spPr>
        <a:xfrm>
          <a:off x="1859777" y="46752872"/>
          <a:ext cx="2697817" cy="82394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ja-JP" altLang="en-US" sz="1400" b="1">
              <a:latin typeface="ＭＳ ゴシック" panose="020B0609070205080204" pitchFamily="49" charset="-128"/>
              <a:ea typeface="ＭＳ ゴシック" panose="020B0609070205080204" pitchFamily="49" charset="-128"/>
            </a:rPr>
            <a:t>Ａ．外国人技能実習機構</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ysClr val="windowText" lastClr="000000"/>
              </a:solidFill>
              <a:latin typeface="ＭＳ ゴシック" panose="020B0609070205080204" pitchFamily="49" charset="-128"/>
              <a:ea typeface="ＭＳ ゴシック" panose="020B0609070205080204" pitchFamily="49" charset="-128"/>
            </a:rPr>
            <a:t>3,063</a:t>
          </a: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百万円（速報値）</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32</xdr:col>
      <xdr:colOff>75019</xdr:colOff>
      <xdr:row>748</xdr:row>
      <xdr:rowOff>207070</xdr:rowOff>
    </xdr:from>
    <xdr:to>
      <xdr:col>42</xdr:col>
      <xdr:colOff>95250</xdr:colOff>
      <xdr:row>750</xdr:row>
      <xdr:rowOff>198184</xdr:rowOff>
    </xdr:to>
    <xdr:sp macro="" textlink="">
      <xdr:nvSpPr>
        <xdr:cNvPr id="8" name="テキスト ボックス 7"/>
        <xdr:cNvSpPr txBox="1"/>
      </xdr:nvSpPr>
      <xdr:spPr>
        <a:xfrm>
          <a:off x="6606448" y="42688570"/>
          <a:ext cx="2061302" cy="698685"/>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Ｂ．本省事務費</a:t>
          </a:r>
          <a:endParaRPr kumimoji="1" lang="en-US" altLang="ja-JP" sz="1400" b="1">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ts val="1600"/>
            </a:lnSpc>
            <a:spcBef>
              <a:spcPts val="0"/>
            </a:spcBef>
            <a:spcAft>
              <a:spcPts val="0"/>
            </a:spcAft>
            <a:buClrTx/>
            <a:buSzTx/>
            <a:buFontTx/>
            <a:buNone/>
            <a:tabLst/>
            <a:defRPr/>
          </a:pPr>
          <a:r>
            <a:rPr kumimoji="1" lang="en-US" altLang="ja-JP" sz="1400" b="1" baseline="0">
              <a:latin typeface="ＭＳ ゴシック" panose="020B0609070205080204" pitchFamily="49" charset="-128"/>
              <a:ea typeface="ＭＳ ゴシック" panose="020B0609070205080204" pitchFamily="49" charset="-128"/>
            </a:rPr>
            <a:t> </a:t>
          </a:r>
          <a:r>
            <a:rPr kumimoji="1" lang="ja-JP" altLang="en-US" sz="1400" b="1" baseline="0">
              <a:latin typeface="ＭＳ ゴシック" panose="020B0609070205080204" pitchFamily="49" charset="-128"/>
              <a:ea typeface="ＭＳ ゴシック" panose="020B0609070205080204" pitchFamily="49" charset="-128"/>
            </a:rPr>
            <a:t>７</a:t>
          </a:r>
          <a:r>
            <a:rPr kumimoji="1" lang="ja-JP" altLang="en-US" sz="1400" b="1">
              <a:latin typeface="ＭＳ ゴシック" panose="020B0609070205080204" pitchFamily="49" charset="-128"/>
              <a:ea typeface="ＭＳ ゴシック" panose="020B0609070205080204" pitchFamily="49" charset="-128"/>
            </a:rPr>
            <a:t>百万円</a:t>
          </a:r>
          <a:r>
            <a:rPr kumimoji="1" lang="ja-JP" altLang="ja-JP" sz="1100" b="1">
              <a:solidFill>
                <a:schemeClr val="dk1"/>
              </a:solidFill>
              <a:effectLst/>
              <a:latin typeface="+mn-lt"/>
              <a:ea typeface="+mn-ea"/>
              <a:cs typeface="+mn-cs"/>
            </a:rPr>
            <a:t>（速報値）</a:t>
          </a:r>
          <a:endParaRPr lang="ja-JP" altLang="ja-JP" sz="1400">
            <a:effectLst/>
          </a:endParaRPr>
        </a:p>
      </xdr:txBody>
    </xdr:sp>
    <xdr:clientData/>
  </xdr:twoCellAnchor>
  <xdr:twoCellAnchor>
    <xdr:from>
      <xdr:col>15</xdr:col>
      <xdr:colOff>1680</xdr:colOff>
      <xdr:row>749</xdr:row>
      <xdr:rowOff>164474</xdr:rowOff>
    </xdr:from>
    <xdr:to>
      <xdr:col>32</xdr:col>
      <xdr:colOff>65634</xdr:colOff>
      <xdr:row>749</xdr:row>
      <xdr:rowOff>164474</xdr:rowOff>
    </xdr:to>
    <xdr:cxnSp macro="">
      <xdr:nvCxnSpPr>
        <xdr:cNvPr id="9" name="直線矢印コネクタ 8"/>
        <xdr:cNvCxnSpPr/>
      </xdr:nvCxnSpPr>
      <xdr:spPr>
        <a:xfrm>
          <a:off x="3063287" y="45163295"/>
          <a:ext cx="3533776"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136391</xdr:colOff>
      <xdr:row>742</xdr:row>
      <xdr:rowOff>61150</xdr:rowOff>
    </xdr:from>
    <xdr:to>
      <xdr:col>49</xdr:col>
      <xdr:colOff>76359</xdr:colOff>
      <xdr:row>746</xdr:row>
      <xdr:rowOff>205866</xdr:rowOff>
    </xdr:to>
    <xdr:sp macro="" textlink="">
      <xdr:nvSpPr>
        <xdr:cNvPr id="10" name="テキスト ボックス 9"/>
        <xdr:cNvSpPr txBox="1"/>
      </xdr:nvSpPr>
      <xdr:spPr>
        <a:xfrm>
          <a:off x="5034962" y="42583471"/>
          <a:ext cx="5042647" cy="155985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技能実習の基本理念に従い、技能実習に関し、監理団体、実習実施者等による技能実習に係る業務の適正化の推進その他技能実習制度の適正な運営の推進、技能実習による技能実習生の技能等の修得活動の促進並びに技能実習生の保護等を図り、もって人材育成を通じた開発途上地域への技能等の移転による国際協力の推進に寄与することを目的とする。</a:t>
          </a:r>
        </a:p>
      </xdr:txBody>
    </xdr:sp>
    <xdr:clientData/>
  </xdr:twoCellAnchor>
  <xdr:twoCellAnchor>
    <xdr:from>
      <xdr:col>25</xdr:col>
      <xdr:colOff>71238</xdr:colOff>
      <xdr:row>752</xdr:row>
      <xdr:rowOff>270541</xdr:rowOff>
    </xdr:from>
    <xdr:to>
      <xdr:col>48</xdr:col>
      <xdr:colOff>1019</xdr:colOff>
      <xdr:row>756</xdr:row>
      <xdr:rowOff>390604</xdr:rowOff>
    </xdr:to>
    <xdr:sp macro="" textlink="">
      <xdr:nvSpPr>
        <xdr:cNvPr id="11" name="テキスト ボックス 10"/>
        <xdr:cNvSpPr txBox="1"/>
      </xdr:nvSpPr>
      <xdr:spPr>
        <a:xfrm>
          <a:off x="5173917" y="46330720"/>
          <a:ext cx="4624245" cy="153520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ア）技能実習計画の認定</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イ）実習実施者・監理団体に対する報告徴収、実地検査等</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ウ）実習実施者の届出の受理</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エ）監理団体の許可に関する調査</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オ）技能実習生に対する相談・援助等を行う</a:t>
          </a:r>
        </a:p>
      </xdr:txBody>
    </xdr:sp>
    <xdr:clientData/>
  </xdr:twoCellAnchor>
  <xdr:oneCellAnchor>
    <xdr:from>
      <xdr:col>33</xdr:col>
      <xdr:colOff>3</xdr:colOff>
      <xdr:row>18</xdr:row>
      <xdr:rowOff>81643</xdr:rowOff>
    </xdr:from>
    <xdr:ext cx="775606" cy="242374"/>
    <xdr:sp macro="" textlink="">
      <xdr:nvSpPr>
        <xdr:cNvPr id="13" name="テキスト ボックス 12"/>
        <xdr:cNvSpPr txBox="1"/>
      </xdr:nvSpPr>
      <xdr:spPr>
        <a:xfrm>
          <a:off x="6735539" y="8177893"/>
          <a:ext cx="775606" cy="24237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（速報値）</a:t>
          </a:r>
        </a:p>
      </xdr:txBody>
    </xdr:sp>
    <xdr:clientData/>
  </xdr:oneCellAnchor>
  <xdr:oneCellAnchor>
    <xdr:from>
      <xdr:col>38</xdr:col>
      <xdr:colOff>108857</xdr:colOff>
      <xdr:row>115</xdr:row>
      <xdr:rowOff>340179</xdr:rowOff>
    </xdr:from>
    <xdr:ext cx="775606" cy="242374"/>
    <xdr:sp macro="" textlink="">
      <xdr:nvSpPr>
        <xdr:cNvPr id="14" name="テキスト ボックス 13"/>
        <xdr:cNvSpPr txBox="1"/>
      </xdr:nvSpPr>
      <xdr:spPr>
        <a:xfrm>
          <a:off x="7864928" y="14668500"/>
          <a:ext cx="775606" cy="24237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（速報値）</a:t>
          </a:r>
        </a:p>
      </xdr:txBody>
    </xdr:sp>
    <xdr:clientData/>
  </xdr:oneCellAnchor>
  <xdr:oneCellAnchor>
    <xdr:from>
      <xdr:col>24</xdr:col>
      <xdr:colOff>81644</xdr:colOff>
      <xdr:row>781</xdr:row>
      <xdr:rowOff>54429</xdr:rowOff>
    </xdr:from>
    <xdr:ext cx="607859" cy="217714"/>
    <xdr:sp macro="" textlink="">
      <xdr:nvSpPr>
        <xdr:cNvPr id="15" name="テキスト ボックス 14"/>
        <xdr:cNvSpPr txBox="1"/>
      </xdr:nvSpPr>
      <xdr:spPr>
        <a:xfrm>
          <a:off x="4980215" y="47393679"/>
          <a:ext cx="607859" cy="21771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solidFill>
                <a:sysClr val="windowText" lastClr="000000"/>
              </a:solidFill>
            </a:rPr>
            <a:t>精査中</a:t>
          </a:r>
        </a:p>
      </xdr:txBody>
    </xdr:sp>
    <xdr:clientData/>
  </xdr:oneCellAnchor>
  <xdr:oneCellAnchor>
    <xdr:from>
      <xdr:col>48</xdr:col>
      <xdr:colOff>136069</xdr:colOff>
      <xdr:row>790</xdr:row>
      <xdr:rowOff>421821</xdr:rowOff>
    </xdr:from>
    <xdr:ext cx="775606" cy="242374"/>
    <xdr:sp macro="" textlink="">
      <xdr:nvSpPr>
        <xdr:cNvPr id="16" name="テキスト ボックス 15"/>
        <xdr:cNvSpPr txBox="1"/>
      </xdr:nvSpPr>
      <xdr:spPr>
        <a:xfrm>
          <a:off x="9933212" y="48387000"/>
          <a:ext cx="775606" cy="24237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（速報値）</a:t>
          </a:r>
        </a:p>
      </xdr:txBody>
    </xdr:sp>
    <xdr:clientData/>
  </xdr:oneCellAnchor>
  <xdr:oneCellAnchor>
    <xdr:from>
      <xdr:col>25</xdr:col>
      <xdr:colOff>54427</xdr:colOff>
      <xdr:row>790</xdr:row>
      <xdr:rowOff>394607</xdr:rowOff>
    </xdr:from>
    <xdr:ext cx="775606" cy="242374"/>
    <xdr:sp macro="" textlink="">
      <xdr:nvSpPr>
        <xdr:cNvPr id="17" name="テキスト ボックス 16"/>
        <xdr:cNvSpPr txBox="1"/>
      </xdr:nvSpPr>
      <xdr:spPr>
        <a:xfrm>
          <a:off x="5157106" y="48359786"/>
          <a:ext cx="775606" cy="24237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（速報値）</a:t>
          </a:r>
        </a:p>
      </xdr:txBody>
    </xdr:sp>
    <xdr:clientData/>
  </xdr:oneCellAnchor>
  <xdr:oneCellAnchor>
    <xdr:from>
      <xdr:col>25</xdr:col>
      <xdr:colOff>68035</xdr:colOff>
      <xdr:row>836</xdr:row>
      <xdr:rowOff>1020536</xdr:rowOff>
    </xdr:from>
    <xdr:ext cx="775606" cy="242374"/>
    <xdr:sp macro="" textlink="">
      <xdr:nvSpPr>
        <xdr:cNvPr id="18" name="テキスト ボックス 17"/>
        <xdr:cNvSpPr txBox="1"/>
      </xdr:nvSpPr>
      <xdr:spPr>
        <a:xfrm>
          <a:off x="5170714" y="51652715"/>
          <a:ext cx="775606" cy="24237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（速報値）</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K1146" sqref="AK11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624</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9.2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45" customHeight="1" x14ac:dyDescent="0.15">
      <c r="A5" s="692" t="s">
        <v>67</v>
      </c>
      <c r="B5" s="693"/>
      <c r="C5" s="693"/>
      <c r="D5" s="693"/>
      <c r="E5" s="693"/>
      <c r="F5" s="694"/>
      <c r="G5" s="839" t="s">
        <v>73</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628</v>
      </c>
      <c r="AR5" s="702"/>
      <c r="AS5" s="702"/>
      <c r="AT5" s="702"/>
      <c r="AU5" s="702"/>
      <c r="AV5" s="702"/>
      <c r="AW5" s="702"/>
      <c r="AX5" s="703"/>
    </row>
    <row r="6" spans="1:50" ht="39" customHeight="1" x14ac:dyDescent="0.15">
      <c r="A6" s="706" t="s">
        <v>4</v>
      </c>
      <c r="B6" s="707"/>
      <c r="C6" s="707"/>
      <c r="D6" s="707"/>
      <c r="E6" s="707"/>
      <c r="F6" s="707"/>
      <c r="G6" s="391" t="str">
        <f>入力規則等!F39</f>
        <v>一般会計、労働保険特別会計労災勘定、労働保険特別会計雇用勘定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4.25" customHeight="1" x14ac:dyDescent="0.15">
      <c r="A7" s="491" t="s">
        <v>22</v>
      </c>
      <c r="B7" s="492"/>
      <c r="C7" s="492"/>
      <c r="D7" s="492"/>
      <c r="E7" s="492"/>
      <c r="F7" s="493"/>
      <c r="G7" s="494" t="s">
        <v>617</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37.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1"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5.25" customHeight="1" x14ac:dyDescent="0.15">
      <c r="A10" s="660" t="s">
        <v>30</v>
      </c>
      <c r="B10" s="661"/>
      <c r="C10" s="661"/>
      <c r="D10" s="661"/>
      <c r="E10" s="661"/>
      <c r="F10" s="661"/>
      <c r="G10" s="754" t="s">
        <v>622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7.75" customHeight="1" x14ac:dyDescent="0.15">
      <c r="A11" s="660" t="s">
        <v>5</v>
      </c>
      <c r="B11" s="661"/>
      <c r="C11" s="661"/>
      <c r="D11" s="661"/>
      <c r="E11" s="661"/>
      <c r="F11" s="662"/>
      <c r="G11" s="695" t="str">
        <f>入力規則等!P10</f>
        <v>直接実施、交付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1383</v>
      </c>
      <c r="Q13" s="658"/>
      <c r="R13" s="658"/>
      <c r="S13" s="658"/>
      <c r="T13" s="658"/>
      <c r="U13" s="658"/>
      <c r="V13" s="659"/>
      <c r="W13" s="657">
        <v>1750</v>
      </c>
      <c r="X13" s="658"/>
      <c r="Y13" s="658"/>
      <c r="Z13" s="658"/>
      <c r="AA13" s="658"/>
      <c r="AB13" s="658"/>
      <c r="AC13" s="659"/>
      <c r="AD13" s="657">
        <v>3476</v>
      </c>
      <c r="AE13" s="658"/>
      <c r="AF13" s="658"/>
      <c r="AG13" s="658"/>
      <c r="AH13" s="658"/>
      <c r="AI13" s="658"/>
      <c r="AJ13" s="659"/>
      <c r="AK13" s="657">
        <v>3529</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558</v>
      </c>
      <c r="Q14" s="658"/>
      <c r="R14" s="658"/>
      <c r="S14" s="658"/>
      <c r="T14" s="658"/>
      <c r="U14" s="658"/>
      <c r="V14" s="659"/>
      <c r="W14" s="657" t="s">
        <v>556</v>
      </c>
      <c r="X14" s="658"/>
      <c r="Y14" s="658"/>
      <c r="Z14" s="658"/>
      <c r="AA14" s="658"/>
      <c r="AB14" s="658"/>
      <c r="AC14" s="659"/>
      <c r="AD14" s="657" t="s">
        <v>556</v>
      </c>
      <c r="AE14" s="658"/>
      <c r="AF14" s="658"/>
      <c r="AG14" s="658"/>
      <c r="AH14" s="658"/>
      <c r="AI14" s="658"/>
      <c r="AJ14" s="659"/>
      <c r="AK14" s="657" t="s">
        <v>557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558</v>
      </c>
      <c r="Q15" s="658"/>
      <c r="R15" s="658"/>
      <c r="S15" s="658"/>
      <c r="T15" s="658"/>
      <c r="U15" s="658"/>
      <c r="V15" s="659"/>
      <c r="W15" s="657">
        <v>193</v>
      </c>
      <c r="X15" s="658"/>
      <c r="Y15" s="658"/>
      <c r="Z15" s="658"/>
      <c r="AA15" s="658"/>
      <c r="AB15" s="658"/>
      <c r="AC15" s="659"/>
      <c r="AD15" s="657" t="s">
        <v>556</v>
      </c>
      <c r="AE15" s="658"/>
      <c r="AF15" s="658"/>
      <c r="AG15" s="658"/>
      <c r="AH15" s="658"/>
      <c r="AI15" s="658"/>
      <c r="AJ15" s="659"/>
      <c r="AK15" s="657" t="s">
        <v>558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-193</v>
      </c>
      <c r="Q16" s="658"/>
      <c r="R16" s="658"/>
      <c r="S16" s="658"/>
      <c r="T16" s="658"/>
      <c r="U16" s="658"/>
      <c r="V16" s="659"/>
      <c r="W16" s="657" t="s">
        <v>556</v>
      </c>
      <c r="X16" s="658"/>
      <c r="Y16" s="658"/>
      <c r="Z16" s="658"/>
      <c r="AA16" s="658"/>
      <c r="AB16" s="658"/>
      <c r="AC16" s="659"/>
      <c r="AD16" s="657" t="s">
        <v>556</v>
      </c>
      <c r="AE16" s="658"/>
      <c r="AF16" s="658"/>
      <c r="AG16" s="658"/>
      <c r="AH16" s="658"/>
      <c r="AI16" s="658"/>
      <c r="AJ16" s="659"/>
      <c r="AK16" s="657" t="s">
        <v>557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556</v>
      </c>
      <c r="Q17" s="658"/>
      <c r="R17" s="658"/>
      <c r="S17" s="658"/>
      <c r="T17" s="658"/>
      <c r="U17" s="658"/>
      <c r="V17" s="659"/>
      <c r="W17" s="657" t="s">
        <v>556</v>
      </c>
      <c r="X17" s="658"/>
      <c r="Y17" s="658"/>
      <c r="Z17" s="658"/>
      <c r="AA17" s="658"/>
      <c r="AB17" s="658"/>
      <c r="AC17" s="659"/>
      <c r="AD17" s="657" t="s">
        <v>556</v>
      </c>
      <c r="AE17" s="658"/>
      <c r="AF17" s="658"/>
      <c r="AG17" s="658"/>
      <c r="AH17" s="658"/>
      <c r="AI17" s="658"/>
      <c r="AJ17" s="659"/>
      <c r="AK17" s="657" t="s">
        <v>558</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1190</v>
      </c>
      <c r="Q18" s="879"/>
      <c r="R18" s="879"/>
      <c r="S18" s="879"/>
      <c r="T18" s="879"/>
      <c r="U18" s="879"/>
      <c r="V18" s="880"/>
      <c r="W18" s="878">
        <f>SUM(W13:AC17)</f>
        <v>1943</v>
      </c>
      <c r="X18" s="879"/>
      <c r="Y18" s="879"/>
      <c r="Z18" s="879"/>
      <c r="AA18" s="879"/>
      <c r="AB18" s="879"/>
      <c r="AC18" s="880"/>
      <c r="AD18" s="878">
        <f>SUM(AD13:AJ17)</f>
        <v>3476</v>
      </c>
      <c r="AE18" s="879"/>
      <c r="AF18" s="879"/>
      <c r="AG18" s="879"/>
      <c r="AH18" s="879"/>
      <c r="AI18" s="879"/>
      <c r="AJ18" s="880"/>
      <c r="AK18" s="878">
        <f>SUM(AK13:AQ17)</f>
        <v>3529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557</v>
      </c>
      <c r="Q19" s="658"/>
      <c r="R19" s="658"/>
      <c r="S19" s="658"/>
      <c r="T19" s="658"/>
      <c r="U19" s="658"/>
      <c r="V19" s="659"/>
      <c r="W19" s="657">
        <v>629</v>
      </c>
      <c r="X19" s="658"/>
      <c r="Y19" s="658"/>
      <c r="Z19" s="658"/>
      <c r="AA19" s="658"/>
      <c r="AB19" s="658"/>
      <c r="AC19" s="659"/>
      <c r="AD19" s="657">
        <v>3070</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v>
      </c>
      <c r="Q20" s="311"/>
      <c r="R20" s="311"/>
      <c r="S20" s="311"/>
      <c r="T20" s="311"/>
      <c r="U20" s="311"/>
      <c r="V20" s="311"/>
      <c r="W20" s="311">
        <f t="shared" ref="W20" si="0">IF(W18=0, "-", SUM(W19)/W18)</f>
        <v>0.32372619660319096</v>
      </c>
      <c r="X20" s="311"/>
      <c r="Y20" s="311"/>
      <c r="Z20" s="311"/>
      <c r="AA20" s="311"/>
      <c r="AB20" s="311"/>
      <c r="AC20" s="311"/>
      <c r="AD20" s="311">
        <f t="shared" ref="AD20" si="1">IF(AD18=0, "-", SUM(AD19)/AD18)</f>
        <v>0.88319907940161102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v>
      </c>
      <c r="Q21" s="311"/>
      <c r="R21" s="311"/>
      <c r="S21" s="311"/>
      <c r="T21" s="311"/>
      <c r="U21" s="311"/>
      <c r="V21" s="311"/>
      <c r="W21" s="311">
        <f t="shared" ref="W21" si="2">IF(W19=0, "-", SUM(W19)/SUM(W13,W14))</f>
        <v>0.35942857142857143</v>
      </c>
      <c r="X21" s="311"/>
      <c r="Y21" s="311"/>
      <c r="Z21" s="311"/>
      <c r="AA21" s="311"/>
      <c r="AB21" s="311"/>
      <c r="AC21" s="311"/>
      <c r="AD21" s="311">
        <f t="shared" ref="AD21" si="3">IF(AD19=0, "-", SUM(AD19)/SUM(AD13,AD14))</f>
        <v>0.88319907940161102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6.25" customHeight="1" x14ac:dyDescent="0.15">
      <c r="A23" s="966"/>
      <c r="B23" s="967"/>
      <c r="C23" s="967"/>
      <c r="D23" s="967"/>
      <c r="E23" s="967"/>
      <c r="F23" s="968"/>
      <c r="G23" s="951" t="s">
        <v>609</v>
      </c>
      <c r="H23" s="952"/>
      <c r="I23" s="952"/>
      <c r="J23" s="952"/>
      <c r="K23" s="952"/>
      <c r="L23" s="952"/>
      <c r="M23" s="952"/>
      <c r="N23" s="952"/>
      <c r="O23" s="953"/>
      <c r="P23" s="918">
        <v>1358</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6.25" customHeight="1" x14ac:dyDescent="0.15">
      <c r="A24" s="966"/>
      <c r="B24" s="967"/>
      <c r="C24" s="967"/>
      <c r="D24" s="967"/>
      <c r="E24" s="967"/>
      <c r="F24" s="968"/>
      <c r="G24" s="954" t="s">
        <v>610</v>
      </c>
      <c r="H24" s="955"/>
      <c r="I24" s="955"/>
      <c r="J24" s="955"/>
      <c r="K24" s="955"/>
      <c r="L24" s="955"/>
      <c r="M24" s="955"/>
      <c r="N24" s="955"/>
      <c r="O24" s="956"/>
      <c r="P24" s="657">
        <v>1288</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6.25" customHeight="1" x14ac:dyDescent="0.15">
      <c r="A25" s="966"/>
      <c r="B25" s="967"/>
      <c r="C25" s="967"/>
      <c r="D25" s="967"/>
      <c r="E25" s="967"/>
      <c r="F25" s="968"/>
      <c r="G25" s="954" t="s">
        <v>646</v>
      </c>
      <c r="H25" s="955"/>
      <c r="I25" s="955"/>
      <c r="J25" s="955"/>
      <c r="K25" s="955"/>
      <c r="L25" s="955"/>
      <c r="M25" s="955"/>
      <c r="N25" s="955"/>
      <c r="O25" s="956"/>
      <c r="P25" s="657">
        <v>766</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6.25" customHeight="1" x14ac:dyDescent="0.15">
      <c r="A26" s="966"/>
      <c r="B26" s="967"/>
      <c r="C26" s="967"/>
      <c r="D26" s="967"/>
      <c r="E26" s="967"/>
      <c r="F26" s="968"/>
      <c r="G26" s="954" t="s">
        <v>611</v>
      </c>
      <c r="H26" s="955"/>
      <c r="I26" s="955"/>
      <c r="J26" s="955"/>
      <c r="K26" s="955"/>
      <c r="L26" s="955"/>
      <c r="M26" s="955"/>
      <c r="N26" s="955"/>
      <c r="O26" s="956"/>
      <c r="P26" s="657">
        <v>107</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42" customHeight="1" x14ac:dyDescent="0.15">
      <c r="A27" s="966"/>
      <c r="B27" s="967"/>
      <c r="C27" s="967"/>
      <c r="D27" s="967"/>
      <c r="E27" s="967"/>
      <c r="F27" s="968"/>
      <c r="G27" s="954" t="s">
        <v>612</v>
      </c>
      <c r="H27" s="955"/>
      <c r="I27" s="955"/>
      <c r="J27" s="955"/>
      <c r="K27" s="955"/>
      <c r="L27" s="955"/>
      <c r="M27" s="955"/>
      <c r="N27" s="955"/>
      <c r="O27" s="956"/>
      <c r="P27" s="657">
        <v>10</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3529</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t="s">
        <v>613</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626</v>
      </c>
      <c r="Q32" s="98"/>
      <c r="R32" s="98"/>
      <c r="S32" s="98"/>
      <c r="T32" s="98"/>
      <c r="U32" s="98"/>
      <c r="V32" s="98"/>
      <c r="W32" s="98"/>
      <c r="X32" s="99"/>
      <c r="Y32" s="467" t="s">
        <v>12</v>
      </c>
      <c r="Z32" s="527"/>
      <c r="AA32" s="528"/>
      <c r="AB32" s="457" t="s">
        <v>518</v>
      </c>
      <c r="AC32" s="457"/>
      <c r="AD32" s="457"/>
      <c r="AE32" s="211" t="s">
        <v>561</v>
      </c>
      <c r="AF32" s="212"/>
      <c r="AG32" s="212"/>
      <c r="AH32" s="212"/>
      <c r="AI32" s="211" t="s">
        <v>562</v>
      </c>
      <c r="AJ32" s="212"/>
      <c r="AK32" s="212"/>
      <c r="AL32" s="212"/>
      <c r="AM32" s="211">
        <v>60.8</v>
      </c>
      <c r="AN32" s="212"/>
      <c r="AO32" s="212"/>
      <c r="AP32" s="212"/>
      <c r="AQ32" s="333" t="s">
        <v>557</v>
      </c>
      <c r="AR32" s="200"/>
      <c r="AS32" s="200"/>
      <c r="AT32" s="334"/>
      <c r="AU32" s="212" t="s">
        <v>613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518</v>
      </c>
      <c r="AC33" s="519"/>
      <c r="AD33" s="519"/>
      <c r="AE33" s="211" t="s">
        <v>561</v>
      </c>
      <c r="AF33" s="212"/>
      <c r="AG33" s="212"/>
      <c r="AH33" s="212"/>
      <c r="AI33" s="211" t="s">
        <v>562</v>
      </c>
      <c r="AJ33" s="212"/>
      <c r="AK33" s="212"/>
      <c r="AL33" s="212"/>
      <c r="AM33" s="211">
        <v>80</v>
      </c>
      <c r="AN33" s="212"/>
      <c r="AO33" s="212"/>
      <c r="AP33" s="212"/>
      <c r="AQ33" s="333" t="s">
        <v>557</v>
      </c>
      <c r="AR33" s="200"/>
      <c r="AS33" s="200"/>
      <c r="AT33" s="334"/>
      <c r="AU33" s="212" t="s">
        <v>613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561</v>
      </c>
      <c r="AF34" s="212"/>
      <c r="AG34" s="212"/>
      <c r="AH34" s="212"/>
      <c r="AI34" s="211" t="s">
        <v>563</v>
      </c>
      <c r="AJ34" s="212"/>
      <c r="AK34" s="212"/>
      <c r="AL34" s="212"/>
      <c r="AM34" s="211">
        <f>AM32/AM33*100</f>
        <v>76</v>
      </c>
      <c r="AN34" s="212"/>
      <c r="AO34" s="212"/>
      <c r="AP34" s="212"/>
      <c r="AQ34" s="333" t="s">
        <v>557</v>
      </c>
      <c r="AR34" s="200"/>
      <c r="AS34" s="200"/>
      <c r="AT34" s="334"/>
      <c r="AU34" s="212" t="s">
        <v>614</v>
      </c>
      <c r="AV34" s="212"/>
      <c r="AW34" s="212"/>
      <c r="AX34" s="214"/>
    </row>
    <row r="35" spans="1:50" ht="23.25" customHeight="1" x14ac:dyDescent="0.15">
      <c r="A35" s="219" t="s">
        <v>527</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t="s">
        <v>556</v>
      </c>
      <c r="AF101" s="212"/>
      <c r="AG101" s="212"/>
      <c r="AH101" s="213"/>
      <c r="AI101" s="211" t="s">
        <v>556</v>
      </c>
      <c r="AJ101" s="212"/>
      <c r="AK101" s="212"/>
      <c r="AL101" s="213"/>
      <c r="AM101" s="211">
        <v>63324</v>
      </c>
      <c r="AN101" s="212"/>
      <c r="AO101" s="212"/>
      <c r="AP101" s="213"/>
      <c r="AQ101" s="211" t="s">
        <v>556</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t="s">
        <v>556</v>
      </c>
      <c r="AF102" s="414"/>
      <c r="AG102" s="414"/>
      <c r="AH102" s="414"/>
      <c r="AI102" s="414" t="s">
        <v>556</v>
      </c>
      <c r="AJ102" s="414"/>
      <c r="AK102" s="414"/>
      <c r="AL102" s="414"/>
      <c r="AM102" s="414">
        <v>28457</v>
      </c>
      <c r="AN102" s="414"/>
      <c r="AO102" s="414"/>
      <c r="AP102" s="414"/>
      <c r="AQ102" s="266">
        <v>270000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44.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t="s">
        <v>556</v>
      </c>
      <c r="AF116" s="414"/>
      <c r="AG116" s="414"/>
      <c r="AH116" s="414"/>
      <c r="AI116" s="414" t="s">
        <v>556</v>
      </c>
      <c r="AJ116" s="414"/>
      <c r="AK116" s="414"/>
      <c r="AL116" s="414"/>
      <c r="AM116" s="414">
        <v>13430</v>
      </c>
      <c r="AN116" s="414"/>
      <c r="AO116" s="414"/>
      <c r="AP116" s="414"/>
      <c r="AQ116" s="211">
        <v>12869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556</v>
      </c>
      <c r="AF117" s="547"/>
      <c r="AG117" s="547"/>
      <c r="AH117" s="547"/>
      <c r="AI117" s="547" t="s">
        <v>556</v>
      </c>
      <c r="AJ117" s="547"/>
      <c r="AK117" s="547"/>
      <c r="AL117" s="547"/>
      <c r="AM117" s="594" t="s">
        <v>615</v>
      </c>
      <c r="AN117" s="547"/>
      <c r="AO117" s="547"/>
      <c r="AP117" s="547"/>
      <c r="AQ117" s="594" t="s">
        <v>616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50.25" customHeight="1" x14ac:dyDescent="0.15">
      <c r="A130" s="181" t="s">
        <v>369</v>
      </c>
      <c r="B130" s="178"/>
      <c r="C130" s="177" t="s">
        <v>366</v>
      </c>
      <c r="D130" s="178"/>
      <c r="E130" s="162" t="s">
        <v>399</v>
      </c>
      <c r="F130" s="163"/>
      <c r="G130" s="164" t="s">
        <v>640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50.25" customHeight="1" x14ac:dyDescent="0.15">
      <c r="A131" s="182"/>
      <c r="B131" s="179"/>
      <c r="C131" s="173"/>
      <c r="D131" s="179"/>
      <c r="E131" s="167" t="s">
        <v>398</v>
      </c>
      <c r="F131" s="168"/>
      <c r="G131" s="103" t="s">
        <v>641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613</v>
      </c>
      <c r="AR133" s="192"/>
      <c r="AS133" s="126" t="s">
        <v>356</v>
      </c>
      <c r="AT133" s="127"/>
      <c r="AU133" s="193">
        <v>30</v>
      </c>
      <c r="AV133" s="193"/>
      <c r="AW133" s="126" t="s">
        <v>300</v>
      </c>
      <c r="AX133" s="188"/>
    </row>
    <row r="134" spans="1:50" ht="30"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t="s">
        <v>556</v>
      </c>
      <c r="AF134" s="200"/>
      <c r="AG134" s="200"/>
      <c r="AH134" s="200"/>
      <c r="AI134" s="199" t="s">
        <v>556</v>
      </c>
      <c r="AJ134" s="200"/>
      <c r="AK134" s="200"/>
      <c r="AL134" s="200"/>
      <c r="AM134" s="199">
        <v>60.8</v>
      </c>
      <c r="AN134" s="200"/>
      <c r="AO134" s="200"/>
      <c r="AP134" s="200"/>
      <c r="AQ134" s="199" t="s">
        <v>556</v>
      </c>
      <c r="AR134" s="200"/>
      <c r="AS134" s="200"/>
      <c r="AT134" s="200"/>
      <c r="AU134" s="199" t="s">
        <v>619</v>
      </c>
      <c r="AV134" s="200"/>
      <c r="AW134" s="200"/>
      <c r="AX134" s="201"/>
    </row>
    <row r="135" spans="1:50" ht="30"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556</v>
      </c>
      <c r="AF135" s="200"/>
      <c r="AG135" s="200"/>
      <c r="AH135" s="200"/>
      <c r="AI135" s="199" t="s">
        <v>556</v>
      </c>
      <c r="AJ135" s="200"/>
      <c r="AK135" s="200"/>
      <c r="AL135" s="200"/>
      <c r="AM135" s="199">
        <v>80</v>
      </c>
      <c r="AN135" s="200"/>
      <c r="AO135" s="200"/>
      <c r="AP135" s="200"/>
      <c r="AQ135" s="199" t="s">
        <v>556</v>
      </c>
      <c r="AR135" s="200"/>
      <c r="AS135" s="200"/>
      <c r="AT135" s="200"/>
      <c r="AU135" s="199">
        <v>80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621</v>
      </c>
      <c r="AR137" s="192"/>
      <c r="AS137" s="126" t="s">
        <v>356</v>
      </c>
      <c r="AT137" s="127"/>
      <c r="AU137" s="193">
        <v>30</v>
      </c>
      <c r="AV137" s="193"/>
      <c r="AW137" s="126" t="s">
        <v>300</v>
      </c>
      <c r="AX137" s="188"/>
    </row>
    <row r="138" spans="1:50" ht="30" customHeight="1" x14ac:dyDescent="0.15">
      <c r="A138" s="182"/>
      <c r="B138" s="179"/>
      <c r="C138" s="173"/>
      <c r="D138" s="179"/>
      <c r="E138" s="173"/>
      <c r="F138" s="174"/>
      <c r="G138" s="97" t="s">
        <v>570</v>
      </c>
      <c r="H138" s="98"/>
      <c r="I138" s="98"/>
      <c r="J138" s="98"/>
      <c r="K138" s="98"/>
      <c r="L138" s="98"/>
      <c r="M138" s="98"/>
      <c r="N138" s="98"/>
      <c r="O138" s="98"/>
      <c r="P138" s="98"/>
      <c r="Q138" s="98"/>
      <c r="R138" s="98"/>
      <c r="S138" s="98"/>
      <c r="T138" s="98"/>
      <c r="U138" s="98"/>
      <c r="V138" s="98"/>
      <c r="W138" s="98"/>
      <c r="X138" s="99"/>
      <c r="Y138" s="194" t="s">
        <v>379</v>
      </c>
      <c r="Z138" s="195"/>
      <c r="AA138" s="196"/>
      <c r="AB138" s="197" t="s">
        <v>565</v>
      </c>
      <c r="AC138" s="198"/>
      <c r="AD138" s="198"/>
      <c r="AE138" s="199" t="s">
        <v>556</v>
      </c>
      <c r="AF138" s="200"/>
      <c r="AG138" s="200"/>
      <c r="AH138" s="200"/>
      <c r="AI138" s="199" t="s">
        <v>556</v>
      </c>
      <c r="AJ138" s="200"/>
      <c r="AK138" s="200"/>
      <c r="AL138" s="200"/>
      <c r="AM138" s="199">
        <v>63277</v>
      </c>
      <c r="AN138" s="200"/>
      <c r="AO138" s="200"/>
      <c r="AP138" s="200"/>
      <c r="AQ138" s="199" t="s">
        <v>556</v>
      </c>
      <c r="AR138" s="200"/>
      <c r="AS138" s="200"/>
      <c r="AT138" s="200"/>
      <c r="AU138" s="199" t="s">
        <v>620</v>
      </c>
      <c r="AV138" s="200"/>
      <c r="AW138" s="200"/>
      <c r="AX138" s="201"/>
    </row>
    <row r="139" spans="1:50" ht="30"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565</v>
      </c>
      <c r="AC139" s="206"/>
      <c r="AD139" s="206"/>
      <c r="AE139" s="199" t="s">
        <v>556</v>
      </c>
      <c r="AF139" s="200"/>
      <c r="AG139" s="200"/>
      <c r="AH139" s="200"/>
      <c r="AI139" s="199" t="s">
        <v>556</v>
      </c>
      <c r="AJ139" s="200"/>
      <c r="AK139" s="200"/>
      <c r="AL139" s="200"/>
      <c r="AM139" s="199">
        <v>28457</v>
      </c>
      <c r="AN139" s="200"/>
      <c r="AO139" s="200"/>
      <c r="AP139" s="200"/>
      <c r="AQ139" s="199" t="s">
        <v>618</v>
      </c>
      <c r="AR139" s="200"/>
      <c r="AS139" s="200"/>
      <c r="AT139" s="200"/>
      <c r="AU139" s="199">
        <v>270000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556</v>
      </c>
      <c r="K430" s="900"/>
      <c r="L430" s="900"/>
      <c r="M430" s="900"/>
      <c r="N430" s="900"/>
      <c r="O430" s="900"/>
      <c r="P430" s="900"/>
      <c r="Q430" s="900"/>
      <c r="R430" s="900"/>
      <c r="S430" s="900"/>
      <c r="T430" s="901"/>
      <c r="U430" s="587" t="s">
        <v>639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599</v>
      </c>
      <c r="AF432" s="193"/>
      <c r="AG432" s="126" t="s">
        <v>356</v>
      </c>
      <c r="AH432" s="127"/>
      <c r="AI432" s="149"/>
      <c r="AJ432" s="149"/>
      <c r="AK432" s="149"/>
      <c r="AL432" s="147"/>
      <c r="AM432" s="149"/>
      <c r="AN432" s="149"/>
      <c r="AO432" s="149"/>
      <c r="AP432" s="147"/>
      <c r="AQ432" s="589" t="s">
        <v>603</v>
      </c>
      <c r="AR432" s="193"/>
      <c r="AS432" s="126" t="s">
        <v>356</v>
      </c>
      <c r="AT432" s="127"/>
      <c r="AU432" s="193" t="s">
        <v>608</v>
      </c>
      <c r="AV432" s="193"/>
      <c r="AW432" s="126" t="s">
        <v>300</v>
      </c>
      <c r="AX432" s="188"/>
    </row>
    <row r="433" spans="1:50" ht="22.5" customHeight="1" x14ac:dyDescent="0.15">
      <c r="A433" s="182"/>
      <c r="B433" s="179"/>
      <c r="C433" s="173"/>
      <c r="D433" s="179"/>
      <c r="E433" s="335"/>
      <c r="F433" s="336"/>
      <c r="G433" s="97" t="s">
        <v>576</v>
      </c>
      <c r="H433" s="98"/>
      <c r="I433" s="98"/>
      <c r="J433" s="98"/>
      <c r="K433" s="98"/>
      <c r="L433" s="98"/>
      <c r="M433" s="98"/>
      <c r="N433" s="98"/>
      <c r="O433" s="98"/>
      <c r="P433" s="98"/>
      <c r="Q433" s="98"/>
      <c r="R433" s="98"/>
      <c r="S433" s="98"/>
      <c r="T433" s="98"/>
      <c r="U433" s="98"/>
      <c r="V433" s="98"/>
      <c r="W433" s="98"/>
      <c r="X433" s="99"/>
      <c r="Y433" s="194" t="s">
        <v>12</v>
      </c>
      <c r="Z433" s="195"/>
      <c r="AA433" s="196"/>
      <c r="AB433" s="206" t="s">
        <v>599</v>
      </c>
      <c r="AC433" s="206"/>
      <c r="AD433" s="206"/>
      <c r="AE433" s="333" t="s">
        <v>600</v>
      </c>
      <c r="AF433" s="200"/>
      <c r="AG433" s="200"/>
      <c r="AH433" s="200"/>
      <c r="AI433" s="333" t="s">
        <v>604</v>
      </c>
      <c r="AJ433" s="200"/>
      <c r="AK433" s="200"/>
      <c r="AL433" s="200"/>
      <c r="AM433" s="333" t="s">
        <v>603</v>
      </c>
      <c r="AN433" s="200"/>
      <c r="AO433" s="200"/>
      <c r="AP433" s="334"/>
      <c r="AQ433" s="333" t="s">
        <v>603</v>
      </c>
      <c r="AR433" s="200"/>
      <c r="AS433" s="200"/>
      <c r="AT433" s="334"/>
      <c r="AU433" s="200" t="s">
        <v>598</v>
      </c>
      <c r="AV433" s="200"/>
      <c r="AW433" s="200"/>
      <c r="AX433" s="201"/>
    </row>
    <row r="434" spans="1:50" ht="2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599</v>
      </c>
      <c r="AC434" s="198"/>
      <c r="AD434" s="198"/>
      <c r="AE434" s="333" t="s">
        <v>601</v>
      </c>
      <c r="AF434" s="200"/>
      <c r="AG434" s="200"/>
      <c r="AH434" s="334"/>
      <c r="AI434" s="333" t="s">
        <v>604</v>
      </c>
      <c r="AJ434" s="200"/>
      <c r="AK434" s="200"/>
      <c r="AL434" s="200"/>
      <c r="AM434" s="333" t="s">
        <v>603</v>
      </c>
      <c r="AN434" s="200"/>
      <c r="AO434" s="200"/>
      <c r="AP434" s="334"/>
      <c r="AQ434" s="333" t="s">
        <v>607</v>
      </c>
      <c r="AR434" s="200"/>
      <c r="AS434" s="200"/>
      <c r="AT434" s="334"/>
      <c r="AU434" s="200" t="s">
        <v>606</v>
      </c>
      <c r="AV434" s="200"/>
      <c r="AW434" s="200"/>
      <c r="AX434" s="201"/>
    </row>
    <row r="435" spans="1:50" ht="2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596</v>
      </c>
      <c r="AF435" s="200"/>
      <c r="AG435" s="200"/>
      <c r="AH435" s="334"/>
      <c r="AI435" s="333" t="s">
        <v>605</v>
      </c>
      <c r="AJ435" s="200"/>
      <c r="AK435" s="200"/>
      <c r="AL435" s="200"/>
      <c r="AM435" s="333" t="s">
        <v>576</v>
      </c>
      <c r="AN435" s="200"/>
      <c r="AO435" s="200"/>
      <c r="AP435" s="334"/>
      <c r="AQ435" s="333" t="s">
        <v>606</v>
      </c>
      <c r="AR435" s="200"/>
      <c r="AS435" s="200"/>
      <c r="AT435" s="334"/>
      <c r="AU435" s="200" t="s">
        <v>608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602</v>
      </c>
      <c r="AF457" s="193"/>
      <c r="AG457" s="126" t="s">
        <v>356</v>
      </c>
      <c r="AH457" s="127"/>
      <c r="AI457" s="149"/>
      <c r="AJ457" s="149"/>
      <c r="AK457" s="149"/>
      <c r="AL457" s="147"/>
      <c r="AM457" s="149"/>
      <c r="AN457" s="149"/>
      <c r="AO457" s="149"/>
      <c r="AP457" s="147"/>
      <c r="AQ457" s="589" t="s">
        <v>603</v>
      </c>
      <c r="AR457" s="193"/>
      <c r="AS457" s="126" t="s">
        <v>356</v>
      </c>
      <c r="AT457" s="127"/>
      <c r="AU457" s="193" t="s">
        <v>608</v>
      </c>
      <c r="AV457" s="193"/>
      <c r="AW457" s="126" t="s">
        <v>300</v>
      </c>
      <c r="AX457" s="188"/>
    </row>
    <row r="458" spans="1:50" ht="20.25" customHeight="1" x14ac:dyDescent="0.15">
      <c r="A458" s="182"/>
      <c r="B458" s="179"/>
      <c r="C458" s="173"/>
      <c r="D458" s="179"/>
      <c r="E458" s="335"/>
      <c r="F458" s="336"/>
      <c r="G458" s="97" t="s">
        <v>597</v>
      </c>
      <c r="H458" s="98"/>
      <c r="I458" s="98"/>
      <c r="J458" s="98"/>
      <c r="K458" s="98"/>
      <c r="L458" s="98"/>
      <c r="M458" s="98"/>
      <c r="N458" s="98"/>
      <c r="O458" s="98"/>
      <c r="P458" s="98"/>
      <c r="Q458" s="98"/>
      <c r="R458" s="98"/>
      <c r="S458" s="98"/>
      <c r="T458" s="98"/>
      <c r="U458" s="98"/>
      <c r="V458" s="98"/>
      <c r="W458" s="98"/>
      <c r="X458" s="99"/>
      <c r="Y458" s="194" t="s">
        <v>12</v>
      </c>
      <c r="Z458" s="195"/>
      <c r="AA458" s="196"/>
      <c r="AB458" s="206" t="s">
        <v>600</v>
      </c>
      <c r="AC458" s="206"/>
      <c r="AD458" s="206"/>
      <c r="AE458" s="333" t="s">
        <v>601</v>
      </c>
      <c r="AF458" s="200"/>
      <c r="AG458" s="200"/>
      <c r="AH458" s="200"/>
      <c r="AI458" s="333" t="s">
        <v>605</v>
      </c>
      <c r="AJ458" s="200"/>
      <c r="AK458" s="200"/>
      <c r="AL458" s="200"/>
      <c r="AM458" s="333" t="s">
        <v>576</v>
      </c>
      <c r="AN458" s="200"/>
      <c r="AO458" s="200"/>
      <c r="AP458" s="334"/>
      <c r="AQ458" s="333" t="s">
        <v>607</v>
      </c>
      <c r="AR458" s="200"/>
      <c r="AS458" s="200"/>
      <c r="AT458" s="334"/>
      <c r="AU458" s="200" t="s">
        <v>608</v>
      </c>
      <c r="AV458" s="200"/>
      <c r="AW458" s="200"/>
      <c r="AX458" s="201"/>
    </row>
    <row r="459" spans="1:50" ht="2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600</v>
      </c>
      <c r="AC459" s="198"/>
      <c r="AD459" s="198"/>
      <c r="AE459" s="333" t="s">
        <v>603</v>
      </c>
      <c r="AF459" s="200"/>
      <c r="AG459" s="200"/>
      <c r="AH459" s="334"/>
      <c r="AI459" s="333" t="s">
        <v>606</v>
      </c>
      <c r="AJ459" s="200"/>
      <c r="AK459" s="200"/>
      <c r="AL459" s="200"/>
      <c r="AM459" s="333" t="s">
        <v>603</v>
      </c>
      <c r="AN459" s="200"/>
      <c r="AO459" s="200"/>
      <c r="AP459" s="334"/>
      <c r="AQ459" s="333" t="s">
        <v>607</v>
      </c>
      <c r="AR459" s="200"/>
      <c r="AS459" s="200"/>
      <c r="AT459" s="334"/>
      <c r="AU459" s="200" t="s">
        <v>608</v>
      </c>
      <c r="AV459" s="200"/>
      <c r="AW459" s="200"/>
      <c r="AX459" s="201"/>
    </row>
    <row r="460" spans="1:50" ht="2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604</v>
      </c>
      <c r="AF460" s="200"/>
      <c r="AG460" s="200"/>
      <c r="AH460" s="334"/>
      <c r="AI460" s="333" t="s">
        <v>576</v>
      </c>
      <c r="AJ460" s="200"/>
      <c r="AK460" s="200"/>
      <c r="AL460" s="200"/>
      <c r="AM460" s="333" t="s">
        <v>606</v>
      </c>
      <c r="AN460" s="200"/>
      <c r="AO460" s="200"/>
      <c r="AP460" s="334"/>
      <c r="AQ460" s="333" t="s">
        <v>608</v>
      </c>
      <c r="AR460" s="200"/>
      <c r="AS460" s="200"/>
      <c r="AT460" s="334"/>
      <c r="AU460" s="200" t="s">
        <v>608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7.25" customHeight="1" x14ac:dyDescent="0.15">
      <c r="A482" s="182"/>
      <c r="B482" s="179"/>
      <c r="C482" s="173"/>
      <c r="D482" s="179"/>
      <c r="E482" s="118" t="s">
        <v>576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4.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4.75"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2.5"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111.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623</v>
      </c>
      <c r="AH702" s="382"/>
      <c r="AI702" s="382"/>
      <c r="AJ702" s="382"/>
      <c r="AK702" s="382"/>
      <c r="AL702" s="382"/>
      <c r="AM702" s="382"/>
      <c r="AN702" s="382"/>
      <c r="AO702" s="382"/>
      <c r="AP702" s="382"/>
      <c r="AQ702" s="382"/>
      <c r="AR702" s="382"/>
      <c r="AS702" s="382"/>
      <c r="AT702" s="382"/>
      <c r="AU702" s="382"/>
      <c r="AV702" s="382"/>
      <c r="AW702" s="382"/>
      <c r="AX702" s="383"/>
    </row>
    <row r="703" spans="1:50" ht="99"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633</v>
      </c>
      <c r="AH703" s="95"/>
      <c r="AI703" s="95"/>
      <c r="AJ703" s="95"/>
      <c r="AK703" s="95"/>
      <c r="AL703" s="95"/>
      <c r="AM703" s="95"/>
      <c r="AN703" s="95"/>
      <c r="AO703" s="95"/>
      <c r="AP703" s="95"/>
      <c r="AQ703" s="95"/>
      <c r="AR703" s="95"/>
      <c r="AS703" s="95"/>
      <c r="AT703" s="95"/>
      <c r="AU703" s="95"/>
      <c r="AV703" s="95"/>
      <c r="AW703" s="95"/>
      <c r="AX703" s="96"/>
    </row>
    <row r="704" spans="1:50" ht="69"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624</v>
      </c>
      <c r="AH704" s="101"/>
      <c r="AI704" s="101"/>
      <c r="AJ704" s="101"/>
      <c r="AK704" s="101"/>
      <c r="AL704" s="101"/>
      <c r="AM704" s="101"/>
      <c r="AN704" s="101"/>
      <c r="AO704" s="101"/>
      <c r="AP704" s="101"/>
      <c r="AQ704" s="101"/>
      <c r="AR704" s="101"/>
      <c r="AS704" s="101"/>
      <c r="AT704" s="101"/>
      <c r="AU704" s="101"/>
      <c r="AV704" s="101"/>
      <c r="AW704" s="101"/>
      <c r="AX704" s="161"/>
    </row>
    <row r="705" spans="1:50" ht="24.7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575</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1"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575</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4"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556</v>
      </c>
      <c r="AH708" s="743"/>
      <c r="AI708" s="743"/>
      <c r="AJ708" s="743"/>
      <c r="AK708" s="743"/>
      <c r="AL708" s="743"/>
      <c r="AM708" s="743"/>
      <c r="AN708" s="743"/>
      <c r="AO708" s="743"/>
      <c r="AP708" s="743"/>
      <c r="AQ708" s="743"/>
      <c r="AR708" s="743"/>
      <c r="AS708" s="743"/>
      <c r="AT708" s="743"/>
      <c r="AU708" s="743"/>
      <c r="AV708" s="743"/>
      <c r="AW708" s="743"/>
      <c r="AX708" s="744"/>
    </row>
    <row r="709" spans="1:50" ht="32.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632</v>
      </c>
      <c r="AH709" s="95"/>
      <c r="AI709" s="95"/>
      <c r="AJ709" s="95"/>
      <c r="AK709" s="95"/>
      <c r="AL709" s="95"/>
      <c r="AM709" s="95"/>
      <c r="AN709" s="95"/>
      <c r="AO709" s="95"/>
      <c r="AP709" s="95"/>
      <c r="AQ709" s="95"/>
      <c r="AR709" s="95"/>
      <c r="AS709" s="95"/>
      <c r="AT709" s="95"/>
      <c r="AU709" s="95"/>
      <c r="AV709" s="95"/>
      <c r="AW709" s="95"/>
      <c r="AX709" s="96"/>
    </row>
    <row r="710" spans="1:50" ht="24"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574</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24"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553</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34.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553</v>
      </c>
      <c r="AE712" s="783"/>
      <c r="AF712" s="783"/>
      <c r="AG712" s="810" t="s">
        <v>630</v>
      </c>
      <c r="AH712" s="811"/>
      <c r="AI712" s="811"/>
      <c r="AJ712" s="811"/>
      <c r="AK712" s="811"/>
      <c r="AL712" s="811"/>
      <c r="AM712" s="811"/>
      <c r="AN712" s="811"/>
      <c r="AO712" s="811"/>
      <c r="AP712" s="811"/>
      <c r="AQ712" s="811"/>
      <c r="AR712" s="811"/>
      <c r="AS712" s="811"/>
      <c r="AT712" s="811"/>
      <c r="AU712" s="811"/>
      <c r="AV712" s="811"/>
      <c r="AW712" s="811"/>
      <c r="AX712" s="812"/>
    </row>
    <row r="713" spans="1:50" ht="24"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574</v>
      </c>
      <c r="AE713" s="322"/>
      <c r="AF713" s="663"/>
      <c r="AG713" s="94" t="s">
        <v>556</v>
      </c>
      <c r="AH713" s="95"/>
      <c r="AI713" s="95"/>
      <c r="AJ713" s="95"/>
      <c r="AK713" s="95"/>
      <c r="AL713" s="95"/>
      <c r="AM713" s="95"/>
      <c r="AN713" s="95"/>
      <c r="AO713" s="95"/>
      <c r="AP713" s="95"/>
      <c r="AQ713" s="95"/>
      <c r="AR713" s="95"/>
      <c r="AS713" s="95"/>
      <c r="AT713" s="95"/>
      <c r="AU713" s="95"/>
      <c r="AV713" s="95"/>
      <c r="AW713" s="95"/>
      <c r="AX713" s="96"/>
    </row>
    <row r="714" spans="1:50" ht="32.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625</v>
      </c>
      <c r="AH714" s="737"/>
      <c r="AI714" s="737"/>
      <c r="AJ714" s="737"/>
      <c r="AK714" s="737"/>
      <c r="AL714" s="737"/>
      <c r="AM714" s="737"/>
      <c r="AN714" s="737"/>
      <c r="AO714" s="737"/>
      <c r="AP714" s="737"/>
      <c r="AQ714" s="737"/>
      <c r="AR714" s="737"/>
      <c r="AS714" s="737"/>
      <c r="AT714" s="737"/>
      <c r="AU714" s="737"/>
      <c r="AV714" s="737"/>
      <c r="AW714" s="737"/>
      <c r="AX714" s="738"/>
    </row>
    <row r="715" spans="1:50" ht="88.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627</v>
      </c>
      <c r="AE715" s="605"/>
      <c r="AF715" s="656"/>
      <c r="AG715" s="742" t="s">
        <v>644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94" t="s">
        <v>606</v>
      </c>
      <c r="AH716" s="95"/>
      <c r="AI716" s="95"/>
      <c r="AJ716" s="95"/>
      <c r="AK716" s="95"/>
      <c r="AL716" s="95"/>
      <c r="AM716" s="95"/>
      <c r="AN716" s="95"/>
      <c r="AO716" s="95"/>
      <c r="AP716" s="95"/>
      <c r="AQ716" s="95"/>
      <c r="AR716" s="95"/>
      <c r="AS716" s="95"/>
      <c r="AT716" s="95"/>
      <c r="AU716" s="95"/>
      <c r="AV716" s="95"/>
      <c r="AW716" s="95"/>
      <c r="AX716" s="96"/>
    </row>
    <row r="717" spans="1:50" ht="30.7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643</v>
      </c>
      <c r="AH717" s="95"/>
      <c r="AI717" s="95"/>
      <c r="AJ717" s="95"/>
      <c r="AK717" s="95"/>
      <c r="AL717" s="95"/>
      <c r="AM717" s="95"/>
      <c r="AN717" s="95"/>
      <c r="AO717" s="95"/>
      <c r="AP717" s="95"/>
      <c r="AQ717" s="95"/>
      <c r="AR717" s="95"/>
      <c r="AS717" s="95"/>
      <c r="AT717" s="95"/>
      <c r="AU717" s="95"/>
      <c r="AV717" s="95"/>
      <c r="AW717" s="95"/>
      <c r="AX717" s="96"/>
    </row>
    <row r="718" spans="1:50" ht="24"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574</v>
      </c>
      <c r="AE718" s="322"/>
      <c r="AF718" s="322"/>
      <c r="AG718" s="120" t="s">
        <v>629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t="s">
        <v>645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0.25" customHeight="1" x14ac:dyDescent="0.15">
      <c r="A721" s="778"/>
      <c r="B721" s="779"/>
      <c r="C721" s="289" t="s">
        <v>550</v>
      </c>
      <c r="D721" s="290"/>
      <c r="E721" s="290"/>
      <c r="F721" s="291"/>
      <c r="G721" s="280"/>
      <c r="H721" s="281"/>
      <c r="I721" s="83" t="str">
        <f>IF(OR(G721="　", G721=""), "", "-")</f>
        <v/>
      </c>
      <c r="J721" s="284">
        <v>377</v>
      </c>
      <c r="K721" s="284"/>
      <c r="L721" s="83" t="str">
        <f>IF(M721="","","-")</f>
        <v/>
      </c>
      <c r="M721" s="84"/>
      <c r="N721" s="297" t="s">
        <v>578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0.25" customHeight="1" x14ac:dyDescent="0.15">
      <c r="A722" s="778"/>
      <c r="B722" s="779"/>
      <c r="C722" s="289" t="s">
        <v>550</v>
      </c>
      <c r="D722" s="290"/>
      <c r="E722" s="290"/>
      <c r="F722" s="291"/>
      <c r="G722" s="280"/>
      <c r="H722" s="281"/>
      <c r="I722" s="83" t="str">
        <f t="shared" ref="I722:I725" si="4">IF(OR(G722="　", G722=""), "", "-")</f>
        <v/>
      </c>
      <c r="J722" s="284">
        <v>827</v>
      </c>
      <c r="K722" s="284"/>
      <c r="L722" s="83" t="str">
        <f t="shared" ref="L722:L725" si="5">IF(M722="","","-")</f>
        <v/>
      </c>
      <c r="M722" s="84"/>
      <c r="N722" s="297" t="s">
        <v>579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6.75" customHeight="1" x14ac:dyDescent="0.15">
      <c r="A726" s="640" t="s">
        <v>48</v>
      </c>
      <c r="B726" s="802"/>
      <c r="C726" s="815" t="s">
        <v>53</v>
      </c>
      <c r="D726" s="837"/>
      <c r="E726" s="837"/>
      <c r="F726" s="838"/>
      <c r="G726" s="573" t="s">
        <v>631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36" customHeight="1" thickBot="1" x14ac:dyDescent="0.2">
      <c r="A727" s="803"/>
      <c r="B727" s="804"/>
      <c r="C727" s="748" t="s">
        <v>57</v>
      </c>
      <c r="D727" s="749"/>
      <c r="E727" s="749"/>
      <c r="F727" s="750"/>
      <c r="G727" s="571" t="s">
        <v>642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5.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5.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5.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635</v>
      </c>
      <c r="F737" s="987"/>
      <c r="G737" s="987"/>
      <c r="H737" s="987"/>
      <c r="I737" s="987"/>
      <c r="J737" s="987"/>
      <c r="K737" s="987"/>
      <c r="L737" s="987"/>
      <c r="M737" s="987"/>
      <c r="N737" s="358" t="s">
        <v>358</v>
      </c>
      <c r="O737" s="358"/>
      <c r="P737" s="358"/>
      <c r="Q737" s="358"/>
      <c r="R737" s="987" t="s">
        <v>636</v>
      </c>
      <c r="S737" s="987"/>
      <c r="T737" s="987"/>
      <c r="U737" s="987"/>
      <c r="V737" s="987"/>
      <c r="W737" s="987"/>
      <c r="X737" s="987"/>
      <c r="Y737" s="987"/>
      <c r="Z737" s="987"/>
      <c r="AA737" s="358" t="s">
        <v>359</v>
      </c>
      <c r="AB737" s="358"/>
      <c r="AC737" s="358"/>
      <c r="AD737" s="358"/>
      <c r="AE737" s="987" t="s">
        <v>637</v>
      </c>
      <c r="AF737" s="987"/>
      <c r="AG737" s="987"/>
      <c r="AH737" s="987"/>
      <c r="AI737" s="987"/>
      <c r="AJ737" s="987"/>
      <c r="AK737" s="987"/>
      <c r="AL737" s="987"/>
      <c r="AM737" s="987"/>
      <c r="AN737" s="358" t="s">
        <v>360</v>
      </c>
      <c r="AO737" s="358"/>
      <c r="AP737" s="358"/>
      <c r="AQ737" s="358"/>
      <c r="AR737" s="988" t="s">
        <v>638</v>
      </c>
      <c r="AS737" s="989"/>
      <c r="AT737" s="989"/>
      <c r="AU737" s="989"/>
      <c r="AV737" s="989"/>
      <c r="AW737" s="989"/>
      <c r="AX737" s="990"/>
      <c r="AY737" s="89"/>
      <c r="AZ737" s="89"/>
    </row>
    <row r="738" spans="1:52" ht="24.75" customHeight="1" x14ac:dyDescent="0.15">
      <c r="A738" s="991" t="s">
        <v>361</v>
      </c>
      <c r="B738" s="203"/>
      <c r="C738" s="203"/>
      <c r="D738" s="204"/>
      <c r="E738" s="987" t="s">
        <v>635</v>
      </c>
      <c r="F738" s="987"/>
      <c r="G738" s="987"/>
      <c r="H738" s="987"/>
      <c r="I738" s="987"/>
      <c r="J738" s="987"/>
      <c r="K738" s="987"/>
      <c r="L738" s="987"/>
      <c r="M738" s="987"/>
      <c r="N738" s="358" t="s">
        <v>362</v>
      </c>
      <c r="O738" s="358"/>
      <c r="P738" s="358"/>
      <c r="Q738" s="358"/>
      <c r="R738" s="987" t="s">
        <v>580</v>
      </c>
      <c r="S738" s="987"/>
      <c r="T738" s="987"/>
      <c r="U738" s="987"/>
      <c r="V738" s="987"/>
      <c r="W738" s="987"/>
      <c r="X738" s="987"/>
      <c r="Y738" s="987"/>
      <c r="Z738" s="987"/>
      <c r="AA738" s="358" t="s">
        <v>482</v>
      </c>
      <c r="AB738" s="358"/>
      <c r="AC738" s="358"/>
      <c r="AD738" s="358"/>
      <c r="AE738" s="987" t="s">
        <v>634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550</v>
      </c>
      <c r="F739" s="999"/>
      <c r="G739" s="999"/>
      <c r="H739" s="91" t="str">
        <f>IF(E739="", "", "(")</f>
        <v>(</v>
      </c>
      <c r="I739" s="982"/>
      <c r="J739" s="982"/>
      <c r="K739" s="91" t="str">
        <f>IF(OR(I739="　", I739=""), "", "-")</f>
        <v/>
      </c>
      <c r="L739" s="983">
        <v>606</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9.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581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582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584</v>
      </c>
      <c r="H781" s="671"/>
      <c r="I781" s="671"/>
      <c r="J781" s="671"/>
      <c r="K781" s="672"/>
      <c r="L781" s="664" t="s">
        <v>587</v>
      </c>
      <c r="M781" s="665"/>
      <c r="N781" s="665"/>
      <c r="O781" s="665"/>
      <c r="P781" s="665"/>
      <c r="Q781" s="665"/>
      <c r="R781" s="665"/>
      <c r="S781" s="665"/>
      <c r="T781" s="665"/>
      <c r="U781" s="665"/>
      <c r="V781" s="665"/>
      <c r="W781" s="665"/>
      <c r="X781" s="666"/>
      <c r="Y781" s="384"/>
      <c r="Z781" s="385"/>
      <c r="AA781" s="385"/>
      <c r="AB781" s="805"/>
      <c r="AC781" s="670" t="s">
        <v>589</v>
      </c>
      <c r="AD781" s="671"/>
      <c r="AE781" s="671"/>
      <c r="AF781" s="671"/>
      <c r="AG781" s="672"/>
      <c r="AH781" s="664" t="s">
        <v>589</v>
      </c>
      <c r="AI781" s="665"/>
      <c r="AJ781" s="665"/>
      <c r="AK781" s="665"/>
      <c r="AL781" s="665"/>
      <c r="AM781" s="665"/>
      <c r="AN781" s="665"/>
      <c r="AO781" s="665"/>
      <c r="AP781" s="665"/>
      <c r="AQ781" s="665"/>
      <c r="AR781" s="665"/>
      <c r="AS781" s="665"/>
      <c r="AT781" s="666"/>
      <c r="AU781" s="384">
        <v>5</v>
      </c>
      <c r="AV781" s="385"/>
      <c r="AW781" s="385"/>
      <c r="AX781" s="386"/>
    </row>
    <row r="782" spans="1:50" ht="24.75" customHeight="1" x14ac:dyDescent="0.15">
      <c r="A782" s="631"/>
      <c r="B782" s="632"/>
      <c r="C782" s="632"/>
      <c r="D782" s="632"/>
      <c r="E782" s="632"/>
      <c r="F782" s="633"/>
      <c r="G782" s="606" t="s">
        <v>583</v>
      </c>
      <c r="H782" s="607"/>
      <c r="I782" s="607"/>
      <c r="J782" s="607"/>
      <c r="K782" s="608"/>
      <c r="L782" s="598" t="s">
        <v>586</v>
      </c>
      <c r="M782" s="599"/>
      <c r="N782" s="599"/>
      <c r="O782" s="599"/>
      <c r="P782" s="599"/>
      <c r="Q782" s="599"/>
      <c r="R782" s="599"/>
      <c r="S782" s="599"/>
      <c r="T782" s="599"/>
      <c r="U782" s="599"/>
      <c r="V782" s="599"/>
      <c r="W782" s="599"/>
      <c r="X782" s="600"/>
      <c r="Y782" s="601"/>
      <c r="Z782" s="602"/>
      <c r="AA782" s="602"/>
      <c r="AB782" s="612"/>
      <c r="AC782" s="606" t="s">
        <v>590</v>
      </c>
      <c r="AD782" s="607"/>
      <c r="AE782" s="607"/>
      <c r="AF782" s="607"/>
      <c r="AG782" s="608"/>
      <c r="AH782" s="598" t="s">
        <v>591</v>
      </c>
      <c r="AI782" s="599"/>
      <c r="AJ782" s="599"/>
      <c r="AK782" s="599"/>
      <c r="AL782" s="599"/>
      <c r="AM782" s="599"/>
      <c r="AN782" s="599"/>
      <c r="AO782" s="599"/>
      <c r="AP782" s="599"/>
      <c r="AQ782" s="599"/>
      <c r="AR782" s="599"/>
      <c r="AS782" s="599"/>
      <c r="AT782" s="600"/>
      <c r="AU782" s="601">
        <v>2</v>
      </c>
      <c r="AV782" s="602"/>
      <c r="AW782" s="602"/>
      <c r="AX782" s="603"/>
    </row>
    <row r="783" spans="1:50" ht="24.75" customHeight="1" x14ac:dyDescent="0.15">
      <c r="A783" s="631"/>
      <c r="B783" s="632"/>
      <c r="C783" s="632"/>
      <c r="D783" s="632"/>
      <c r="E783" s="632"/>
      <c r="F783" s="633"/>
      <c r="G783" s="606" t="s">
        <v>585</v>
      </c>
      <c r="H783" s="607"/>
      <c r="I783" s="607"/>
      <c r="J783" s="607"/>
      <c r="K783" s="608"/>
      <c r="L783" s="598" t="s">
        <v>588</v>
      </c>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v>3063</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51.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3063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7</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1.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149.25" customHeight="1" x14ac:dyDescent="0.15">
      <c r="A837" s="372">
        <v>1</v>
      </c>
      <c r="B837" s="372">
        <v>1</v>
      </c>
      <c r="C837" s="340" t="s">
        <v>592</v>
      </c>
      <c r="D837" s="340"/>
      <c r="E837" s="340"/>
      <c r="F837" s="340"/>
      <c r="G837" s="340"/>
      <c r="H837" s="340"/>
      <c r="I837" s="340"/>
      <c r="J837" s="341">
        <v>5010405015455</v>
      </c>
      <c r="K837" s="342"/>
      <c r="L837" s="342"/>
      <c r="M837" s="342"/>
      <c r="N837" s="342"/>
      <c r="O837" s="342"/>
      <c r="P837" s="343" t="s">
        <v>593</v>
      </c>
      <c r="Q837" s="343"/>
      <c r="R837" s="343"/>
      <c r="S837" s="343"/>
      <c r="T837" s="343"/>
      <c r="U837" s="343"/>
      <c r="V837" s="343"/>
      <c r="W837" s="343"/>
      <c r="X837" s="343"/>
      <c r="Y837" s="344">
        <v>3063</v>
      </c>
      <c r="Z837" s="345"/>
      <c r="AA837" s="345"/>
      <c r="AB837" s="346"/>
      <c r="AC837" s="356" t="s">
        <v>594</v>
      </c>
      <c r="AD837" s="364"/>
      <c r="AE837" s="364"/>
      <c r="AF837" s="364"/>
      <c r="AG837" s="364"/>
      <c r="AH837" s="365" t="s">
        <v>595</v>
      </c>
      <c r="AI837" s="366"/>
      <c r="AJ837" s="366"/>
      <c r="AK837" s="366"/>
      <c r="AL837" s="350" t="s">
        <v>595</v>
      </c>
      <c r="AM837" s="351"/>
      <c r="AN837" s="351"/>
      <c r="AO837" s="352"/>
      <c r="AP837" s="353" t="s">
        <v>596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597</v>
      </c>
      <c r="F1102" s="371"/>
      <c r="G1102" s="371"/>
      <c r="H1102" s="371"/>
      <c r="I1102" s="371"/>
      <c r="J1102" s="341" t="s">
        <v>595</v>
      </c>
      <c r="K1102" s="342"/>
      <c r="L1102" s="342"/>
      <c r="M1102" s="342"/>
      <c r="N1102" s="342"/>
      <c r="O1102" s="342"/>
      <c r="P1102" s="355" t="s">
        <v>595</v>
      </c>
      <c r="Q1102" s="343"/>
      <c r="R1102" s="343"/>
      <c r="S1102" s="343"/>
      <c r="T1102" s="343"/>
      <c r="U1102" s="343"/>
      <c r="V1102" s="343"/>
      <c r="W1102" s="343"/>
      <c r="X1102" s="343"/>
      <c r="Y1102" s="344" t="s">
        <v>598</v>
      </c>
      <c r="Z1102" s="345"/>
      <c r="AA1102" s="345"/>
      <c r="AB1102" s="346"/>
      <c r="AC1102" s="347"/>
      <c r="AD1102" s="347"/>
      <c r="AE1102" s="347"/>
      <c r="AF1102" s="347"/>
      <c r="AG1102" s="347"/>
      <c r="AH1102" s="348" t="s">
        <v>595</v>
      </c>
      <c r="AI1102" s="349"/>
      <c r="AJ1102" s="349"/>
      <c r="AK1102" s="349"/>
      <c r="AL1102" s="350" t="s">
        <v>598</v>
      </c>
      <c r="AM1102" s="351"/>
      <c r="AN1102" s="351"/>
      <c r="AO1102" s="352"/>
      <c r="AP1102" s="353" t="s">
        <v>598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02"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553</v>
      </c>
      <c r="R6" s="13" t="str">
        <f t="shared" si="3"/>
        <v>交付</v>
      </c>
      <c r="S6" s="13" t="str">
        <f t="shared" si="4"/>
        <v>直接実施、交付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一般会計、労働保険特別会計労災勘定</v>
      </c>
      <c r="K13" s="13" t="str">
        <f>N11</f>
        <v>社会保障、その他の事項経費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2018-06-08T07:37:50Z</cp:lastPrinted>
  <dcterms:created xsi:type="dcterms:W3CDTF">2012-03-13T00:50:25Z</dcterms:created>
  <dcterms:modified xsi:type="dcterms:W3CDTF">2018-07-06T02:10:39Z</dcterms:modified>
</cp:coreProperties>
</file>