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<sst xmlns="http://schemas.openxmlformats.org/spreadsheetml/2006/main" count="2903" uniqueCount="642">
  <si>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</si>
  <si>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</si>
  <si>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</si>
  <si>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</si>
  <si>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</si>
  <si>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</si>
  <si>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</si>
  <si>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</si>
  <si>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</si>
  <si>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</si>
  <si>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</si>
  <si>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</si>
  <si>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</si>
  <si>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</si>
  <si>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</si>
  <si>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</si>
  <si>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</si>
  <si>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</si>
  <si>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</si>
  <si>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</si>
  <si>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</si>
  <si>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</si>
  <si>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</si>
  <si>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</si>
  <si>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</si>
  <si>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</si>
  <si>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</si>
  <si>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</si>
  <si>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</si>
  <si>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</si>
  <si>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</si>
  <si>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</si>
  <si>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</si>
  <si>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</si>
  <si>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</si>
  <si>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</si>
  <si>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</si>
  <si>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</si>
  <si>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</si>
  <si>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</si>
  <si>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</si>
  <si>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</si>
  <si>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</si>
  <si>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</si>
  <si>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</si>
  <si>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</si>
  <si>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</si>
  <si>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</si>
  <si>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</si>
  <si>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</si>
  <si>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</si>
  <si>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</si>
  <si>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</si>
  <si>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</si>
  <si>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</si>
  <si>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</si>
  <si>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</si>
  <si>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</si>
  <si>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</si>
  <si>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</si>
  <si>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</si>
  <si>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</si>
  <si>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</si>
  <si>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</si>
  <si>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</si>
  <si>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</si>
  <si>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</si>
  <si>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</si>
  <si>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</si>
  <si>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</si>
  <si>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</si>
  <si>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</si>
  <si>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</si>
  <si>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</si>
  <si>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</si>
  <si>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</si>
  <si>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</si>
  <si>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</si>
  <si>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</si>
  <si>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</si>
  <si>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</si>
  <si>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</si>
  <si>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</si>
  <si>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</si>
  <si>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</si>
  <si>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</si>
  <si>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</si>
  <si>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</si>
  <si>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</si>
  <si>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</si>
  <si>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</si>
  <si>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</si>
  <si>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</si>
  <si>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</si>
  <si>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</si>
  <si>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</si>
  <si>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</si>
  <si>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</si>
  <si>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</si>
  <si>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</si>
  <si>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</si>
  <si>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</si>
  <si>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</si>
  <si>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</si>
  <si>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</si>
  <si>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</si>
  <si>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</si>
  <si>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</si>
  <si>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</si>
  <si>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</si>
  <si>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</si>
  <si>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</si>
  <si>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</si>
  <si>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</si>
  <si>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</si>
  <si>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</si>
  <si>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</si>
  <si>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</si>
  <si>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</si>
  <si>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</si>
  <si>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</si>
  <si>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</si>
  <si>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</si>
  <si>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</si>
  <si>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</si>
  <si>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</si>
  <si>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</si>
  <si>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</si>
  <si>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</si>
  <si>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</si>
  <si>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</si>
  <si>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</si>
  <si>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</si>
  <si>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</si>
  <si>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</si>
  <si>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</si>
  <si>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</si>
  <si>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</si>
  <si>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</si>
  <si>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</si>
  <si>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</si>
  <si>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</si>
  <si>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</si>
  <si>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</si>
  <si>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</si>
  <si>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</si>
  <si>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</si>
  <si>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</si>
  <si>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</si>
  <si>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</si>
  <si>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</si>
  <si>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</si>
  <si>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</si>
  <si>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</si>
  <si>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</si>
  <si>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</si>
  <si>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</si>
  <si>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</si>
  <si>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</si>
  <si>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</si>
  <si>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</si>
  <si>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</si>
  <si>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</si>
  <si>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</si>
  <si>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</si>
  <si>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</si>
  <si>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</si>
  <si>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</si>
  <si>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</si>
  <si>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</si>
  <si>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</si>
  <si>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</si>
  <si>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</si>
  <si>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</si>
  <si>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</si>
  <si>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</si>
  <si>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</si>
  <si>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</si>
  <si>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</si>
  <si>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</si>
  <si>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</si>
  <si>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</si>
  <si>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</si>
  <si>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</si>
  <si>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</si>
  <si>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</si>
  <si>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</si>
  <si>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</si>
  <si>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</si>
  <si>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</si>
  <si>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</si>
  <si>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</si>
  <si>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</si>
  <si>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</si>
  <si>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</si>
  <si>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</si>
  <si>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</si>
  <si>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</si>
  <si>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</si>
  <si>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</si>
  <si>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</si>
  <si>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</si>
  <si>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</si>
  <si>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</si>
  <si>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</si>
  <si>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</si>
  <si>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</si>
  <si>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</si>
  <si>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</si>
  <si>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</si>
  <si>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</si>
  <si>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</si>
  <si>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</si>
  <si>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</si>
  <si>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</si>
  <si>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</si>
  <si>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</si>
  <si>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</si>
  <si>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</si>
  <si>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</si>
  <si>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</si>
  <si>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</si>
  <si>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</si>
  <si>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</si>
  <si>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</si>
  <si>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</si>
  <si>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</si>
  <si>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</si>
  <si>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</si>
  <si>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</si>
  <si>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</si>
  <si>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</si>
  <si>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</si>
  <si>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</si>
  <si>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</si>
  <si>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</si>
  <si>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</si>
  <si>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</si>
  <si>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</si>
  <si>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</si>
  <si>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</si>
  <si>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</si>
  <si>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</si>
  <si>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</si>
  <si>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</si>
  <si>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</si>
  <si>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</si>
  <si>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</si>
  <si>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</si>
  <si>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</si>
  <si>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</si>
  <si>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</si>
  <si>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</si>
  <si>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</si>
  <si>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</si>
  <si>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</si>
  <si>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</si>
  <si>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</si>
  <si>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</si>
  <si>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</si>
  <si>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</si>
  <si>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</si>
  <si>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</si>
  <si>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</si>
  <si>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</si>
  <si>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</si>
  <si>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</si>
  <si>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</si>
  <si>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</si>
  <si>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</si>
  <si>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</si>
  <si>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</si>
  <si>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</si>
  <si>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</si>
  <si>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</si>
  <si>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</si>
  <si>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</si>
  <si>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</si>
  <si>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</si>
  <si>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</si>
  <si>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</si>
  <si>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</si>
  <si>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</si>
  <si>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</si>
  <si>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</si>
  <si>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</si>
  <si>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</si>
  <si>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</si>
  <si>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</si>
  <si>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</si>
  <si>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</si>
  <si>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</si>
  <si>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</si>
  <si>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</si>
  <si>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</si>
  <si>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</si>
  <si>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</si>
  <si>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</si>
  <si>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</si>
  <si>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</si>
  <si>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</si>
  <si>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</si>
  <si>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</si>
  <si>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</si>
  <si>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</si>
  <si>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</si>
  <si>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</si>
  <si>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</si>
  <si>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</si>
  <si>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</si>
  <si>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</si>
  <si>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</si>
  <si>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</si>
  <si>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</si>
  <si>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</si>
  <si>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</si>
  <si>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</si>
  <si>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</si>
  <si>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</si>
  <si>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</si>
  <si>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</si>
  <si>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</si>
  <si>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</si>
  <si>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</si>
  <si>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</si>
  <si>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</si>
  <si>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</si>
  <si>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</si>
  <si>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</si>
  <si>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</si>
  <si>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</si>
  <si>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</si>
  <si>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</si>
  <si>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</si>
  <si>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</si>
  <si>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</si>
  <si>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</si>
  <si>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</si>
  <si>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</si>
  <si>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</si>
  <si>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</si>
  <si>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</si>
  <si>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</si>
  <si>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</si>
  <si>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</si>
  <si>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</si>
  <si>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</si>
  <si>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</si>
  <si>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</si>
  <si>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</si>
  <si>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</si>
  <si>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</si>
  <si>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</si>
  <si>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</si>
  <si>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</si>
  <si>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</si>
  <si>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</si>
  <si>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</si>
  <si>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</si>
  <si>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</si>
  <si>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</si>
  <si>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</si>
  <si>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</si>
  <si>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</si>
  <si>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</si>
  <si>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</si>
  <si>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</si>
  <si>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</si>
  <si>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</si>
  <si>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</si>
  <si>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</si>
  <si>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</si>
  <si>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</si>
  <si>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</si>
  <si>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</si>
  <si>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</si>
  <si>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</si>
  <si>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</si>
  <si>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</si>
  <si>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</si>
  <si>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</si>
  <si>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</si>
  <si>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</si>
  <si>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</si>
  <si>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</si>
  <si>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</si>
  <si>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</si>
  <si>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</si>
  <si>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</si>
  <si>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</si>
  <si>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</si>
  <si>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</si>
  <si>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</si>
  <si>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</si>
  <si>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</si>
  <si>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</si>
  <si>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</si>
  <si>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</si>
  <si>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</si>
  <si>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</si>
  <si>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</si>
  <si>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</si>
  <si>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</si>
  <si>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</si>
  <si>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</si>
  <si>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</si>
  <si>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</si>
  <si>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</si>
  <si>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</si>
  <si>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</si>
  <si>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</si>
  <si>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</si>
  <si>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</si>
  <si>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</si>
  <si>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</si>
  <si>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</si>
  <si>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</si>
  <si>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</si>
  <si>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</si>
  <si>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</si>
  <si>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</si>
  <si>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</si>
  <si>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</si>
  <si>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</si>
  <si>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</si>
  <si>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</si>
  <si>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</si>
  <si>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</si>
  <si>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</si>
  <si>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</si>
  <si>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</si>
  <si>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</si>
  <si>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</si>
  <si>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</si>
  <si>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</si>
  <si>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</si>
  <si>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</si>
  <si>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</si>
  <si>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</si>
  <si>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</si>
  <si>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</si>
  <si>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</si>
  <si>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</si>
  <si>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</si>
  <si>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</si>
  <si>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</si>
  <si>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</si>
  <si>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</si>
  <si>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</si>
  <si>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</si>
  <si>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</si>
  <si>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</si>
  <si>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</si>
  <si>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</si>
  <si>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</si>
  <si>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</si>
  <si>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</si>
  <si>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</si>
  <si>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</si>
  <si>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</si>
  <si>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</si>
  <si>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</si>
  <si>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</si>
  <si>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</si>
  <si>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</si>
  <si>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</si>
  <si>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</si>
  <si>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</si>
  <si>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</si>
  <si>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</si>
  <si>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</si>
  <si>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</si>
  <si>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</si>
  <si>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</si>
  <si>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</si>
  <si>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</si>
  <si>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</si>
  <si>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</si>
  <si>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</si>
  <si>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</si>
  <si>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</si>
  <si>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</si>
  <si>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</si>
  <si>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</si>
  <si>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</si>
  <si>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</si>
  <si>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</si>
  <si>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</si>
  <si>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</si>
  <si>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</si>
  <si>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</si>
  <si>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</si>
  <si>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</si>
  <si>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</si>
  <si>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</si>
  <si>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</si>
  <si>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</si>
  <si>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</si>
  <si>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</si>
  <si>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</si>
  <si>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</si>
  <si>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</si>
  <si>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</si>
  <si>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</si>
  <si>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</si>
  <si>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</si>
  <si>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</si>
  <si>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</si>
  <si>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</si>
  <si>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</si>
  <si>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</si>
  <si>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</si>
  <si>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</si>
  <si>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</si>
  <si>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</si>
  <si>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</si>
  <si>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</si>
  <si>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</si>
  <si>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</si>
  <si>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</si>
  <si>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</si>
  <si>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</si>
  <si>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</si>
  <si>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</si>
  <si>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</si>
  <si>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</si>
  <si>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</si>
  <si>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</si>
  <si>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</si>
  <si>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</si>
  <si>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</si>
  <si>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</si>
  <si>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</si>
  <si>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</si>
  <si>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</si>
  <si>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</si>
  <si>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</si>
  <si>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</si>
  <si>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</si>
  <si>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</si>
  <si>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</si>
  <si>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</si>
  <si>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</si>
  <si>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</si>
  <si>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</si>
  <si>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</si>
  <si>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</si>
  <si>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</si>
  <si>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</si>
  <si>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介護労働者雇用改善等援助事業費</t>
    <rPh sb="0" eb="2">
      <t>カイゴ</t>
    </rPh>
    <rPh sb="2" eb="5">
      <t>ロウドウシャ</t>
    </rPh>
    <rPh sb="5" eb="7">
      <t>コヨウ</t>
    </rPh>
    <rPh sb="7" eb="9">
      <t>カイゼン</t>
    </rPh>
    <rPh sb="9" eb="10">
      <t>トウ</t>
    </rPh>
    <rPh sb="10" eb="12">
      <t>エンジョ</t>
    </rPh>
    <rPh sb="12" eb="15">
      <t>ジギョウヒ</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</si>
  <si>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</si>
  <si>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</si>
  <si>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　広道</t>
    <rPh sb="0" eb="2">
      <t>トクベツ</t>
    </rPh>
    <rPh sb="2" eb="4">
      <t>シエン</t>
    </rPh>
    <rPh sb="4" eb="6">
      <t>シツチョウ</t>
    </rPh>
    <rPh sb="7" eb="9">
      <t>サトウ</t>
    </rPh>
    <rPh sb="10" eb="12">
      <t>ヒロミチ</t>
    </rPh>
    <phoneticPr fontId="5"/>
  </si>
  <si>
    <t>○</t>
  </si>
  <si>
    <t>雇用保険法第63条第１項第３号
雇用保険法施行規則第129条、第131条
介護労働者の雇用の改善等に関する法律第23条</t>
  </si>
  <si>
    <t>介護雇用管理改善等計画（平成27年労働省告示第267号）</t>
  </si>
  <si>
    <t>介護労働者及び介護労働者になろうとする者について、雇用管理の改善、能力開発及び向上等に関し必要な事業を実施することにより、介護労働者等の職業の安定その他の福祉の増進に資する。</t>
  </si>
  <si>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
④地域における介護労働に関する情報交換、参加機関と連携した介護分野における雇用環境改善等の取組、民間教育訓練機関の実務者研修等への参入する際の問題点の把握と改善策の検討、実務者研修の実施に当たっての情報提供及び相談等について検討する介護労働懇談会の開催。</t>
  </si>
  <si>
    <t>-</t>
  </si>
  <si>
    <t>-</t>
    <phoneticPr fontId="5"/>
  </si>
  <si>
    <t>-</t>
    <phoneticPr fontId="5"/>
  </si>
  <si>
    <t>-</t>
    <phoneticPr fontId="5"/>
  </si>
  <si>
    <t>-</t>
    <phoneticPr fontId="5"/>
  </si>
  <si>
    <t>-</t>
    <phoneticPr fontId="5"/>
  </si>
  <si>
    <t>（目）介護労働者雇用管理改善援助事業等交付金</t>
    <rPh sb="1" eb="2">
      <t>モク</t>
    </rPh>
    <rPh sb="3" eb="5">
      <t>カイゴ</t>
    </rPh>
    <rPh sb="5" eb="8">
      <t>ロウドウシャ</t>
    </rPh>
    <rPh sb="8" eb="10">
      <t>コヨウ</t>
    </rPh>
    <rPh sb="10" eb="12">
      <t>カンリ</t>
    </rPh>
    <rPh sb="12" eb="14">
      <t>カイゼン</t>
    </rPh>
    <rPh sb="14" eb="16">
      <t>エンジョ</t>
    </rPh>
    <rPh sb="16" eb="18">
      <t>ジギョウ</t>
    </rPh>
    <rPh sb="18" eb="19">
      <t>トウ</t>
    </rPh>
    <rPh sb="19" eb="22">
      <t>コウフキン</t>
    </rPh>
    <phoneticPr fontId="5"/>
  </si>
  <si>
    <t>（目）職員旅費</t>
    <rPh sb="1" eb="2">
      <t>モク</t>
    </rPh>
    <rPh sb="3" eb="5">
      <t>ショクイン</t>
    </rPh>
    <rPh sb="5" eb="7">
      <t>リョヒ</t>
    </rPh>
    <phoneticPr fontId="5"/>
  </si>
  <si>
    <t>介護労働講習修了後3ヶ月時点の就職率が85％以上</t>
    <rPh sb="11" eb="12">
      <t>ゲツ</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</si>
  <si>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</si>
  <si>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t>
    <phoneticPr fontId="5"/>
  </si>
  <si>
    <t>％</t>
    <phoneticPr fontId="5"/>
  </si>
  <si>
    <t>-</t>
    <phoneticPr fontId="5"/>
  </si>
  <si>
    <t>-</t>
    <phoneticPr fontId="5"/>
  </si>
  <si>
    <t>介護労働講習修了者数</t>
    <rPh sb="0" eb="2">
      <t>カイゴ</t>
    </rPh>
    <rPh sb="2" eb="4">
      <t>ロウドウ</t>
    </rPh>
    <rPh sb="4" eb="6">
      <t>コウシュウ</t>
    </rPh>
    <rPh sb="6" eb="9">
      <t>シュウリョウシャ</t>
    </rPh>
    <rPh sb="9" eb="10">
      <t>スウ</t>
    </rPh>
    <phoneticPr fontId="5"/>
  </si>
  <si>
    <t>事業主及び介護労働者を対象とした相談件数</t>
    <rPh sb="0" eb="3">
      <t>ジギョウヌシ</t>
    </rPh>
    <rPh sb="3" eb="4">
      <t>オヨ</t>
    </rPh>
    <rPh sb="5" eb="7">
      <t>カイゴ</t>
    </rPh>
    <rPh sb="7" eb="10">
      <t>ロウドウシャ</t>
    </rPh>
    <rPh sb="11" eb="13">
      <t>タイショウ</t>
    </rPh>
    <rPh sb="16" eb="18">
      <t>ソウダン</t>
    </rPh>
    <rPh sb="18" eb="20">
      <t>ケンスウ</t>
    </rPh>
    <phoneticPr fontId="5"/>
  </si>
  <si>
    <t>人</t>
    <rPh sb="0" eb="1">
      <t>ヒト</t>
    </rPh>
    <phoneticPr fontId="5"/>
  </si>
  <si>
    <t>件</t>
    <rPh sb="0" eb="1">
      <t>ケン</t>
    </rPh>
    <phoneticPr fontId="5"/>
  </si>
  <si>
    <t>介護労働講習の単位当たりのコスト＝X／Y
X=執行額（円）
Y=講習修了者数（人）　　　　　　　　　　　　　　</t>
    <rPh sb="0" eb="2">
      <t>カイゴ</t>
    </rPh>
    <rPh sb="2" eb="4">
      <t>ロウドウ</t>
    </rPh>
    <rPh sb="4" eb="6">
      <t>コウシュウ</t>
    </rPh>
    <rPh sb="7" eb="9">
      <t>タンイ</t>
    </rPh>
    <rPh sb="9" eb="10">
      <t>ア</t>
    </rPh>
    <rPh sb="23" eb="25">
      <t>シッコウ</t>
    </rPh>
    <rPh sb="25" eb="26">
      <t>ガク</t>
    </rPh>
    <rPh sb="27" eb="28">
      <t>エン</t>
    </rPh>
    <rPh sb="32" eb="34">
      <t>コウシュウ</t>
    </rPh>
    <rPh sb="34" eb="37">
      <t>シュウリョウシャ</t>
    </rPh>
    <rPh sb="37" eb="38">
      <t>スウ</t>
    </rPh>
    <rPh sb="39" eb="40">
      <t>ニン</t>
    </rPh>
    <phoneticPr fontId="5"/>
  </si>
  <si>
    <t>事業主等を対象とした相談の単位当たりのコスト＝X／Y
X=執行額（円）
Y＝相談件数（件）　</t>
    <rPh sb="0" eb="3">
      <t>ジギョウヌシ</t>
    </rPh>
    <rPh sb="3" eb="4">
      <t>トウ</t>
    </rPh>
    <rPh sb="5" eb="7">
      <t>タイショウ</t>
    </rPh>
    <rPh sb="10" eb="12">
      <t>ソウダン</t>
    </rPh>
    <rPh sb="13" eb="15">
      <t>タンイ</t>
    </rPh>
    <rPh sb="15" eb="16">
      <t>ア</t>
    </rPh>
    <rPh sb="29" eb="31">
      <t>シッコウ</t>
    </rPh>
    <rPh sb="31" eb="32">
      <t>ガク</t>
    </rPh>
    <rPh sb="33" eb="34">
      <t>エン</t>
    </rPh>
    <rPh sb="38" eb="40">
      <t>ソウダン</t>
    </rPh>
    <rPh sb="40" eb="42">
      <t>ケンスウ</t>
    </rPh>
    <rPh sb="43" eb="44">
      <t>ケン</t>
    </rPh>
    <phoneticPr fontId="5"/>
  </si>
  <si>
    <t>　　X/Y</t>
  </si>
  <si>
    <t>　　円</t>
    <rPh sb="2" eb="3">
      <t>エン</t>
    </rPh>
    <phoneticPr fontId="5"/>
  </si>
  <si>
    <t>463,309,400
/1,566</t>
  </si>
  <si>
    <t>456,504,699
/1,627</t>
  </si>
  <si>
    <t>15,225,242
/2,584</t>
  </si>
  <si>
    <t>15,631,192
/2,408</t>
  </si>
  <si>
    <t>精査中</t>
    <rPh sb="0" eb="2">
      <t>セイサ</t>
    </rPh>
    <rPh sb="2" eb="3">
      <t>ナカ</t>
    </rPh>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</si>
  <si>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</si>
  <si>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</si>
  <si>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</si>
  <si>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</si>
  <si>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</si>
  <si>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</si>
  <si>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</si>
  <si>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</si>
  <si>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</si>
  <si>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</si>
  <si>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</si>
  <si>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　介護センターでは、以下に挙げるコスト削減等を実施している。
・平成21年度に417人であった職員数を、平成29年４月には126人減の291人にスリム化
・本部及び支部の移転を実施し、賃借料を2.5億円削減
・交付金予算は、平成21年度に30.5億円であったところ、平成29年度は12.9億円減の17.6億円に削減</t>
    <phoneticPr fontId="5"/>
  </si>
  <si>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</si>
  <si>
    <t>厚生労働省</t>
  </si>
  <si>
    <t>介護雇用管理改善等対策費</t>
    <rPh sb="0" eb="2">
      <t>カイゴ</t>
    </rPh>
    <rPh sb="2" eb="4">
      <t>コヨウ</t>
    </rPh>
    <rPh sb="4" eb="6">
      <t>カンリ</t>
    </rPh>
    <rPh sb="6" eb="8">
      <t>カイゼン</t>
    </rPh>
    <rPh sb="8" eb="9">
      <t>トウ</t>
    </rPh>
    <rPh sb="9" eb="12">
      <t>タイサクヒ</t>
    </rPh>
    <phoneticPr fontId="5"/>
  </si>
  <si>
    <t>　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t>
    <rPh sb="1" eb="3">
      <t>ギョウセイ</t>
    </rPh>
    <rPh sb="3" eb="5">
      <t>サッシン</t>
    </rPh>
    <rPh sb="5" eb="7">
      <t>カイギ</t>
    </rPh>
    <rPh sb="8" eb="10">
      <t>シテキ</t>
    </rPh>
    <rPh sb="11" eb="12">
      <t>フ</t>
    </rPh>
    <rPh sb="15" eb="17">
      <t>ムダ</t>
    </rPh>
    <rPh sb="18" eb="20">
      <t>ハイジョ</t>
    </rPh>
    <rPh sb="21" eb="23">
      <t>テッテイ</t>
    </rPh>
    <rPh sb="24" eb="26">
      <t>カンテン</t>
    </rPh>
    <rPh sb="28" eb="30">
      <t>テンケン</t>
    </rPh>
    <rPh sb="31" eb="32">
      <t>オコナ</t>
    </rPh>
    <rPh sb="34" eb="36">
      <t>ヘイセイ</t>
    </rPh>
    <rPh sb="38" eb="40">
      <t>ネンド</t>
    </rPh>
    <rPh sb="40" eb="42">
      <t>ヨサン</t>
    </rPh>
    <rPh sb="46" eb="48">
      <t>イチブ</t>
    </rPh>
    <rPh sb="48" eb="50">
      <t>ジギョウ</t>
    </rPh>
    <rPh sb="51" eb="53">
      <t>ハイシ</t>
    </rPh>
    <rPh sb="54" eb="56">
      <t>シュクショウ</t>
    </rPh>
    <rPh sb="56" eb="57">
      <t>オヨ</t>
    </rPh>
    <rPh sb="58" eb="60">
      <t>ウンエイ</t>
    </rPh>
    <rPh sb="61" eb="64">
      <t>コウリツカ</t>
    </rPh>
    <rPh sb="67" eb="69">
      <t>ヨサン</t>
    </rPh>
    <rPh sb="70" eb="72">
      <t>オオハバ</t>
    </rPh>
    <rPh sb="73" eb="75">
      <t>ゲンショウ</t>
    </rPh>
    <rPh sb="80" eb="82">
      <t>ヘイセイ</t>
    </rPh>
    <rPh sb="84" eb="86">
      <t>ネンド</t>
    </rPh>
    <rPh sb="86" eb="88">
      <t>ヨサン</t>
    </rPh>
    <rPh sb="88" eb="90">
      <t>イコウ</t>
    </rPh>
    <rPh sb="98" eb="101">
      <t>ヨサンガク</t>
    </rPh>
    <rPh sb="102" eb="104">
      <t>ナイヨウ</t>
    </rPh>
    <rPh sb="109" eb="110">
      <t>ヒ</t>
    </rPh>
    <rPh sb="111" eb="112">
      <t>ツヅ</t>
    </rPh>
    <rPh sb="113" eb="115">
      <t>ウンエイ</t>
    </rPh>
    <rPh sb="116" eb="119">
      <t>コウリツカ</t>
    </rPh>
    <rPh sb="119" eb="120">
      <t>トウ</t>
    </rPh>
    <rPh sb="121" eb="123">
      <t>ミナオ</t>
    </rPh>
    <rPh sb="125" eb="126">
      <t>オコナ</t>
    </rPh>
    <rPh sb="128" eb="130">
      <t>テキセツ</t>
    </rPh>
    <rPh sb="131" eb="133">
      <t>スイジュン</t>
    </rPh>
    <rPh sb="134" eb="135">
      <t>タモ</t>
    </rPh>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</si>
  <si>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rPh sb="2" eb="4">
      <t>カイゴ</t>
    </rPh>
    <rPh sb="4" eb="6">
      <t>ロウドウ</t>
    </rPh>
    <rPh sb="6" eb="8">
      <t>アンテイ</t>
    </rPh>
    <rPh sb="13" eb="15">
      <t>ソシキ</t>
    </rPh>
    <rPh sb="15" eb="16">
      <t>オヨ</t>
    </rPh>
    <rPh sb="17" eb="19">
      <t>ウンエイ</t>
    </rPh>
    <rPh sb="20" eb="21">
      <t>カカ</t>
    </rPh>
    <rPh sb="22" eb="25">
      <t>ケントウカイ</t>
    </rPh>
    <rPh sb="27" eb="29">
      <t>ギロン</t>
    </rPh>
    <rPh sb="30" eb="31">
      <t>フ</t>
    </rPh>
    <rPh sb="33" eb="34">
      <t>マト</t>
    </rPh>
    <rPh sb="38" eb="40">
      <t>チュウカン</t>
    </rPh>
    <rPh sb="40" eb="42">
      <t>ホウコク</t>
    </rPh>
    <rPh sb="44" eb="46">
      <t>カイゴ</t>
    </rPh>
    <rPh sb="55" eb="57">
      <t>キョウカ</t>
    </rPh>
    <rPh sb="60" eb="62">
      <t>ヤクワリ</t>
    </rPh>
    <rPh sb="67" eb="68">
      <t>クニ</t>
    </rPh>
    <rPh sb="69" eb="71">
      <t>ダイタイ</t>
    </rPh>
    <rPh sb="71" eb="73">
      <t>キノウ</t>
    </rPh>
    <rPh sb="75" eb="78">
      <t>センモンセイ</t>
    </rPh>
    <rPh sb="79" eb="81">
      <t>コウジョウ</t>
    </rPh>
    <rPh sb="83" eb="85">
      <t>チイキ</t>
    </rPh>
    <rPh sb="89" eb="91">
      <t>カンケイ</t>
    </rPh>
    <rPh sb="91" eb="93">
      <t>キカン</t>
    </rPh>
    <rPh sb="95" eb="97">
      <t>レンケイ</t>
    </rPh>
    <rPh sb="99" eb="101">
      <t>ジンザイ</t>
    </rPh>
    <rPh sb="102" eb="104">
      <t>ハックツ</t>
    </rPh>
    <rPh sb="105" eb="107">
      <t>テイチャク</t>
    </rPh>
    <rPh sb="109" eb="110">
      <t>ア</t>
    </rPh>
    <rPh sb="121" eb="123">
      <t>ショウテン</t>
    </rPh>
    <rPh sb="127" eb="129">
      <t>ジギョウ</t>
    </rPh>
    <rPh sb="130" eb="132">
      <t>ゲンザイ</t>
    </rPh>
    <rPh sb="134" eb="135">
      <t>オコナ</t>
    </rPh>
    <rPh sb="149" eb="152">
      <t>コウフキン</t>
    </rPh>
    <rPh sb="153" eb="155">
      <t>ナイヨウ</t>
    </rPh>
    <rPh sb="156" eb="157">
      <t>ガク</t>
    </rPh>
    <rPh sb="161" eb="163">
      <t>テッテイ</t>
    </rPh>
    <rPh sb="165" eb="167">
      <t>ミナオ</t>
    </rPh>
    <rPh sb="169" eb="170">
      <t>オコナ</t>
    </rPh>
    <rPh sb="172" eb="174">
      <t>テキセイ</t>
    </rPh>
    <rPh sb="175" eb="177">
      <t>スイジュン</t>
    </rPh>
    <rPh sb="178" eb="179">
      <t>タモ</t>
    </rPh>
    <rPh sb="180" eb="182">
      <t>ヒツヨウ</t>
    </rPh>
    <rPh sb="187" eb="189">
      <t>トウガイ</t>
    </rPh>
    <rPh sb="189" eb="192">
      <t>ケントウカイ</t>
    </rPh>
    <rPh sb="197" eb="199">
      <t>カイゴ</t>
    </rPh>
    <rPh sb="204" eb="207">
      <t>コウフキン</t>
    </rPh>
    <rPh sb="208" eb="210">
      <t>イゾン</t>
    </rPh>
    <rPh sb="214" eb="216">
      <t>タイシツ</t>
    </rPh>
    <rPh sb="217" eb="218">
      <t>アラタ</t>
    </rPh>
    <rPh sb="225" eb="227">
      <t>ジシュ</t>
    </rPh>
    <rPh sb="227" eb="229">
      <t>ジギョウ</t>
    </rPh>
    <rPh sb="230" eb="232">
      <t>カクダイ</t>
    </rPh>
    <rPh sb="233" eb="235">
      <t>テキセイ</t>
    </rPh>
    <rPh sb="236" eb="238">
      <t>スイジュン</t>
    </rPh>
    <rPh sb="239" eb="241">
      <t>シュウニュウ</t>
    </rPh>
    <rPh sb="242" eb="244">
      <t>カクホ</t>
    </rPh>
    <rPh sb="250" eb="253">
      <t>コウフキン</t>
    </rPh>
    <rPh sb="254" eb="256">
      <t>ヨウト</t>
    </rPh>
    <rPh sb="257" eb="259">
      <t>トッカ</t>
    </rPh>
    <rPh sb="260" eb="263">
      <t>ジュウテンカ</t>
    </rPh>
    <rPh sb="264" eb="265">
      <t>スス</t>
    </rPh>
    <rPh sb="273" eb="276">
      <t>グタイテキ</t>
    </rPh>
    <rPh sb="277" eb="279">
      <t>トリクミ</t>
    </rPh>
    <rPh sb="279" eb="281">
      <t>ホウシン</t>
    </rPh>
    <rPh sb="282" eb="283">
      <t>シメ</t>
    </rPh>
    <rPh sb="289" eb="290">
      <t>モト</t>
    </rPh>
    <rPh sb="293" eb="295">
      <t>ジギョウ</t>
    </rPh>
    <rPh sb="296" eb="298">
      <t>ジッシ</t>
    </rPh>
    <rPh sb="312" eb="313">
      <t>ガツ</t>
    </rPh>
    <rPh sb="314" eb="316">
      <t>カイサイ</t>
    </rPh>
    <rPh sb="330" eb="332">
      <t>ヘイセイ</t>
    </rPh>
    <rPh sb="334" eb="336">
      <t>ネンド</t>
    </rPh>
    <rPh sb="336" eb="338">
      <t>ケッサン</t>
    </rPh>
    <rPh sb="339" eb="342">
      <t>コウフキン</t>
    </rPh>
    <rPh sb="342" eb="345">
      <t>イゾンリツ</t>
    </rPh>
    <rPh sb="350" eb="352">
      <t>シタマワ</t>
    </rPh>
    <rPh sb="354" eb="355">
      <t>ムネ</t>
    </rPh>
    <rPh sb="356" eb="358">
      <t>ホウコク</t>
    </rPh>
    <rPh sb="362" eb="364">
      <t>カイゴ</t>
    </rPh>
    <rPh sb="369" eb="371">
      <t>シテイ</t>
    </rPh>
    <rPh sb="371" eb="373">
      <t>ホウジン</t>
    </rPh>
    <rPh sb="376" eb="378">
      <t>ダトウ</t>
    </rPh>
    <rPh sb="382" eb="383">
      <t>ヒ</t>
    </rPh>
    <rPh sb="384" eb="385">
      <t>ツヅ</t>
    </rPh>
    <rPh sb="386" eb="388">
      <t>カイゴ</t>
    </rPh>
    <rPh sb="388" eb="390">
      <t>ジンザイ</t>
    </rPh>
    <rPh sb="391" eb="393">
      <t>カクホ</t>
    </rPh>
    <rPh sb="394" eb="396">
      <t>カイゴ</t>
    </rPh>
    <rPh sb="396" eb="399">
      <t>ロウドウシャ</t>
    </rPh>
    <rPh sb="400" eb="402">
      <t>フクシ</t>
    </rPh>
    <rPh sb="403" eb="405">
      <t>ゾウシン</t>
    </rPh>
    <rPh sb="406" eb="407">
      <t>オオ</t>
    </rPh>
    <rPh sb="409" eb="411">
      <t>ヤクワリ</t>
    </rPh>
    <rPh sb="412" eb="413">
      <t>ハ</t>
    </rPh>
    <rPh sb="425" eb="427">
      <t>サイシュウ</t>
    </rPh>
    <rPh sb="427" eb="430">
      <t>ホウコクショ</t>
    </rPh>
    <rPh sb="431" eb="432">
      <t>ト</t>
    </rPh>
    <phoneticPr fontId="5"/>
  </si>
  <si>
    <t>770</t>
    <phoneticPr fontId="5"/>
  </si>
  <si>
    <t>696</t>
    <phoneticPr fontId="5"/>
  </si>
  <si>
    <t>614</t>
    <phoneticPr fontId="5"/>
  </si>
  <si>
    <t>581</t>
    <phoneticPr fontId="5"/>
  </si>
  <si>
    <t>587</t>
    <phoneticPr fontId="5"/>
  </si>
  <si>
    <t>592</t>
    <phoneticPr fontId="5"/>
  </si>
  <si>
    <t>管理費
（雇用安定事業・能力開発事業）</t>
    <rPh sb="0" eb="3">
      <t>カンリヒ</t>
    </rPh>
    <rPh sb="5" eb="7">
      <t>コヨウ</t>
    </rPh>
    <rPh sb="7" eb="9">
      <t>アンテイ</t>
    </rPh>
    <rPh sb="9" eb="11">
      <t>ジギョウ</t>
    </rPh>
    <rPh sb="12" eb="14">
      <t>ノウリョク</t>
    </rPh>
    <rPh sb="14" eb="16">
      <t>カイハツ</t>
    </rPh>
    <rPh sb="16" eb="18">
      <t>ジギョウ</t>
    </rPh>
    <phoneticPr fontId="5"/>
  </si>
  <si>
    <t>　・人件費</t>
    <rPh sb="2" eb="5">
      <t>ジンケンヒ</t>
    </rPh>
    <phoneticPr fontId="5"/>
  </si>
  <si>
    <t>本部・支部職員給与　等</t>
    <rPh sb="0" eb="2">
      <t>ホンブ</t>
    </rPh>
    <rPh sb="3" eb="5">
      <t>シブ</t>
    </rPh>
    <rPh sb="5" eb="7">
      <t>ショクイン</t>
    </rPh>
    <rPh sb="7" eb="9">
      <t>キュウヨ</t>
    </rPh>
    <rPh sb="10" eb="11">
      <t>トウ</t>
    </rPh>
    <phoneticPr fontId="5"/>
  </si>
  <si>
    <t>　・一般管理費</t>
    <rPh sb="2" eb="4">
      <t>イッパン</t>
    </rPh>
    <rPh sb="4" eb="7">
      <t>カンリヒ</t>
    </rPh>
    <phoneticPr fontId="5"/>
  </si>
  <si>
    <t>旅費、通信運搬費、光熱費、事務所借料　等</t>
    <rPh sb="0" eb="2">
      <t>リョヒ</t>
    </rPh>
    <rPh sb="3" eb="5">
      <t>ツウシン</t>
    </rPh>
    <rPh sb="5" eb="8">
      <t>ウンパンヒ</t>
    </rPh>
    <rPh sb="9" eb="12">
      <t>コウネツヒ</t>
    </rPh>
    <rPh sb="13" eb="16">
      <t>ジムショ</t>
    </rPh>
    <rPh sb="16" eb="18">
      <t>シャクリョウ</t>
    </rPh>
    <rPh sb="19" eb="20">
      <t>トウ</t>
    </rPh>
    <phoneticPr fontId="5"/>
  </si>
  <si>
    <t>事業費
（能力開発事業）</t>
    <rPh sb="0" eb="3">
      <t>ジギョウヒ</t>
    </rPh>
    <rPh sb="5" eb="7">
      <t>ノウリョク</t>
    </rPh>
    <rPh sb="7" eb="9">
      <t>カイハツ</t>
    </rPh>
    <rPh sb="9" eb="11">
      <t>ジギョウ</t>
    </rPh>
    <phoneticPr fontId="5"/>
  </si>
  <si>
    <t>介護労働者能力開発事業</t>
    <rPh sb="0" eb="2">
      <t>カイゴ</t>
    </rPh>
    <rPh sb="2" eb="5">
      <t>ロウドウシャ</t>
    </rPh>
    <rPh sb="5" eb="7">
      <t>ノウリョク</t>
    </rPh>
    <rPh sb="7" eb="9">
      <t>カイハツ</t>
    </rPh>
    <rPh sb="9" eb="11">
      <t>ジギョウ</t>
    </rPh>
    <phoneticPr fontId="5"/>
  </si>
  <si>
    <t>謝金、旅費、通信運搬費、講習会場借料　等</t>
    <rPh sb="0" eb="2">
      <t>シャキン</t>
    </rPh>
    <rPh sb="3" eb="5">
      <t>リョヒ</t>
    </rPh>
    <rPh sb="6" eb="8">
      <t>ツウシン</t>
    </rPh>
    <rPh sb="8" eb="11">
      <t>ウンパンヒ</t>
    </rPh>
    <rPh sb="12" eb="14">
      <t>コウシュウ</t>
    </rPh>
    <rPh sb="14" eb="16">
      <t>カイジョウ</t>
    </rPh>
    <rPh sb="16" eb="18">
      <t>シャクリョウ</t>
    </rPh>
    <rPh sb="19" eb="20">
      <t>トウ</t>
    </rPh>
    <phoneticPr fontId="5"/>
  </si>
  <si>
    <t>kou</t>
    <phoneticPr fontId="5"/>
  </si>
  <si>
    <t>（公財）介護労働安定センター</t>
    <rPh sb="1" eb="2">
      <t>コウ</t>
    </rPh>
    <rPh sb="2" eb="3">
      <t>ザイ</t>
    </rPh>
    <rPh sb="4" eb="6">
      <t>カイゴ</t>
    </rPh>
    <rPh sb="6" eb="8">
      <t>ロウドウ</t>
    </rPh>
    <rPh sb="8" eb="10">
      <t>アンテイ</t>
    </rPh>
    <phoneticPr fontId="5"/>
  </si>
  <si>
    <t>介護労働者の雇用管理改善、能力開発及び向上等への支援</t>
    <rPh sb="0" eb="2">
      <t>カイゴ</t>
    </rPh>
    <rPh sb="2" eb="5">
      <t>ロウドウシャ</t>
    </rPh>
    <rPh sb="6" eb="8">
      <t>コヨウ</t>
    </rPh>
    <rPh sb="8" eb="10">
      <t>カンリ</t>
    </rPh>
    <rPh sb="10" eb="12">
      <t>カイゼン</t>
    </rPh>
    <rPh sb="13" eb="15">
      <t>ノウリョク</t>
    </rPh>
    <rPh sb="15" eb="17">
      <t>カイハツ</t>
    </rPh>
    <rPh sb="17" eb="18">
      <t>オヨ</t>
    </rPh>
    <rPh sb="19" eb="21">
      <t>コウジョウ</t>
    </rPh>
    <rPh sb="21" eb="22">
      <t>トウ</t>
    </rPh>
    <rPh sb="24" eb="26">
      <t>シエン</t>
    </rPh>
    <phoneticPr fontId="5"/>
  </si>
  <si>
    <t>補助金等交付</t>
  </si>
  <si>
    <t>-</t>
    <phoneticPr fontId="5"/>
  </si>
  <si>
    <t>-</t>
    <phoneticPr fontId="5"/>
  </si>
  <si>
    <t>18,167,000/2,200</t>
    <phoneticPr fontId="5"/>
  </si>
  <si>
    <t>介護労働安定センターに必要な経費を交付し、当該センターにおいて介護労働講習及び研修コーディネート事業のほか、介護労働懇談会の開催を行う。
介護事業者、介護労働者及び介護労働者になろうとする者について、雇用管理の改善、能力開発及び向上等に関し必要な事業を実施することにより、介護労働者等の職業の安定その他の福祉の増進に資する。</t>
    <rPh sb="0" eb="2">
      <t>カイゴ</t>
    </rPh>
    <rPh sb="2" eb="4">
      <t>ロウドウ</t>
    </rPh>
    <rPh sb="4" eb="6">
      <t>アンテイ</t>
    </rPh>
    <rPh sb="11" eb="13">
      <t>ヒツヨウ</t>
    </rPh>
    <rPh sb="14" eb="16">
      <t>ケイヒ</t>
    </rPh>
    <rPh sb="17" eb="19">
      <t>コウフ</t>
    </rPh>
    <rPh sb="21" eb="23">
      <t>トウガイ</t>
    </rPh>
    <rPh sb="31" eb="33">
      <t>カイゴ</t>
    </rPh>
    <rPh sb="33" eb="35">
      <t>ロウドウ</t>
    </rPh>
    <rPh sb="35" eb="37">
      <t>コウシュウ</t>
    </rPh>
    <rPh sb="37" eb="38">
      <t>オヨ</t>
    </rPh>
    <rPh sb="39" eb="41">
      <t>ケンシュウ</t>
    </rPh>
    <rPh sb="48" eb="50">
      <t>ジギョウ</t>
    </rPh>
    <rPh sb="54" eb="56">
      <t>カイゴ</t>
    </rPh>
    <rPh sb="56" eb="58">
      <t>ロウドウ</t>
    </rPh>
    <rPh sb="58" eb="61">
      <t>コンダンカイ</t>
    </rPh>
    <rPh sb="62" eb="64">
      <t>カイサイ</t>
    </rPh>
    <rPh sb="65" eb="66">
      <t>オコナ</t>
    </rPh>
    <rPh sb="69" eb="71">
      <t>カイゴ</t>
    </rPh>
    <rPh sb="71" eb="74">
      <t>ジギョウシャ</t>
    </rPh>
    <rPh sb="75" eb="77">
      <t>カイゴ</t>
    </rPh>
    <rPh sb="77" eb="80">
      <t>ロウドウシャ</t>
    </rPh>
    <rPh sb="80" eb="81">
      <t>オヨ</t>
    </rPh>
    <rPh sb="82" eb="84">
      <t>カイゴ</t>
    </rPh>
    <rPh sb="84" eb="87">
      <t>ロウドウシャ</t>
    </rPh>
    <rPh sb="94" eb="95">
      <t>シャ</t>
    </rPh>
    <rPh sb="100" eb="102">
      <t>コヨウ</t>
    </rPh>
    <rPh sb="102" eb="104">
      <t>カンリ</t>
    </rPh>
    <rPh sb="105" eb="107">
      <t>カイゼン</t>
    </rPh>
    <rPh sb="108" eb="110">
      <t>ノウリョク</t>
    </rPh>
    <rPh sb="110" eb="112">
      <t>カイハツ</t>
    </rPh>
    <rPh sb="112" eb="113">
      <t>オヨ</t>
    </rPh>
    <rPh sb="114" eb="116">
      <t>コウジョウ</t>
    </rPh>
    <rPh sb="116" eb="117">
      <t>トウ</t>
    </rPh>
    <rPh sb="118" eb="119">
      <t>カン</t>
    </rPh>
    <rPh sb="120" eb="122">
      <t>ヒツヨウ</t>
    </rPh>
    <rPh sb="123" eb="125">
      <t>ジギョウ</t>
    </rPh>
    <rPh sb="126" eb="128">
      <t>ジッシ</t>
    </rPh>
    <rPh sb="136" eb="138">
      <t>カイゴ</t>
    </rPh>
    <rPh sb="138" eb="141">
      <t>ロウドウシャ</t>
    </rPh>
    <rPh sb="141" eb="142">
      <t>トウ</t>
    </rPh>
    <rPh sb="143" eb="145">
      <t>ショクギョウ</t>
    </rPh>
    <rPh sb="146" eb="148">
      <t>アンテイ</t>
    </rPh>
    <rPh sb="150" eb="151">
      <t>タ</t>
    </rPh>
    <rPh sb="152" eb="154">
      <t>フクシ</t>
    </rPh>
    <rPh sb="155" eb="157">
      <t>ゾウシン</t>
    </rPh>
    <rPh sb="158" eb="159">
      <t>シ</t>
    </rPh>
    <phoneticPr fontId="5"/>
  </si>
  <si>
    <t>日本の高齢化の更なる拡大で、介護業務に従事する労働者は平成37年には約30万人不足することが推計されており、介護分野における労働力を確保することが喫緊の課題とされている。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rPh sb="290" eb="292">
      <t>トウガイ</t>
    </rPh>
    <rPh sb="292" eb="294">
      <t>ケンシュウ</t>
    </rPh>
    <rPh sb="295" eb="297">
      <t>シュウリョウ</t>
    </rPh>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</si>
  <si>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</si>
  <si>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センター等による介護労働者の能力開発」及び「能力開発に関する相談援助」のなか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phoneticPr fontId="5"/>
  </si>
  <si>
    <t>介護労働講習実施の際は、自前の会場がないため６か月間外部の会場を借りているが、借料の低い会場を厳選している。また、介護福祉士、社会福祉士等を保有する職員である介護能力開発アドバイザーを、講習の講師としてできる限り活用することにより、外部講師にかかる謝金を削減するなど、常にコスト削減に努めている。</t>
    <phoneticPr fontId="5"/>
  </si>
  <si>
    <t>費目・使途は、介護労働者の雇用の改善等に関する法律に定められている業務に必要な業務経費と、これに関する管理経費に限定されている。なお、介護センターは、介護労働者の雇用管理の改善等に関する法律第21条に基づき、毎年度事業計画書及び収支予算書を作成し、厚生労働大臣の認可を受けた業務を実施している。</t>
    <phoneticPr fontId="5"/>
  </si>
  <si>
    <t>A.（公財）介護労働安定センター</t>
    <rPh sb="3" eb="4">
      <t>コウ</t>
    </rPh>
    <rPh sb="4" eb="5">
      <t>ザイ</t>
    </rPh>
    <rPh sb="6" eb="8">
      <t>カイゴ</t>
    </rPh>
    <rPh sb="8" eb="10">
      <t>ロウドウ</t>
    </rPh>
    <rPh sb="10" eb="12">
      <t>アンテイ</t>
    </rPh>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</si>
  <si>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</si>
  <si>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</si>
  <si>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</si>
  <si>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</si>
  <si>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</si>
  <si>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</si>
  <si>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</si>
  <si>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精査中</t>
    <rPh sb="0" eb="2">
      <t>セイサ</t>
    </rPh>
    <rPh sb="2" eb="3">
      <t>チュウ</t>
    </rPh>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</si>
  <si>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rPh sb="104" eb="106">
      <t>ショカン</t>
    </rPh>
    <rPh sb="107" eb="109">
      <t>ショクギョウ</t>
    </rPh>
    <rPh sb="109" eb="111">
      <t>アンテイ</t>
    </rPh>
    <rPh sb="111" eb="112">
      <t>キョク</t>
    </rPh>
    <rPh sb="112" eb="114">
      <t>カイゴ</t>
    </rPh>
    <rPh sb="114" eb="116">
      <t>ロウドウ</t>
    </rPh>
    <rPh sb="116" eb="118">
      <t>タイサク</t>
    </rPh>
    <rPh sb="118" eb="119">
      <t>シツ</t>
    </rPh>
    <phoneticPr fontId="5"/>
  </si>
  <si>
    <t>介護労働者講習修了後3ヶ月時点の就職率
（就職者数＋中退就職者数/回答者数（中退就職者数含む））</t>
    <rPh sb="0" eb="2">
      <t>カイゴ</t>
    </rPh>
    <rPh sb="2" eb="5">
      <t>ロウドウシャ</t>
    </rPh>
    <rPh sb="5" eb="7">
      <t>コウシュウ</t>
    </rPh>
    <rPh sb="7" eb="9">
      <t>シュウリョウ</t>
    </rPh>
    <rPh sb="9" eb="10">
      <t>アト</t>
    </rPh>
    <rPh sb="12" eb="13">
      <t>ゲツ</t>
    </rPh>
    <rPh sb="13" eb="15">
      <t>ジテン</t>
    </rPh>
    <rPh sb="16" eb="19">
      <t>シュウショクリツ</t>
    </rPh>
    <rPh sb="21" eb="24">
      <t>シュウショクシャ</t>
    </rPh>
    <rPh sb="24" eb="25">
      <t>スウ</t>
    </rPh>
    <rPh sb="26" eb="28">
      <t>チュウタイ</t>
    </rPh>
    <rPh sb="28" eb="31">
      <t>シュウショクシャ</t>
    </rPh>
    <rPh sb="31" eb="32">
      <t>スウ</t>
    </rPh>
    <rPh sb="33" eb="36">
      <t>カイトウシャ</t>
    </rPh>
    <rPh sb="36" eb="37">
      <t>スウ</t>
    </rPh>
    <rPh sb="38" eb="40">
      <t>チュウタイ</t>
    </rPh>
    <rPh sb="40" eb="43">
      <t>シュウショクシャ</t>
    </rPh>
    <rPh sb="43" eb="44">
      <t>スウ</t>
    </rPh>
    <rPh sb="44" eb="45">
      <t>フク</t>
    </rPh>
    <phoneticPr fontId="5"/>
  </si>
  <si>
    <t>499,084,000/1,880</t>
    <phoneticPr fontId="5"/>
  </si>
  <si>
    <t>有効求人倍率が高い水準で推移する中、介護労働講習の応募者が低調であり、受講者確保に苦慮しているところであるが、引き続き、各都道府県労働局との連携等により受講者確保に努めていく。
（受講者に対する修了者の割合は、96.5％）</t>
    <rPh sb="0" eb="2">
      <t>ユウコウ</t>
    </rPh>
    <rPh sb="2" eb="4">
      <t>キュウジン</t>
    </rPh>
    <rPh sb="4" eb="6">
      <t>バイリツ</t>
    </rPh>
    <rPh sb="7" eb="8">
      <t>タカ</t>
    </rPh>
    <rPh sb="9" eb="11">
      <t>スイジュン</t>
    </rPh>
    <rPh sb="12" eb="14">
      <t>スイイ</t>
    </rPh>
    <rPh sb="16" eb="17">
      <t>ナカ</t>
    </rPh>
    <rPh sb="18" eb="20">
      <t>カイゴ</t>
    </rPh>
    <rPh sb="20" eb="22">
      <t>ロウドウ</t>
    </rPh>
    <rPh sb="22" eb="24">
      <t>コウシュウ</t>
    </rPh>
    <rPh sb="25" eb="28">
      <t>オウボシャ</t>
    </rPh>
    <rPh sb="29" eb="31">
      <t>テイチョウ</t>
    </rPh>
    <rPh sb="35" eb="38">
      <t>ジュコウシャ</t>
    </rPh>
    <rPh sb="38" eb="40">
      <t>カクホ</t>
    </rPh>
    <rPh sb="41" eb="43">
      <t>クリョ</t>
    </rPh>
    <rPh sb="55" eb="56">
      <t>ヒ</t>
    </rPh>
    <rPh sb="57" eb="58">
      <t>ツヅ</t>
    </rPh>
    <rPh sb="60" eb="61">
      <t>カク</t>
    </rPh>
    <rPh sb="61" eb="65">
      <t>トドウフケン</t>
    </rPh>
    <rPh sb="65" eb="68">
      <t>ロウドウキョク</t>
    </rPh>
    <rPh sb="70" eb="72">
      <t>レンケイ</t>
    </rPh>
    <rPh sb="76" eb="79">
      <t>ジュコウシャ</t>
    </rPh>
    <rPh sb="79" eb="81">
      <t>カクホ</t>
    </rPh>
    <rPh sb="82" eb="83">
      <t>ツト</t>
    </rPh>
    <rPh sb="90" eb="93">
      <t>ジュコウシャ</t>
    </rPh>
    <rPh sb="94" eb="95">
      <t>タイ</t>
    </rPh>
    <rPh sb="97" eb="100">
      <t>シュウリョウシャ</t>
    </rPh>
    <rPh sb="101" eb="103">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</si>
</sst>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740</xdr:row>
      <xdr:rowOff>146050</xdr:rowOff>
    </xdr:from>
    <xdr:to>
      <xdr:col>24</xdr:col>
      <xdr:colOff>154595</xdr:colOff>
      <xdr:row>741</xdr:row>
      <xdr:rowOff>145629</xdr:rowOff>
    </xdr:to>
    <xdr:sp macro="" textlink="">
      <xdr:nvSpPr>
        <xdr:cNvPr id="2" name="テキスト ボックス 1"/>
        <xdr:cNvSpPr txBox="1"/>
      </xdr:nvSpPr>
      <xdr:spPr>
        <a:xfrm>
          <a:off x="1978025" y="52571650"/>
          <a:ext cx="2977170" cy="3520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１，２５１百万円</a:t>
          </a:r>
        </a:p>
      </xdr:txBody>
    </xdr:sp>
    <xdr:clientData/>
  </xdr:twoCellAnchor>
  <xdr:twoCellAnchor>
    <xdr:from>
      <xdr:col>17</xdr:col>
      <xdr:colOff>51594</xdr:colOff>
      <xdr:row>741</xdr:row>
      <xdr:rowOff>160338</xdr:rowOff>
    </xdr:from>
    <xdr:to>
      <xdr:col>17</xdr:col>
      <xdr:colOff>64294</xdr:colOff>
      <xdr:row>743</xdr:row>
      <xdr:rowOff>22225</xdr:rowOff>
    </xdr:to>
    <xdr:cxnSp macro="">
      <xdr:nvCxnSpPr>
        <xdr:cNvPr id="3" name="直線矢印コネクタ 2"/>
        <xdr:cNvCxnSpPr/>
      </xdr:nvCxnSpPr>
      <xdr:spPr>
        <a:xfrm>
          <a:off x="3452019" y="52938363"/>
          <a:ext cx="12700" cy="566737"/>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190500</xdr:colOff>
      <xdr:row>743</xdr:row>
      <xdr:rowOff>34925</xdr:rowOff>
    </xdr:from>
    <xdr:to>
      <xdr:col>25</xdr:col>
      <xdr:colOff>10787</xdr:colOff>
      <xdr:row>746</xdr:row>
      <xdr:rowOff>23289</xdr:rowOff>
    </xdr:to>
    <xdr:sp macro="" textlink="">
      <xdr:nvSpPr>
        <xdr:cNvPr id="4" name="テキスト ボックス 3"/>
        <xdr:cNvSpPr txBox="1"/>
      </xdr:nvSpPr>
      <xdr:spPr>
        <a:xfrm>
          <a:off x="1990725" y="53517800"/>
          <a:ext cx="3020687" cy="1045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●百万円</a:t>
          </a:r>
          <a:endParaRPr lang="ja-JP"/>
        </a:p>
      </xdr:txBody>
    </xdr:sp>
    <xdr:clientData/>
  </xdr:twoCellAnchor>
  <xdr:twoCellAnchor>
    <xdr:from>
      <xdr:col>25</xdr:col>
      <xdr:colOff>74611</xdr:colOff>
      <xdr:row>740</xdr:row>
      <xdr:rowOff>142875</xdr:rowOff>
    </xdr:from>
    <xdr:to>
      <xdr:col>49</xdr:col>
      <xdr:colOff>247650</xdr:colOff>
      <xdr:row>742</xdr:row>
      <xdr:rowOff>257175</xdr:rowOff>
    </xdr:to>
    <xdr:sp macro="" textlink="">
      <xdr:nvSpPr>
        <xdr:cNvPr id="5" name="角丸四角形 4"/>
        <xdr:cNvSpPr/>
      </xdr:nvSpPr>
      <xdr:spPr>
        <a:xfrm>
          <a:off x="5075236" y="52568475"/>
          <a:ext cx="4973639" cy="81915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25</xdr:col>
      <xdr:colOff>104775</xdr:colOff>
      <xdr:row>743</xdr:row>
      <xdr:rowOff>111124</xdr:rowOff>
    </xdr:from>
    <xdr:to>
      <xdr:col>49</xdr:col>
      <xdr:colOff>266700</xdr:colOff>
      <xdr:row>750</xdr:row>
      <xdr:rowOff>57150</xdr:rowOff>
    </xdr:to>
    <xdr:sp macro="" textlink="">
      <xdr:nvSpPr>
        <xdr:cNvPr id="6" name="角丸四角形 5"/>
        <xdr:cNvSpPr/>
      </xdr:nvSpPr>
      <xdr:spPr>
        <a:xfrm>
          <a:off x="5105400" y="53593999"/>
          <a:ext cx="4962525" cy="2355851"/>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p>
        <a:p>
          <a:pPr algn="l">
            <a:lnSpc>
              <a:spcPts val="1300"/>
            </a:lnSpc>
          </a:pPr>
          <a:r>
            <a:rPr kumimoji="1" lang="ja-JP" altLang="en-US" sz="1100">
              <a:solidFill>
                <a:sysClr val="windowText" lastClr="000000"/>
              </a:solidFill>
            </a:rPr>
            <a:t>④地域における介護労働に関する情報交換、民間教育訓練機関の実務者研修等への参入する際の問題点等の把握と改善策の検討、実務者研修の実施に当たっての情報提供及び相談等について　検討する介護労働懇談会の開催。</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雇用安定事業（介護労働者の雇用管理改善事業）については職業安定局雇用開発部介護労働対策室において記入）</a:t>
          </a:r>
        </a:p>
      </xdr:txBody>
    </xdr:sp>
    <xdr:clientData/>
  </xdr:twoCellAnchor>
  <xdr:twoCellAnchor>
    <xdr:from>
      <xdr:col>30</xdr:col>
      <xdr:colOff>133350</xdr:colOff>
      <xdr:row>18</xdr:row>
      <xdr:rowOff>28575</xdr:rowOff>
    </xdr:from>
    <xdr:to>
      <xdr:col>34</xdr:col>
      <xdr:colOff>142875</xdr:colOff>
      <xdr:row>18</xdr:row>
      <xdr:rowOff>276225</xdr:rowOff>
    </xdr:to>
    <xdr:sp macro="" textlink="">
      <xdr:nvSpPr>
        <xdr:cNvPr id="7" name="テキスト ボックス 6"/>
        <xdr:cNvSpPr txBox="1"/>
      </xdr:nvSpPr>
      <xdr:spPr>
        <a:xfrm>
          <a:off x="6134100" y="7620000"/>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24</xdr:col>
      <xdr:colOff>28575</xdr:colOff>
      <xdr:row>836</xdr:row>
      <xdr:rowOff>285750</xdr:rowOff>
    </xdr:from>
    <xdr:to>
      <xdr:col>27</xdr:col>
      <xdr:colOff>152400</xdr:colOff>
      <xdr:row>836</xdr:row>
      <xdr:rowOff>609600</xdr:rowOff>
    </xdr:to>
    <xdr:sp macro="" textlink="">
      <xdr:nvSpPr>
        <xdr:cNvPr id="8" name="テキスト ボックス 7"/>
        <xdr:cNvSpPr txBox="1"/>
      </xdr:nvSpPr>
      <xdr:spPr>
        <a:xfrm>
          <a:off x="4829175" y="63665100"/>
          <a:ext cx="723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24</xdr:col>
      <xdr:colOff>57150</xdr:colOff>
      <xdr:row>781</xdr:row>
      <xdr:rowOff>47624</xdr:rowOff>
    </xdr:from>
    <xdr:to>
      <xdr:col>27</xdr:col>
      <xdr:colOff>123825</xdr:colOff>
      <xdr:row>782</xdr:row>
      <xdr:rowOff>9524</xdr:rowOff>
    </xdr:to>
    <xdr:sp macro="" textlink="">
      <xdr:nvSpPr>
        <xdr:cNvPr id="13" name="テキスト ボックス 12"/>
        <xdr:cNvSpPr txBox="1"/>
      </xdr:nvSpPr>
      <xdr:spPr>
        <a:xfrm>
          <a:off x="4857750" y="59416949"/>
          <a:ext cx="666750" cy="2762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66676</xdr:colOff>
      <xdr:row>782</xdr:row>
      <xdr:rowOff>38100</xdr:rowOff>
    </xdr:from>
    <xdr:to>
      <xdr:col>27</xdr:col>
      <xdr:colOff>123825</xdr:colOff>
      <xdr:row>783</xdr:row>
      <xdr:rowOff>9525</xdr:rowOff>
    </xdr:to>
    <xdr:sp macro="" textlink="">
      <xdr:nvSpPr>
        <xdr:cNvPr id="14" name="テキスト ボックス 13"/>
        <xdr:cNvSpPr txBox="1"/>
      </xdr:nvSpPr>
      <xdr:spPr>
        <a:xfrm>
          <a:off x="4867276" y="59721750"/>
          <a:ext cx="657224" cy="285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28576</xdr:colOff>
      <xdr:row>784</xdr:row>
      <xdr:rowOff>161926</xdr:rowOff>
    </xdr:from>
    <xdr:to>
      <xdr:col>27</xdr:col>
      <xdr:colOff>152401</xdr:colOff>
      <xdr:row>784</xdr:row>
      <xdr:rowOff>466725</xdr:rowOff>
    </xdr:to>
    <xdr:sp macro="" textlink="">
      <xdr:nvSpPr>
        <xdr:cNvPr id="16" name="テキスト ボックス 15"/>
        <xdr:cNvSpPr txBox="1"/>
      </xdr:nvSpPr>
      <xdr:spPr>
        <a:xfrm>
          <a:off x="4829176" y="60893326"/>
          <a:ext cx="723900" cy="3047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123825</xdr:colOff>
      <xdr:row>19</xdr:row>
      <xdr:rowOff>19050</xdr:rowOff>
    </xdr:from>
    <xdr:to>
      <xdr:col>34</xdr:col>
      <xdr:colOff>133350</xdr:colOff>
      <xdr:row>19</xdr:row>
      <xdr:rowOff>266700</xdr:rowOff>
    </xdr:to>
    <xdr:sp macro="" textlink="">
      <xdr:nvSpPr>
        <xdr:cNvPr id="12" name="テキスト ボックス 11"/>
        <xdr:cNvSpPr txBox="1"/>
      </xdr:nvSpPr>
      <xdr:spPr>
        <a:xfrm>
          <a:off x="6124575" y="7924800"/>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7</xdr:col>
      <xdr:colOff>190500</xdr:colOff>
      <xdr:row>741</xdr:row>
      <xdr:rowOff>247650</xdr:rowOff>
    </xdr:from>
    <xdr:to>
      <xdr:col>15</xdr:col>
      <xdr:colOff>104775</xdr:colOff>
      <xdr:row>742</xdr:row>
      <xdr:rowOff>219075</xdr:rowOff>
    </xdr:to>
    <xdr:sp macro="" textlink="">
      <xdr:nvSpPr>
        <xdr:cNvPr id="9" name="テキスト ボックス 8"/>
        <xdr:cNvSpPr txBox="1"/>
      </xdr:nvSpPr>
      <xdr:spPr>
        <a:xfrm>
          <a:off x="1590675" y="52358925"/>
          <a:ext cx="1514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601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1308</v>
      </c>
      <c r="Q13" s="98"/>
      <c r="R13" s="98"/>
      <c r="S13" s="98"/>
      <c r="T13" s="98"/>
      <c r="U13" s="98"/>
      <c r="V13" s="99"/>
      <c r="W13" s="97">
        <v>1276</v>
      </c>
      <c r="X13" s="98"/>
      <c r="Y13" s="98"/>
      <c r="Z13" s="98"/>
      <c r="AA13" s="98"/>
      <c r="AB13" s="98"/>
      <c r="AC13" s="99"/>
      <c r="AD13" s="97">
        <v>1276</v>
      </c>
      <c r="AE13" s="98"/>
      <c r="AF13" s="98"/>
      <c r="AG13" s="98"/>
      <c r="AH13" s="98"/>
      <c r="AI13" s="98"/>
      <c r="AJ13" s="99"/>
      <c r="AK13" s="97">
        <v>1276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559</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561</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561</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1308</v>
      </c>
      <c r="Q18" s="104"/>
      <c r="R18" s="104"/>
      <c r="S18" s="104"/>
      <c r="T18" s="104"/>
      <c r="U18" s="104"/>
      <c r="V18" s="105"/>
      <c r="W18" s="103">
        <f>SUM(W13:AC17)</f>
        <v>1276</v>
      </c>
      <c r="X18" s="104"/>
      <c r="Y18" s="104"/>
      <c r="Z18" s="104"/>
      <c r="AA18" s="104"/>
      <c r="AB18" s="104"/>
      <c r="AC18" s="105"/>
      <c r="AD18" s="103">
        <f>SUM(AD13:AJ17)</f>
        <v>1276</v>
      </c>
      <c r="AE18" s="104"/>
      <c r="AF18" s="104"/>
      <c r="AG18" s="104"/>
      <c r="AH18" s="104"/>
      <c r="AI18" s="104"/>
      <c r="AJ18" s="105"/>
      <c r="AK18" s="103">
        <f>SUM(AK13:AQ17)</f>
        <v>1276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1246</v>
      </c>
      <c r="Q19" s="98"/>
      <c r="R19" s="98"/>
      <c r="S19" s="98"/>
      <c r="T19" s="98"/>
      <c r="U19" s="98"/>
      <c r="V19" s="99"/>
      <c r="W19" s="97">
        <v>1228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0.95259938837920488</v>
      </c>
      <c r="Q20" s="539"/>
      <c r="R20" s="539"/>
      <c r="S20" s="539"/>
      <c r="T20" s="539"/>
      <c r="U20" s="539"/>
      <c r="V20" s="539"/>
      <c r="W20" s="539">
        <f t="shared" ref="W20" si="0">IF(W18=0, "-", SUM(W19)/W18)</f>
        <v>0.96238244514106586</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0.95259938837920488</v>
      </c>
      <c r="Q21" s="539"/>
      <c r="R21" s="539"/>
      <c r="S21" s="539"/>
      <c r="T21" s="539"/>
      <c r="U21" s="539"/>
      <c r="V21" s="539"/>
      <c r="W21" s="539">
        <f t="shared" ref="W21" si="2">IF(W19=0, "-", SUM(W19)/SUM(W13,W14))</f>
        <v>0.96238244514106586</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564</v>
      </c>
      <c r="H23" s="184"/>
      <c r="I23" s="184"/>
      <c r="J23" s="184"/>
      <c r="K23" s="184"/>
      <c r="L23" s="184"/>
      <c r="M23" s="184"/>
      <c r="N23" s="184"/>
      <c r="O23" s="185"/>
      <c r="P23" s="94">
        <v>1275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1276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621</v>
      </c>
      <c r="AR31" s="133"/>
      <c r="AS31" s="134" t="s">
        <v>356</v>
      </c>
      <c r="AT31" s="169"/>
      <c r="AU31" s="269">
        <v>31</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639</v>
      </c>
      <c r="Q32" s="158"/>
      <c r="R32" s="158"/>
      <c r="S32" s="158"/>
      <c r="T32" s="158"/>
      <c r="U32" s="158"/>
      <c r="V32" s="158"/>
      <c r="W32" s="158"/>
      <c r="X32" s="229"/>
      <c r="Y32" s="336" t="s">
        <v>12</v>
      </c>
      <c r="Z32" s="549"/>
      <c r="AA32" s="550"/>
      <c r="AB32" s="551" t="s">
        <v>568</v>
      </c>
      <c r="AC32" s="551"/>
      <c r="AD32" s="551"/>
      <c r="AE32" s="362">
        <v>92.7</v>
      </c>
      <c r="AF32" s="363"/>
      <c r="AG32" s="363"/>
      <c r="AH32" s="363"/>
      <c r="AI32" s="362">
        <v>92.1</v>
      </c>
      <c r="AJ32" s="363"/>
      <c r="AK32" s="363"/>
      <c r="AL32" s="363"/>
      <c r="AM32" s="362">
        <v>91.4</v>
      </c>
      <c r="AN32" s="363"/>
      <c r="AO32" s="363"/>
      <c r="AP32" s="363"/>
      <c r="AQ32" s="100" t="s">
        <v>621</v>
      </c>
      <c r="AR32" s="101"/>
      <c r="AS32" s="101"/>
      <c r="AT32" s="102"/>
      <c r="AU32" s="363" t="s">
        <v>570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85</v>
      </c>
      <c r="AF33" s="363"/>
      <c r="AG33" s="363"/>
      <c r="AH33" s="363"/>
      <c r="AI33" s="362">
        <v>85</v>
      </c>
      <c r="AJ33" s="363"/>
      <c r="AK33" s="363"/>
      <c r="AL33" s="363"/>
      <c r="AM33" s="362">
        <v>85</v>
      </c>
      <c r="AN33" s="363"/>
      <c r="AO33" s="363"/>
      <c r="AP33" s="363"/>
      <c r="AQ33" s="100" t="s">
        <v>621</v>
      </c>
      <c r="AR33" s="101"/>
      <c r="AS33" s="101"/>
      <c r="AT33" s="102"/>
      <c r="AU33" s="363">
        <v>85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109.1</v>
      </c>
      <c r="AF34" s="363"/>
      <c r="AG34" s="363"/>
      <c r="AH34" s="363"/>
      <c r="AI34" s="362">
        <v>108.4</v>
      </c>
      <c r="AJ34" s="363"/>
      <c r="AK34" s="363"/>
      <c r="AL34" s="363"/>
      <c r="AM34" s="362">
        <v>107.5</v>
      </c>
      <c r="AN34" s="363"/>
      <c r="AO34" s="363"/>
      <c r="AP34" s="363"/>
      <c r="AQ34" s="100" t="s">
        <v>621</v>
      </c>
      <c r="AR34" s="101"/>
      <c r="AS34" s="101"/>
      <c r="AT34" s="102"/>
      <c r="AU34" s="363" t="s">
        <v>571</v>
      </c>
      <c r="AV34" s="363"/>
      <c r="AW34" s="363"/>
      <c r="AX34" s="365"/>
    </row>
    <row r="35" spans="1:50" ht="23.25" customHeight="1" x14ac:dyDescent="0.15">
      <c r="A35" s="900" t="s">
        <v>527</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1566</v>
      </c>
      <c r="AF101" s="363"/>
      <c r="AG101" s="363"/>
      <c r="AH101" s="364"/>
      <c r="AI101" s="362">
        <v>1627</v>
      </c>
      <c r="AJ101" s="363"/>
      <c r="AK101" s="363"/>
      <c r="AL101" s="364"/>
      <c r="AM101" s="362">
        <v>1582</v>
      </c>
      <c r="AN101" s="363"/>
      <c r="AO101" s="363"/>
      <c r="AP101" s="364"/>
      <c r="AQ101" s="362" t="s">
        <v>630</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1880</v>
      </c>
      <c r="AF102" s="356"/>
      <c r="AG102" s="356"/>
      <c r="AH102" s="356"/>
      <c r="AI102" s="356">
        <v>1880</v>
      </c>
      <c r="AJ102" s="356"/>
      <c r="AK102" s="356"/>
      <c r="AL102" s="356"/>
      <c r="AM102" s="356">
        <v>1880</v>
      </c>
      <c r="AN102" s="356"/>
      <c r="AO102" s="356"/>
      <c r="AP102" s="356"/>
      <c r="AQ102" s="817">
        <v>1880</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v>2584</v>
      </c>
      <c r="AF104" s="363"/>
      <c r="AG104" s="363"/>
      <c r="AH104" s="364"/>
      <c r="AI104" s="362">
        <v>2408</v>
      </c>
      <c r="AJ104" s="363"/>
      <c r="AK104" s="363"/>
      <c r="AL104" s="364"/>
      <c r="AM104" s="362">
        <v>2478</v>
      </c>
      <c r="AN104" s="363"/>
      <c r="AO104" s="363"/>
      <c r="AP104" s="364"/>
      <c r="AQ104" s="362" t="s">
        <v>630</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v>2200</v>
      </c>
      <c r="AF105" s="356"/>
      <c r="AG105" s="356"/>
      <c r="AH105" s="356"/>
      <c r="AI105" s="356">
        <v>2200</v>
      </c>
      <c r="AJ105" s="356"/>
      <c r="AK105" s="356"/>
      <c r="AL105" s="356"/>
      <c r="AM105" s="356">
        <v>2200</v>
      </c>
      <c r="AN105" s="356"/>
      <c r="AO105" s="356"/>
      <c r="AP105" s="356"/>
      <c r="AQ105" s="362">
        <v>2200</v>
      </c>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295855</v>
      </c>
      <c r="AF116" s="356"/>
      <c r="AG116" s="356"/>
      <c r="AH116" s="356"/>
      <c r="AI116" s="356">
        <v>280581</v>
      </c>
      <c r="AJ116" s="356"/>
      <c r="AK116" s="356"/>
      <c r="AL116" s="356"/>
      <c r="AM116" s="356"/>
      <c r="AN116" s="356"/>
      <c r="AO116" s="356"/>
      <c r="AP116" s="356"/>
      <c r="AQ116" s="362">
        <v>265470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580</v>
      </c>
      <c r="AF117" s="304"/>
      <c r="AG117" s="304"/>
      <c r="AH117" s="304"/>
      <c r="AI117" s="304" t="s">
        <v>581</v>
      </c>
      <c r="AJ117" s="304"/>
      <c r="AK117" s="304"/>
      <c r="AL117" s="304"/>
      <c r="AM117" s="304" t="s">
        <v>584</v>
      </c>
      <c r="AN117" s="304"/>
      <c r="AO117" s="304"/>
      <c r="AP117" s="304"/>
      <c r="AQ117" s="304" t="s">
        <v>640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579</v>
      </c>
      <c r="AC119" s="299"/>
      <c r="AD119" s="300"/>
      <c r="AE119" s="356">
        <v>5892</v>
      </c>
      <c r="AF119" s="356"/>
      <c r="AG119" s="356"/>
      <c r="AH119" s="356"/>
      <c r="AI119" s="356">
        <v>6491</v>
      </c>
      <c r="AJ119" s="356"/>
      <c r="AK119" s="356"/>
      <c r="AL119" s="356"/>
      <c r="AM119" s="356"/>
      <c r="AN119" s="356"/>
      <c r="AO119" s="356"/>
      <c r="AP119" s="356"/>
      <c r="AQ119" s="356">
        <v>8258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582</v>
      </c>
      <c r="AF120" s="304"/>
      <c r="AG120" s="304"/>
      <c r="AH120" s="304"/>
      <c r="AI120" s="304" t="s">
        <v>583</v>
      </c>
      <c r="AJ120" s="304"/>
      <c r="AK120" s="304"/>
      <c r="AL120" s="304"/>
      <c r="AM120" s="304" t="s">
        <v>584</v>
      </c>
      <c r="AN120" s="304"/>
      <c r="AO120" s="304"/>
      <c r="AP120" s="304"/>
      <c r="AQ120" s="304" t="s">
        <v>622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631</v>
      </c>
      <c r="AR133" s="269"/>
      <c r="AS133" s="134" t="s">
        <v>356</v>
      </c>
      <c r="AT133" s="169"/>
      <c r="AU133" s="133" t="s">
        <v>632</v>
      </c>
      <c r="AV133" s="133"/>
      <c r="AW133" s="134" t="s">
        <v>300</v>
      </c>
      <c r="AX133" s="135"/>
    </row>
    <row r="134" spans="1:50" ht="39.75" customHeight="1" x14ac:dyDescent="0.15">
      <c r="A134" s="997"/>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571</v>
      </c>
      <c r="AF134" s="101"/>
      <c r="AG134" s="101"/>
      <c r="AH134" s="101"/>
      <c r="AI134" s="264" t="s">
        <v>571</v>
      </c>
      <c r="AJ134" s="101"/>
      <c r="AK134" s="101"/>
      <c r="AL134" s="101"/>
      <c r="AM134" s="264" t="s">
        <v>589</v>
      </c>
      <c r="AN134" s="101"/>
      <c r="AO134" s="101"/>
      <c r="AP134" s="101"/>
      <c r="AQ134" s="264" t="s">
        <v>589</v>
      </c>
      <c r="AR134" s="101"/>
      <c r="AS134" s="101"/>
      <c r="AT134" s="101"/>
      <c r="AU134" s="264" t="s">
        <v>589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588</v>
      </c>
      <c r="AF135" s="101"/>
      <c r="AG135" s="101"/>
      <c r="AH135" s="101"/>
      <c r="AI135" s="264" t="s">
        <v>589</v>
      </c>
      <c r="AJ135" s="101"/>
      <c r="AK135" s="101"/>
      <c r="AL135" s="101"/>
      <c r="AM135" s="264" t="s">
        <v>589</v>
      </c>
      <c r="AN135" s="101"/>
      <c r="AO135" s="101"/>
      <c r="AP135" s="101"/>
      <c r="AQ135" s="264" t="s">
        <v>589</v>
      </c>
      <c r="AR135" s="101"/>
      <c r="AS135" s="101"/>
      <c r="AT135" s="101"/>
      <c r="AU135" s="264" t="s">
        <v>589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t="s">
        <v>585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586</v>
      </c>
      <c r="H154" s="158"/>
      <c r="I154" s="158"/>
      <c r="J154" s="158"/>
      <c r="K154" s="158"/>
      <c r="L154" s="158"/>
      <c r="M154" s="158"/>
      <c r="N154" s="158"/>
      <c r="O154" s="158"/>
      <c r="P154" s="229"/>
      <c r="Q154" s="157" t="s">
        <v>586</v>
      </c>
      <c r="R154" s="158"/>
      <c r="S154" s="158"/>
      <c r="T154" s="158"/>
      <c r="U154" s="158"/>
      <c r="V154" s="158"/>
      <c r="W154" s="158"/>
      <c r="X154" s="158"/>
      <c r="Y154" s="158"/>
      <c r="Z154" s="158"/>
      <c r="AA154" s="926"/>
      <c r="AB154" s="253" t="s">
        <v>586</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632</v>
      </c>
      <c r="AF432" s="133"/>
      <c r="AG432" s="134" t="s">
        <v>356</v>
      </c>
      <c r="AH432" s="169"/>
      <c r="AI432" s="179"/>
      <c r="AJ432" s="179"/>
      <c r="AK432" s="179"/>
      <c r="AL432" s="174"/>
      <c r="AM432" s="179"/>
      <c r="AN432" s="179"/>
      <c r="AO432" s="179"/>
      <c r="AP432" s="174"/>
      <c r="AQ432" s="215" t="s">
        <v>632</v>
      </c>
      <c r="AR432" s="133"/>
      <c r="AS432" s="134" t="s">
        <v>356</v>
      </c>
      <c r="AT432" s="169"/>
      <c r="AU432" s="133" t="s">
        <v>630</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590</v>
      </c>
      <c r="AF433" s="101"/>
      <c r="AG433" s="101"/>
      <c r="AH433" s="101"/>
      <c r="AI433" s="100" t="s">
        <v>588</v>
      </c>
      <c r="AJ433" s="101"/>
      <c r="AK433" s="101"/>
      <c r="AL433" s="101"/>
      <c r="AM433" s="100" t="s">
        <v>590</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561</v>
      </c>
      <c r="AF434" s="101"/>
      <c r="AG434" s="101"/>
      <c r="AH434" s="102"/>
      <c r="AI434" s="100" t="s">
        <v>590</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634</v>
      </c>
      <c r="AF457" s="133"/>
      <c r="AG457" s="134" t="s">
        <v>356</v>
      </c>
      <c r="AH457" s="169"/>
      <c r="AI457" s="179"/>
      <c r="AJ457" s="179"/>
      <c r="AK457" s="179"/>
      <c r="AL457" s="174"/>
      <c r="AM457" s="179"/>
      <c r="AN457" s="179"/>
      <c r="AO457" s="179"/>
      <c r="AP457" s="174"/>
      <c r="AQ457" s="215" t="s">
        <v>634</v>
      </c>
      <c r="AR457" s="133"/>
      <c r="AS457" s="134" t="s">
        <v>356</v>
      </c>
      <c r="AT457" s="169"/>
      <c r="AU457" s="133" t="s">
        <v>633</v>
      </c>
      <c r="AV457" s="133"/>
      <c r="AW457" s="134" t="s">
        <v>300</v>
      </c>
      <c r="AX457" s="135"/>
    </row>
    <row r="458" spans="1:50" ht="23.25" customHeight="1" x14ac:dyDescent="0.15">
      <c r="A458" s="997"/>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592</v>
      </c>
      <c r="AJ458" s="101"/>
      <c r="AK458" s="101"/>
      <c r="AL458" s="101"/>
      <c r="AM458" s="100" t="s">
        <v>570</v>
      </c>
      <c r="AN458" s="101"/>
      <c r="AO458" s="101"/>
      <c r="AP458" s="102"/>
      <c r="AQ458" s="100" t="s">
        <v>570</v>
      </c>
      <c r="AR458" s="101"/>
      <c r="AS458" s="101"/>
      <c r="AT458" s="102"/>
      <c r="AU458" s="101" t="s">
        <v>591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592</v>
      </c>
      <c r="AF459" s="101"/>
      <c r="AG459" s="101"/>
      <c r="AH459" s="102"/>
      <c r="AI459" s="100" t="s">
        <v>592</v>
      </c>
      <c r="AJ459" s="101"/>
      <c r="AK459" s="101"/>
      <c r="AL459" s="101"/>
      <c r="AM459" s="100" t="s">
        <v>570</v>
      </c>
      <c r="AN459" s="101"/>
      <c r="AO459" s="101"/>
      <c r="AP459" s="102"/>
      <c r="AQ459" s="100" t="s">
        <v>570</v>
      </c>
      <c r="AR459" s="101"/>
      <c r="AS459" s="101"/>
      <c r="AT459" s="102"/>
      <c r="AU459" s="101" t="s">
        <v>591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592</v>
      </c>
      <c r="AJ460" s="101"/>
      <c r="AK460" s="101"/>
      <c r="AL460" s="101"/>
      <c r="AM460" s="100" t="s">
        <v>570</v>
      </c>
      <c r="AN460" s="101"/>
      <c r="AO460" s="101"/>
      <c r="AP460" s="102"/>
      <c r="AQ460" s="100" t="s">
        <v>570</v>
      </c>
      <c r="AR460" s="101"/>
      <c r="AS460" s="101"/>
      <c r="AT460" s="102"/>
      <c r="AU460" s="101" t="s">
        <v>591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1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624</v>
      </c>
      <c r="AH702" s="889"/>
      <c r="AI702" s="889"/>
      <c r="AJ702" s="889"/>
      <c r="AK702" s="889"/>
      <c r="AL702" s="889"/>
      <c r="AM702" s="889"/>
      <c r="AN702" s="889"/>
      <c r="AO702" s="889"/>
      <c r="AP702" s="889"/>
      <c r="AQ702" s="889"/>
      <c r="AR702" s="889"/>
      <c r="AS702" s="889"/>
      <c r="AT702" s="889"/>
      <c r="AU702" s="889"/>
      <c r="AV702" s="889"/>
      <c r="AW702" s="889"/>
      <c r="AX702" s="890"/>
    </row>
    <row r="703" spans="1:50" ht="12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24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626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11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10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108"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9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t="s">
        <v>558</v>
      </c>
      <c r="AH716" s="665"/>
      <c r="AI716" s="665"/>
      <c r="AJ716" s="665"/>
      <c r="AK716" s="665"/>
      <c r="AL716" s="665"/>
      <c r="AM716" s="665"/>
      <c r="AN716" s="665"/>
      <c r="AO716" s="665"/>
      <c r="AP716" s="665"/>
      <c r="AQ716" s="665"/>
      <c r="AR716" s="665"/>
      <c r="AS716" s="665"/>
      <c r="AT716" s="665"/>
      <c r="AU716" s="665"/>
      <c r="AV716" s="665"/>
      <c r="AW716" s="665"/>
      <c r="AX716" s="666"/>
    </row>
    <row r="717" spans="1:50" ht="9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641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638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598</v>
      </c>
      <c r="D721" s="921"/>
      <c r="E721" s="921"/>
      <c r="F721" s="922"/>
      <c r="G721" s="940"/>
      <c r="H721" s="941"/>
      <c r="I721" s="83" t="str">
        <f>IF(OR(G721="　", G721=""), "", "-")</f>
        <v/>
      </c>
      <c r="J721" s="919"/>
      <c r="K721" s="919"/>
      <c r="L721" s="83" t="str">
        <f>IF(M721="","","-")</f>
        <v/>
      </c>
      <c r="M721" s="84"/>
      <c r="N721" s="916" t="s">
        <v>599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44.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598</v>
      </c>
      <c r="F739" s="126"/>
      <c r="G739" s="126"/>
      <c r="H739" s="91" t="str">
        <f>IF(E739="", "", "(")</f>
        <v>(</v>
      </c>
      <c r="I739" s="106" t="s">
        <v>484</v>
      </c>
      <c r="J739" s="106"/>
      <c r="K739" s="91" t="str">
        <f>IF(OR(I739="　", I739=""), "", "-")</f>
        <v/>
      </c>
      <c r="L739" s="107">
        <v>579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72.75" customHeight="1" x14ac:dyDescent="0.15">
      <c r="A781" s="556"/>
      <c r="B781" s="763"/>
      <c r="C781" s="763"/>
      <c r="D781" s="763"/>
      <c r="E781" s="763"/>
      <c r="F781" s="764"/>
      <c r="G781" s="449" t="s">
        <v>608</v>
      </c>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609</v>
      </c>
      <c r="H782" s="347"/>
      <c r="I782" s="347"/>
      <c r="J782" s="347"/>
      <c r="K782" s="348"/>
      <c r="L782" s="399" t="s">
        <v>610</v>
      </c>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611</v>
      </c>
      <c r="H783" s="347"/>
      <c r="I783" s="347"/>
      <c r="J783" s="347"/>
      <c r="K783" s="348"/>
      <c r="L783" s="399" t="s">
        <v>612</v>
      </c>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57.75" customHeight="1" x14ac:dyDescent="0.15">
      <c r="A784" s="556"/>
      <c r="B784" s="763"/>
      <c r="C784" s="763"/>
      <c r="D784" s="763"/>
      <c r="E784" s="763"/>
      <c r="F784" s="764"/>
      <c r="G784" s="346" t="s">
        <v>613</v>
      </c>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50.25" customHeight="1" x14ac:dyDescent="0.15">
      <c r="A785" s="556"/>
      <c r="B785" s="763"/>
      <c r="C785" s="763"/>
      <c r="D785" s="763"/>
      <c r="E785" s="763"/>
      <c r="F785" s="764"/>
      <c r="G785" s="346" t="s">
        <v>614</v>
      </c>
      <c r="H785" s="347"/>
      <c r="I785" s="347"/>
      <c r="J785" s="347"/>
      <c r="K785" s="348"/>
      <c r="L785" s="399" t="s">
        <v>615</v>
      </c>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7" customHeight="1" x14ac:dyDescent="0.15">
      <c r="A837" s="402">
        <v>1</v>
      </c>
      <c r="B837" s="402">
        <v>1</v>
      </c>
      <c r="C837" s="425" t="s">
        <v>617</v>
      </c>
      <c r="D837" s="416"/>
      <c r="E837" s="416"/>
      <c r="F837" s="416"/>
      <c r="G837" s="416"/>
      <c r="H837" s="416"/>
      <c r="I837" s="416"/>
      <c r="J837" s="417">
        <v>8011505001433</v>
      </c>
      <c r="K837" s="418"/>
      <c r="L837" s="418"/>
      <c r="M837" s="418"/>
      <c r="N837" s="418"/>
      <c r="O837" s="418"/>
      <c r="P837" s="426" t="s">
        <v>618</v>
      </c>
      <c r="Q837" s="315"/>
      <c r="R837" s="315"/>
      <c r="S837" s="315"/>
      <c r="T837" s="315"/>
      <c r="U837" s="315"/>
      <c r="V837" s="315"/>
      <c r="W837" s="315"/>
      <c r="X837" s="315"/>
      <c r="Y837" s="316"/>
      <c r="Z837" s="317"/>
      <c r="AA837" s="317"/>
      <c r="AB837" s="318"/>
      <c r="AC837" s="326" t="s">
        <v>619</v>
      </c>
      <c r="AD837" s="424"/>
      <c r="AE837" s="424"/>
      <c r="AF837" s="424"/>
      <c r="AG837" s="424"/>
      <c r="AH837" s="419" t="s">
        <v>620</v>
      </c>
      <c r="AI837" s="420"/>
      <c r="AJ837" s="420"/>
      <c r="AK837" s="420"/>
      <c r="AL837" s="323" t="s">
        <v>620</v>
      </c>
      <c r="AM837" s="324"/>
      <c r="AN837" s="324"/>
      <c r="AO837" s="325"/>
      <c r="AP837" s="319" t="s">
        <v>620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t="s">
        <v>616</v>
      </c>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560</v>
      </c>
      <c r="F1102" s="895"/>
      <c r="G1102" s="895"/>
      <c r="H1102" s="895"/>
      <c r="I1102" s="895"/>
      <c r="J1102" s="417" t="s">
        <v>586</v>
      </c>
      <c r="K1102" s="418"/>
      <c r="L1102" s="418"/>
      <c r="M1102" s="418"/>
      <c r="N1102" s="418"/>
      <c r="O1102" s="418"/>
      <c r="P1102" s="426" t="s">
        <v>590</v>
      </c>
      <c r="Q1102" s="315"/>
      <c r="R1102" s="315"/>
      <c r="S1102" s="315"/>
      <c r="T1102" s="315"/>
      <c r="U1102" s="315"/>
      <c r="V1102" s="315"/>
      <c r="W1102" s="315"/>
      <c r="X1102" s="315"/>
      <c r="Y1102" s="316" t="s">
        <v>590</v>
      </c>
      <c r="Z1102" s="317"/>
      <c r="AA1102" s="317"/>
      <c r="AB1102" s="318"/>
      <c r="AC1102" s="320"/>
      <c r="AD1102" s="320"/>
      <c r="AE1102" s="320"/>
      <c r="AF1102" s="320"/>
      <c r="AG1102" s="320"/>
      <c r="AH1102" s="321" t="s">
        <v>590</v>
      </c>
      <c r="AI1102" s="322"/>
      <c r="AJ1102" s="322"/>
      <c r="AK1102" s="322"/>
      <c r="AL1102" s="323" t="s">
        <v>590</v>
      </c>
      <c r="AM1102" s="324"/>
      <c r="AN1102" s="324"/>
      <c r="AO1102" s="325"/>
      <c r="AP1102" s="319" t="s">
        <v>591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14" max="49"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553</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2018-05-18T09:14:51Z</cp:lastPrinted>
  <dcterms:created xsi:type="dcterms:W3CDTF">2012-03-13T00:50:25Z</dcterms:created>
  <dcterms:modified xsi:type="dcterms:W3CDTF">2018-07-06T01:23:05Z</dcterms:modified>
</cp:coreProperties>
</file>