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6605"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AM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<sst xmlns="http://schemas.openxmlformats.org/spreadsheetml/2006/main" count="2934" uniqueCount="665">
  <si>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</si>
  <si>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</si>
  <si>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</si>
  <si>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</si>
  <si>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</si>
  <si>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</si>
  <si>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</si>
  <si>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</si>
  <si>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</si>
  <si>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</si>
  <si>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</si>
  <si>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</si>
  <si>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</si>
  <si>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</si>
  <si>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</si>
  <si>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</si>
  <si>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</si>
  <si>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</si>
  <si>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</si>
  <si>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</si>
  <si>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</si>
  <si>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</si>
  <si>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</si>
  <si>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</si>
  <si>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</si>
  <si>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</si>
  <si>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</si>
  <si>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</si>
  <si>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</si>
  <si>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</si>
  <si>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</si>
  <si>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</si>
  <si>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</si>
  <si>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</si>
  <si>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</si>
  <si>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</si>
  <si>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</si>
  <si>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</si>
  <si>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</si>
  <si>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</si>
  <si>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</si>
  <si>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</si>
  <si>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</si>
  <si>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</si>
  <si>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</si>
  <si>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</si>
  <si>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</si>
  <si>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</si>
  <si>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</si>
  <si>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</si>
  <si>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</si>
  <si>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</si>
  <si>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</si>
  <si>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</si>
  <si>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</si>
  <si>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</si>
  <si>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</si>
  <si>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</si>
  <si>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</si>
  <si>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</si>
  <si>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</si>
  <si>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</si>
  <si>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</si>
  <si>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</si>
  <si>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</si>
  <si>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</si>
  <si>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</si>
  <si>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</si>
  <si>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</si>
  <si>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</si>
  <si>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</si>
  <si>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</si>
  <si>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</si>
  <si>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</si>
  <si>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</si>
  <si>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</si>
  <si>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</si>
  <si>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</si>
  <si>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</si>
  <si>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</si>
  <si>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</si>
  <si>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</si>
  <si>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</si>
  <si>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</si>
  <si>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</si>
  <si>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</si>
  <si>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</si>
  <si>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</si>
  <si>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</si>
  <si>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</si>
  <si>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</si>
  <si>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</si>
  <si>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</si>
  <si>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</si>
  <si>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</si>
  <si>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</si>
  <si>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</si>
  <si>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</si>
  <si>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</si>
  <si>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</si>
  <si>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</si>
  <si>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</si>
  <si>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</si>
  <si>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</si>
  <si>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</si>
  <si>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</si>
  <si>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</si>
  <si>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</si>
  <si>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</si>
  <si>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</si>
  <si>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</si>
  <si>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</si>
  <si>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</si>
  <si>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</si>
  <si>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</si>
  <si>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</si>
  <si>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</si>
  <si>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</si>
  <si>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</si>
  <si>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</si>
  <si>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</si>
  <si>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</si>
  <si>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</si>
  <si>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</si>
  <si>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</si>
  <si>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</si>
  <si>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</si>
  <si>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</si>
  <si>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</si>
  <si>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</si>
  <si>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</si>
  <si>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</si>
  <si>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</si>
  <si>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</si>
  <si>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</si>
  <si>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</si>
  <si>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</si>
  <si>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</si>
  <si>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</si>
  <si>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</si>
  <si>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</si>
  <si>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</si>
  <si>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</si>
  <si>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</si>
  <si>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</si>
  <si>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</si>
  <si>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</si>
  <si>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</si>
  <si>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</si>
  <si>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</si>
  <si>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</si>
  <si>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</si>
  <si>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</si>
  <si>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</si>
  <si>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</si>
  <si>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</si>
  <si>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</si>
  <si>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</si>
  <si>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</si>
  <si>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</si>
  <si>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</si>
  <si>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</si>
  <si>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</si>
  <si>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</si>
  <si>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</si>
  <si>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</si>
  <si>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</si>
  <si>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</si>
  <si>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</si>
  <si>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</si>
  <si>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</si>
  <si>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</si>
  <si>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</si>
  <si>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</si>
  <si>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</si>
  <si>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</si>
  <si>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</si>
  <si>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</si>
  <si>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</si>
  <si>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</si>
  <si>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</si>
  <si>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</si>
  <si>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</si>
  <si>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</si>
  <si>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</si>
  <si>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</si>
  <si>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</si>
  <si>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</si>
  <si>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</si>
  <si>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</si>
  <si>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</si>
  <si>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</si>
  <si>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</si>
  <si>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</si>
  <si>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</si>
  <si>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</si>
  <si>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</si>
  <si>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</si>
  <si>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</si>
  <si>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</si>
  <si>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</si>
  <si>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</si>
  <si>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</si>
  <si>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</si>
  <si>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</si>
  <si>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</si>
  <si>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</si>
  <si>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</si>
  <si>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</si>
  <si>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</si>
  <si>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</si>
  <si>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</si>
  <si>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</si>
  <si>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</si>
  <si>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</si>
  <si>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</si>
  <si>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</si>
  <si>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</si>
  <si>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</si>
  <si>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</si>
  <si>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</si>
  <si>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</si>
  <si>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</si>
  <si>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</si>
  <si>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</si>
  <si>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</si>
  <si>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</si>
  <si>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</si>
  <si>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</si>
  <si>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</si>
  <si>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</si>
  <si>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</si>
  <si>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</si>
  <si>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</si>
  <si>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</si>
  <si>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</si>
  <si>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</si>
  <si>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</si>
  <si>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</si>
  <si>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</si>
  <si>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</si>
  <si>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</si>
  <si>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</si>
  <si>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</si>
  <si>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</si>
  <si>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</si>
  <si>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</si>
  <si>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</si>
  <si>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</si>
  <si>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</si>
  <si>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</si>
  <si>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</si>
  <si>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</si>
  <si>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</si>
  <si>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</si>
  <si>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</si>
  <si>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</si>
  <si>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</si>
  <si>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</si>
  <si>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</si>
  <si>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</si>
  <si>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</si>
  <si>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</si>
  <si>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</si>
  <si>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</si>
  <si>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</si>
  <si>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</si>
  <si>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</si>
  <si>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</si>
  <si>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</si>
  <si>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</si>
  <si>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</si>
  <si>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</si>
  <si>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</si>
  <si>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</si>
  <si>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</si>
  <si>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</si>
  <si>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</si>
  <si>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</si>
  <si>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</si>
  <si>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</si>
  <si>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</si>
  <si>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</si>
  <si>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</si>
  <si>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</si>
  <si>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</si>
  <si>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</si>
  <si>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</si>
  <si>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</si>
  <si>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</si>
  <si>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</si>
  <si>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</si>
  <si>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</si>
  <si>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</si>
  <si>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</si>
  <si>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</si>
  <si>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</si>
  <si>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</si>
  <si>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</si>
  <si>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</si>
  <si>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</si>
  <si>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</si>
  <si>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</si>
  <si>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</si>
  <si>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</si>
  <si>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</si>
  <si>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</si>
  <si>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</si>
  <si>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</si>
  <si>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</si>
  <si>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</si>
  <si>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</si>
  <si>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</si>
  <si>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</si>
  <si>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</si>
  <si>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</si>
  <si>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</si>
  <si>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</si>
  <si>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</si>
  <si>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</si>
  <si>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</si>
  <si>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</si>
  <si>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</si>
  <si>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</si>
  <si>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</si>
  <si>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</si>
  <si>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</si>
  <si>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</si>
  <si>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</si>
  <si>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</si>
  <si>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</si>
  <si>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</si>
  <si>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</si>
  <si>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</si>
  <si>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</si>
  <si>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</si>
  <si>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</si>
  <si>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</si>
  <si>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</si>
  <si>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</si>
  <si>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</si>
  <si>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</si>
  <si>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</si>
  <si>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</si>
  <si>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</si>
  <si>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</si>
  <si>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</si>
  <si>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</si>
  <si>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</si>
  <si>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</si>
  <si>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</si>
  <si>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</si>
  <si>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</si>
  <si>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</si>
  <si>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</si>
  <si>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</si>
  <si>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</si>
  <si>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</si>
  <si>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</si>
  <si>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</si>
  <si>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</si>
  <si>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</si>
  <si>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</si>
  <si>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</si>
  <si>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</si>
  <si>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</si>
  <si>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</si>
  <si>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</si>
  <si>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</si>
  <si>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</si>
  <si>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</si>
  <si>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</si>
  <si>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</si>
  <si>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</si>
  <si>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</si>
  <si>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</si>
  <si>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</si>
  <si>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</si>
  <si>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</si>
  <si>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</si>
  <si>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</si>
  <si>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</si>
  <si>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</si>
  <si>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</si>
  <si>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</si>
  <si>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</si>
  <si>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</si>
  <si>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</si>
  <si>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</si>
  <si>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</si>
  <si>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</si>
  <si>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</si>
  <si>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</si>
  <si>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</si>
  <si>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</si>
  <si>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</si>
  <si>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</si>
  <si>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</si>
  <si>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</si>
  <si>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</si>
  <si>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</si>
  <si>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</si>
  <si>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</si>
  <si>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</si>
  <si>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</si>
  <si>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</si>
  <si>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</si>
  <si>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</si>
  <si>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</si>
  <si>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</si>
  <si>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</si>
  <si>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</si>
  <si>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</si>
  <si>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</si>
  <si>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</si>
  <si>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</si>
  <si>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</si>
  <si>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</si>
  <si>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</si>
  <si>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</si>
  <si>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</si>
  <si>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</si>
  <si>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</si>
  <si>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</si>
  <si>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</si>
  <si>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</si>
  <si>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</si>
  <si>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</si>
  <si>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</si>
  <si>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</si>
  <si>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</si>
  <si>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</si>
  <si>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</si>
  <si>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</si>
  <si>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</si>
  <si>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</si>
  <si>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</si>
  <si>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</si>
  <si>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</si>
  <si>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</si>
  <si>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</si>
  <si>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</si>
  <si>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</si>
  <si>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</si>
  <si>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</si>
  <si>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</si>
  <si>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</si>
  <si>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</si>
  <si>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</si>
  <si>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</si>
  <si>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</si>
  <si>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</si>
  <si>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</si>
  <si>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</si>
  <si>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</si>
  <si>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</si>
  <si>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</si>
  <si>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</si>
  <si>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</si>
  <si>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</si>
  <si>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</si>
  <si>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</si>
  <si>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</si>
  <si>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</si>
  <si>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</si>
  <si>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</si>
  <si>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</si>
  <si>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</si>
  <si>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</si>
  <si>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</si>
  <si>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</si>
  <si>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</si>
  <si>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</si>
  <si>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</si>
  <si>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</si>
  <si>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</si>
  <si>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</si>
  <si>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</si>
  <si>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</si>
  <si>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</si>
  <si>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</si>
  <si>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</si>
  <si>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</si>
  <si>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</si>
  <si>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</si>
  <si>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</si>
  <si>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</si>
  <si>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</si>
  <si>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</si>
  <si>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</si>
  <si>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</si>
  <si>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</si>
  <si>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</si>
  <si>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</si>
  <si>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</si>
  <si>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</si>
  <si>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</si>
  <si>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</si>
  <si>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</si>
  <si>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</si>
  <si>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</si>
  <si>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</si>
  <si>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</si>
  <si>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</si>
  <si>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</si>
  <si>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</si>
  <si>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</si>
  <si>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</si>
  <si>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</si>
  <si>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</si>
  <si>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</si>
  <si>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</si>
  <si>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</si>
  <si>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</si>
  <si>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</si>
  <si>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</si>
  <si>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</si>
  <si>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</si>
  <si>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</si>
  <si>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</si>
  <si>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</si>
  <si>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</si>
  <si>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</si>
  <si>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</si>
  <si>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</si>
  <si>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</si>
  <si>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</si>
  <si>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</si>
  <si>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</si>
  <si>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</si>
  <si>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</si>
  <si>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</si>
  <si>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</si>
  <si>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</si>
  <si>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</si>
  <si>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</si>
  <si>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</si>
  <si>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</si>
  <si>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</si>
  <si>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</si>
  <si>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</si>
  <si>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</si>
  <si>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</si>
  <si>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</si>
  <si>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</si>
  <si>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</si>
  <si>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</si>
  <si>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</si>
  <si>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</si>
  <si>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ホームレス等に対する就労支援事業</t>
    <rPh sb="5" eb="6">
      <t>トウ</t>
    </rPh>
    <rPh sb="7" eb="8">
      <t>タイ</t>
    </rPh>
    <rPh sb="10" eb="12">
      <t>シュウロウ</t>
    </rPh>
    <rPh sb="12" eb="14">
      <t>シエン</t>
    </rPh>
    <rPh sb="14" eb="16">
      <t>ジギョウ</t>
    </rPh>
    <phoneticPr fontId="5"/>
  </si>
  <si>
    <t>職業安定局雇用開発部</t>
    <rPh sb="0" eb="2">
      <t>ショクギョウ</t>
    </rPh>
    <rPh sb="2" eb="4">
      <t>アンテイ</t>
    </rPh>
    <rPh sb="4" eb="5">
      <t>キョク</t>
    </rPh>
    <rPh sb="5" eb="7">
      <t>コヨウ</t>
    </rPh>
    <rPh sb="7" eb="10">
      <t>カイハツブ</t>
    </rPh>
    <phoneticPr fontId="5"/>
  </si>
  <si>
    <t>雇用開発企画課就労支援室</t>
    <rPh sb="0" eb="2">
      <t>コヨウ</t>
    </rPh>
    <rPh sb="2" eb="4">
      <t>カイハツ</t>
    </rPh>
    <rPh sb="4" eb="7">
      <t>キカクカ</t>
    </rPh>
    <rPh sb="7" eb="9">
      <t>シュウロウ</t>
    </rPh>
    <rPh sb="9" eb="12">
      <t>シエンシツ</t>
    </rPh>
    <phoneticPr fontId="5"/>
  </si>
  <si>
    <t>就労支援室長
伊藤　浩之</t>
    <rPh sb="0" eb="2">
      <t>シュウロウ</t>
    </rPh>
    <rPh sb="2" eb="4">
      <t>シエン</t>
    </rPh>
    <rPh sb="4" eb="6">
      <t>シツチョウ</t>
    </rPh>
    <rPh sb="7" eb="9">
      <t>イトウ</t>
    </rPh>
    <rPh sb="10" eb="12">
      <t>ヒロユキ</t>
    </rPh>
    <phoneticPr fontId="5"/>
  </si>
  <si>
    <t>○</t>
  </si>
  <si>
    <t>－</t>
    <phoneticPr fontId="5"/>
  </si>
  <si>
    <t>ホームレスや日雇労働者に対して、個々の就業ニーズや職業能力に応じた対策を講じ、対象者の就業機会の確保及び雇用の安定化を図る。</t>
    <phoneticPr fontId="5"/>
  </si>
  <si>
    <t>-</t>
  </si>
  <si>
    <t>-</t>
    <phoneticPr fontId="5"/>
  </si>
  <si>
    <t>-</t>
    <phoneticPr fontId="5"/>
  </si>
  <si>
    <t>-</t>
    <phoneticPr fontId="5"/>
  </si>
  <si>
    <t>-</t>
    <phoneticPr fontId="5"/>
  </si>
  <si>
    <t>-</t>
    <phoneticPr fontId="5"/>
  </si>
  <si>
    <t>-</t>
    <phoneticPr fontId="5"/>
  </si>
  <si>
    <t>高齢者等雇用安定促進事業委託費（一般会計）</t>
    <rPh sb="0" eb="3">
      <t>コウレイシャ</t>
    </rPh>
    <rPh sb="3" eb="4">
      <t>トウ</t>
    </rPh>
    <rPh sb="4" eb="6">
      <t>コヨウ</t>
    </rPh>
    <rPh sb="6" eb="8">
      <t>アンテイ</t>
    </rPh>
    <rPh sb="8" eb="10">
      <t>ソクシン</t>
    </rPh>
    <rPh sb="10" eb="12">
      <t>ジギョウ</t>
    </rPh>
    <rPh sb="12" eb="15">
      <t>イタクヒ</t>
    </rPh>
    <rPh sb="16" eb="18">
      <t>イッパン</t>
    </rPh>
    <rPh sb="18" eb="20">
      <t>カイケイ</t>
    </rPh>
    <phoneticPr fontId="5"/>
  </si>
  <si>
    <t>平成29年度のハローワークによる職業相談を行ったホームレス等求職者の常用就職率を80％以上とする。</t>
    <phoneticPr fontId="5"/>
  </si>
  <si>
    <t>％</t>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</si>
  <si>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</si>
  <si>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ハローワークによるホームレス等求職者に対する職業相談件数</t>
    <phoneticPr fontId="5"/>
  </si>
  <si>
    <t>件</t>
    <rPh sb="0" eb="1">
      <t>ケン</t>
    </rPh>
    <phoneticPr fontId="5"/>
  </si>
  <si>
    <t>地方自治体等が設置する協議会による就業相談件数</t>
    <phoneticPr fontId="5"/>
  </si>
  <si>
    <t>円</t>
    <rPh sb="0" eb="1">
      <t>エン</t>
    </rPh>
    <phoneticPr fontId="5"/>
  </si>
  <si>
    <t>　Ｘ/Ｙ</t>
    <phoneticPr fontId="5"/>
  </si>
  <si>
    <t>－</t>
    <phoneticPr fontId="5"/>
  </si>
  <si>
    <t>-</t>
    <phoneticPr fontId="5"/>
  </si>
  <si>
    <t>－</t>
    <phoneticPr fontId="5"/>
  </si>
  <si>
    <t>－</t>
    <phoneticPr fontId="5"/>
  </si>
  <si>
    <t>-</t>
    <phoneticPr fontId="5"/>
  </si>
  <si>
    <t>平成29年1月の調査においては全国で5,534人のホームレスがいることが確認されており、依然として多くの方が厳しい状況に置かれている。これらの者は就職に向けた適応力が不足しているなど、一般労働者以上に就職が困難であるため、引き続き、これらの者のための相談窓口の設置などの就労支援施策を推進することは社会のニーズに対応したものであると考えている。</t>
    <phoneticPr fontId="5"/>
  </si>
  <si>
    <t>「ホームレスの自立の支援等に関する特別措置法」により、ホームレス等に対して安定した雇用の場の確保等による就業機会の確保施策等を実施することは国の責務とされている。</t>
    <rPh sb="32" eb="33">
      <t>トウ</t>
    </rPh>
    <rPh sb="37" eb="39">
      <t>アンテイ</t>
    </rPh>
    <rPh sb="41" eb="43">
      <t>コヨウ</t>
    </rPh>
    <rPh sb="44" eb="45">
      <t>バ</t>
    </rPh>
    <rPh sb="46" eb="48">
      <t>カクホ</t>
    </rPh>
    <phoneticPr fontId="5"/>
  </si>
  <si>
    <t>「ホームレスの自立の支援等に関する特別措置法」に基づき策定された「ホームレスの自立の支援等に関する基本方針」においては、ホームレス等に対して、個々のニーズに応じた求人開拓、きめ細かな職業相談等の実施、地方自治体や地域の民間団体等で構成される協議会による就業支援等を実施することとされており、優先度の高い事業である。</t>
    <phoneticPr fontId="5"/>
  </si>
  <si>
    <t>無</t>
  </si>
  <si>
    <t>公募により委託先を選定しており、支出先の選定は妥当である。</t>
    <phoneticPr fontId="5"/>
  </si>
  <si>
    <t>‐</t>
  </si>
  <si>
    <t>執行実績を踏まえ、事業目的に即し真に必要なものに限定されているかを精査しており、概ね妥当と考えている。</t>
    <phoneticPr fontId="5"/>
  </si>
  <si>
    <t>委託費は、使途が事業目的に沿った支出となっており、真に必要なものに限定されている。</t>
    <phoneticPr fontId="5"/>
  </si>
  <si>
    <t>事業対象となるホームレス数の減少に合わせて支援員数の見直しを行うなど、コスト削減、効率化に取り組んでいる。</t>
    <phoneticPr fontId="5"/>
  </si>
  <si>
    <t>日雇労働者等技能講習事業</t>
    <rPh sb="0" eb="2">
      <t>ヒヤトイ</t>
    </rPh>
    <rPh sb="2" eb="5">
      <t>ロウドウシャ</t>
    </rPh>
    <rPh sb="5" eb="6">
      <t>トウ</t>
    </rPh>
    <rPh sb="6" eb="8">
      <t>ギノウ</t>
    </rPh>
    <rPh sb="8" eb="10">
      <t>コウシュウ</t>
    </rPh>
    <rPh sb="10" eb="12">
      <t>ジギョウ</t>
    </rPh>
    <phoneticPr fontId="5"/>
  </si>
  <si>
    <t>ホームレス等の就労環境や就労ニーズに精通した民間団体に委託することで、効果的な事業の実施が行えている。また、ハローワークに就労支援を実施する就職支援ナビゲーター等を配置し、ホームレス自立支援センター等において巡回相談等を実施しており、就職支援ナビゲーターの支援による常用就職率も目標を達成していることから、実効性の高い手段となっている。</t>
    <phoneticPr fontId="5"/>
  </si>
  <si>
    <t>923</t>
    <phoneticPr fontId="5"/>
  </si>
  <si>
    <t>921</t>
    <phoneticPr fontId="5"/>
  </si>
  <si>
    <t>791</t>
    <phoneticPr fontId="5"/>
  </si>
  <si>
    <t>559</t>
    <phoneticPr fontId="5"/>
  </si>
  <si>
    <t>556</t>
    <phoneticPr fontId="5"/>
  </si>
  <si>
    <t>563</t>
    <phoneticPr fontId="5"/>
  </si>
  <si>
    <t>555</t>
    <phoneticPr fontId="5"/>
  </si>
  <si>
    <t>A.東京ホームレス就業支援事業推進協議会</t>
    <rPh sb="2" eb="4">
      <t>トウキョウ</t>
    </rPh>
    <rPh sb="9" eb="11">
      <t>シュウギョウ</t>
    </rPh>
    <rPh sb="11" eb="13">
      <t>シエン</t>
    </rPh>
    <rPh sb="13" eb="15">
      <t>ジギョウ</t>
    </rPh>
    <rPh sb="15" eb="17">
      <t>スイシン</t>
    </rPh>
    <rPh sb="17" eb="20">
      <t>キョウギカイ</t>
    </rPh>
    <phoneticPr fontId="5"/>
  </si>
  <si>
    <t>B.東京労働局</t>
    <rPh sb="2" eb="4">
      <t>トウキョウ</t>
    </rPh>
    <rPh sb="4" eb="7">
      <t>ロウドウキョク</t>
    </rPh>
    <phoneticPr fontId="5"/>
  </si>
  <si>
    <t>事業費</t>
    <rPh sb="0" eb="3">
      <t>ジギョウヒ</t>
    </rPh>
    <phoneticPr fontId="5"/>
  </si>
  <si>
    <t>消費税</t>
    <rPh sb="0" eb="3">
      <t>ショウヒゼイ</t>
    </rPh>
    <phoneticPr fontId="5"/>
  </si>
  <si>
    <t>人件費</t>
    <rPh sb="0" eb="3">
      <t>ジンケンヒ</t>
    </rPh>
    <phoneticPr fontId="5"/>
  </si>
  <si>
    <t>管理費</t>
    <rPh sb="0" eb="3">
      <t>カンリヒ</t>
    </rPh>
    <phoneticPr fontId="5"/>
  </si>
  <si>
    <t>就業支援等に必要な経費</t>
    <rPh sb="0" eb="2">
      <t>シュウギョウ</t>
    </rPh>
    <rPh sb="2" eb="4">
      <t>シエン</t>
    </rPh>
    <rPh sb="4" eb="5">
      <t>トウ</t>
    </rPh>
    <rPh sb="6" eb="8">
      <t>ヒツヨウ</t>
    </rPh>
    <rPh sb="9" eb="11">
      <t>ケイヒ</t>
    </rPh>
    <phoneticPr fontId="5"/>
  </si>
  <si>
    <t>事業に必要な管理経費等</t>
    <rPh sb="0" eb="2">
      <t>ジギョウ</t>
    </rPh>
    <rPh sb="3" eb="5">
      <t>ヒツヨウ</t>
    </rPh>
    <rPh sb="6" eb="8">
      <t>カンリ</t>
    </rPh>
    <rPh sb="8" eb="10">
      <t>ケイヒ</t>
    </rPh>
    <rPh sb="10" eb="11">
      <t>トウ</t>
    </rPh>
    <phoneticPr fontId="5"/>
  </si>
  <si>
    <t>諸謝金</t>
    <rPh sb="0" eb="1">
      <t>ショ</t>
    </rPh>
    <rPh sb="1" eb="3">
      <t>シャキン</t>
    </rPh>
    <phoneticPr fontId="5"/>
  </si>
  <si>
    <t>庁費</t>
    <rPh sb="0" eb="2">
      <t>チョウヒ</t>
    </rPh>
    <phoneticPr fontId="5"/>
  </si>
  <si>
    <t>就職支援ナビゲーター、求人開拓推進員に係る諸謝金</t>
    <phoneticPr fontId="5"/>
  </si>
  <si>
    <t>就職支援ナビゲーター、求人開拓推進員に係る保険料等</t>
    <phoneticPr fontId="5"/>
  </si>
  <si>
    <t>東京ホームレス就業支援推進協議会</t>
    <rPh sb="0" eb="2">
      <t>トウキョウ</t>
    </rPh>
    <rPh sb="7" eb="9">
      <t>シュウギョウ</t>
    </rPh>
    <rPh sb="9" eb="11">
      <t>シエン</t>
    </rPh>
    <rPh sb="11" eb="13">
      <t>スイシン</t>
    </rPh>
    <rPh sb="13" eb="16">
      <t>キョウギカイ</t>
    </rPh>
    <phoneticPr fontId="5"/>
  </si>
  <si>
    <t>ホームレスに対して、常用就職への適応力を高めるため、簡易的な仕事のあっせんや職場体験講習等を実施。</t>
    <rPh sb="6" eb="7">
      <t>タイ</t>
    </rPh>
    <rPh sb="10" eb="12">
      <t>ジョウヨウ</t>
    </rPh>
    <rPh sb="12" eb="14">
      <t>シュウショク</t>
    </rPh>
    <rPh sb="16" eb="19">
      <t>テキオウリョク</t>
    </rPh>
    <rPh sb="20" eb="21">
      <t>タカ</t>
    </rPh>
    <rPh sb="26" eb="28">
      <t>カンイ</t>
    </rPh>
    <rPh sb="28" eb="29">
      <t>テキ</t>
    </rPh>
    <rPh sb="30" eb="32">
      <t>シゴト</t>
    </rPh>
    <rPh sb="38" eb="40">
      <t>ショクバ</t>
    </rPh>
    <rPh sb="40" eb="42">
      <t>タイケン</t>
    </rPh>
    <rPh sb="42" eb="44">
      <t>コウシュウ</t>
    </rPh>
    <rPh sb="44" eb="45">
      <t>トウ</t>
    </rPh>
    <rPh sb="46" eb="48">
      <t>ジッシ</t>
    </rPh>
    <phoneticPr fontId="5"/>
  </si>
  <si>
    <t>大阪ホームレス就業支援センター運営協議会</t>
    <rPh sb="0" eb="2">
      <t>オオサカ</t>
    </rPh>
    <rPh sb="7" eb="9">
      <t>シュウギョウ</t>
    </rPh>
    <rPh sb="9" eb="11">
      <t>シエン</t>
    </rPh>
    <rPh sb="15" eb="17">
      <t>ウンエイ</t>
    </rPh>
    <rPh sb="17" eb="20">
      <t>キョウギカイ</t>
    </rPh>
    <phoneticPr fontId="5"/>
  </si>
  <si>
    <t>ホームレスに対して、常用就職への適応力を高めるため、簡易的な仕事のあっせんや職場体験講習等を実施。</t>
    <phoneticPr fontId="5"/>
  </si>
  <si>
    <t>神奈川県ホームレス就業支援協議会</t>
    <rPh sb="0" eb="4">
      <t>カナガワケン</t>
    </rPh>
    <rPh sb="9" eb="11">
      <t>シュウギョウ</t>
    </rPh>
    <rPh sb="11" eb="13">
      <t>シエン</t>
    </rPh>
    <rPh sb="13" eb="16">
      <t>キョウギカイ</t>
    </rPh>
    <phoneticPr fontId="5"/>
  </si>
  <si>
    <t>愛知ホームレス就業支援事業推進協議会</t>
    <rPh sb="0" eb="2">
      <t>アイチ</t>
    </rPh>
    <rPh sb="7" eb="9">
      <t>シュウギョウ</t>
    </rPh>
    <rPh sb="9" eb="11">
      <t>シエン</t>
    </rPh>
    <rPh sb="11" eb="13">
      <t>ジギョウ</t>
    </rPh>
    <rPh sb="13" eb="15">
      <t>スイシン</t>
    </rPh>
    <rPh sb="15" eb="18">
      <t>キョウギカイ</t>
    </rPh>
    <phoneticPr fontId="5"/>
  </si>
  <si>
    <t>東京労働局</t>
    <rPh sb="0" eb="2">
      <t>トウキョウ</t>
    </rPh>
    <rPh sb="2" eb="5">
      <t>ロウドウキョク</t>
    </rPh>
    <phoneticPr fontId="5"/>
  </si>
  <si>
    <t>大阪労働局</t>
    <rPh sb="0" eb="2">
      <t>オオサカ</t>
    </rPh>
    <rPh sb="2" eb="5">
      <t>ロウドウキョク</t>
    </rPh>
    <phoneticPr fontId="5"/>
  </si>
  <si>
    <t>神奈川労働局</t>
    <rPh sb="0" eb="3">
      <t>カナガワ</t>
    </rPh>
    <rPh sb="3" eb="6">
      <t>ロウドウキョク</t>
    </rPh>
    <phoneticPr fontId="5"/>
  </si>
  <si>
    <t>愛知労働局</t>
    <rPh sb="0" eb="2">
      <t>アイチ</t>
    </rPh>
    <rPh sb="2" eb="5">
      <t>ロウドウキョク</t>
    </rPh>
    <phoneticPr fontId="5"/>
  </si>
  <si>
    <t>福岡労働局</t>
    <rPh sb="0" eb="2">
      <t>フクオカ</t>
    </rPh>
    <rPh sb="2" eb="5">
      <t>ロウドウキョク</t>
    </rPh>
    <phoneticPr fontId="5"/>
  </si>
  <si>
    <t>京都労働局</t>
    <rPh sb="0" eb="2">
      <t>キョウト</t>
    </rPh>
    <rPh sb="2" eb="5">
      <t>ロウドウキョク</t>
    </rPh>
    <phoneticPr fontId="5"/>
  </si>
  <si>
    <t>宮城労働局</t>
    <rPh sb="0" eb="2">
      <t>ミヤギ</t>
    </rPh>
    <rPh sb="2" eb="5">
      <t>ロウドウキョク</t>
    </rPh>
    <phoneticPr fontId="5"/>
  </si>
  <si>
    <t>-</t>
    <phoneticPr fontId="5"/>
  </si>
  <si>
    <t>-</t>
    <phoneticPr fontId="5"/>
  </si>
  <si>
    <t>-</t>
    <phoneticPr fontId="5"/>
  </si>
  <si>
    <t>就職支援ナビゲーターによる職業相談・職業紹介等の実施等</t>
    <rPh sb="0" eb="2">
      <t>シュウショク</t>
    </rPh>
    <rPh sb="2" eb="4">
      <t>シエン</t>
    </rPh>
    <rPh sb="13" eb="15">
      <t>ショクギョウ</t>
    </rPh>
    <rPh sb="15" eb="17">
      <t>ソウダン</t>
    </rPh>
    <rPh sb="18" eb="20">
      <t>ショクギョウ</t>
    </rPh>
    <rPh sb="20" eb="22">
      <t>ショウカイ</t>
    </rPh>
    <rPh sb="22" eb="23">
      <t>トウ</t>
    </rPh>
    <rPh sb="24" eb="26">
      <t>ジッシ</t>
    </rPh>
    <rPh sb="26" eb="27">
      <t>トウ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</si>
  <si>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</si>
  <si>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</si>
  <si>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</si>
  <si>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</si>
  <si>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</si>
  <si>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</si>
  <si>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</si>
  <si>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</si>
  <si>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</si>
  <si>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雇用保険法第62条第１項第６号</t>
    <rPh sb="0" eb="2">
      <t>コヨウ</t>
    </rPh>
    <rPh sb="2" eb="5">
      <t>ホケンホウ</t>
    </rPh>
    <rPh sb="5" eb="6">
      <t>ダイ</t>
    </rPh>
    <rPh sb="8" eb="9">
      <t>ジョウ</t>
    </rPh>
    <rPh sb="9" eb="10">
      <t>ダイ</t>
    </rPh>
    <rPh sb="11" eb="12">
      <t>コウ</t>
    </rPh>
    <rPh sb="12" eb="13">
      <t>ダイ</t>
    </rPh>
    <rPh sb="14" eb="15">
      <t>ゴウ</t>
    </rPh>
    <phoneticPr fontId="5"/>
  </si>
  <si>
    <t>ホームレス等の就労・職場定着を図るため、ホームレス自立支援センター等へ出張して職業相談・職業紹介を行い、事業主等に対する職場定着指導を行うとともに、求人者支援員を配置して求人開拓・求人情報等の収集等を行う。
また、ホームレスの就労を円滑に推進するため、地方自治体やNPO等のノウハウを活用した都市雑業等の就業支援を行う。</t>
    <phoneticPr fontId="5"/>
  </si>
  <si>
    <t>ハローワークによる職業相談を行ったホームレス等求職者の常用就職率
（常用就職者数／新規求職者数）</t>
    <rPh sb="34" eb="36">
      <t>ジョウヨウ</t>
    </rPh>
    <rPh sb="36" eb="39">
      <t>シュウショクシャ</t>
    </rPh>
    <rPh sb="39" eb="40">
      <t>スウ</t>
    </rPh>
    <rPh sb="41" eb="43">
      <t>シンキ</t>
    </rPh>
    <rPh sb="43" eb="46">
      <t>キュウショクシャ</t>
    </rPh>
    <rPh sb="46" eb="47">
      <t>スウ</t>
    </rPh>
    <phoneticPr fontId="5"/>
  </si>
  <si>
    <t>ホームレスや日雇労働者の就労・職場定着を図るため、ホームレス自立支援センター等へ出張して職業相談・職業紹介を行い、事業主等に対する職場定着指導を行うとともに、求人者支援員を配置して求人開拓・求人情報等の収集等を行う。
また、ホームレスの就労を円滑に推進するため、地方自治体やNPO等のノウハウを活用した都市雑業等の就業支援を行う。本事業を実施することにより、高齢者等の就業率等の向上に寄与する。</t>
    <phoneticPr fontId="5"/>
  </si>
  <si>
    <t>△</t>
  </si>
  <si>
    <t>成果実績は目標を上回る成果を上げ、目標に見合ったものとなっている。</t>
    <rPh sb="0" eb="2">
      <t>セイカ</t>
    </rPh>
    <rPh sb="11" eb="13">
      <t>セイカ</t>
    </rPh>
    <rPh sb="14" eb="15">
      <t>ア</t>
    </rPh>
    <phoneticPr fontId="5"/>
  </si>
  <si>
    <t>日雇労働者等技能講習事業で実施する技能講習の受講者に対して、当事業による職業相談・職業紹介等の実施により、ホームレスや日雇労働者に対する就業機会の確保等を図っている。</t>
    <phoneticPr fontId="5"/>
  </si>
  <si>
    <t>今後も引き続き適正な実施に努める。</t>
    <rPh sb="13" eb="14">
      <t>ツト</t>
    </rPh>
    <phoneticPr fontId="5"/>
  </si>
  <si>
    <t>ホームレスの自立の支援等に関する基本方針（平成25年厚生労働省・国土交通省告示第１号）</t>
    <rPh sb="6" eb="8">
      <t>ジリツ</t>
    </rPh>
    <rPh sb="9" eb="11">
      <t>シエン</t>
    </rPh>
    <rPh sb="11" eb="12">
      <t>トウ</t>
    </rPh>
    <rPh sb="13" eb="14">
      <t>カン</t>
    </rPh>
    <rPh sb="16" eb="18">
      <t>キホン</t>
    </rPh>
    <rPh sb="18" eb="20">
      <t>ホウシン</t>
    </rPh>
    <rPh sb="21" eb="23">
      <t>ヘイセイ</t>
    </rPh>
    <rPh sb="25" eb="26">
      <t>ネン</t>
    </rPh>
    <rPh sb="26" eb="28">
      <t>コウセイ</t>
    </rPh>
    <rPh sb="28" eb="31">
      <t>ロウドウショウ</t>
    </rPh>
    <rPh sb="32" eb="34">
      <t>コクド</t>
    </rPh>
    <rPh sb="34" eb="37">
      <t>コウツウショウ</t>
    </rPh>
    <rPh sb="37" eb="39">
      <t>コクジ</t>
    </rPh>
    <rPh sb="39" eb="40">
      <t>ダイ</t>
    </rPh>
    <rPh sb="41" eb="42">
      <t>ゴウ</t>
    </rPh>
    <phoneticPr fontId="5"/>
  </si>
  <si>
    <t>180.421,000/22,365</t>
    <phoneticPr fontId="5"/>
  </si>
  <si>
    <t>173,805,000/21,059</t>
    <phoneticPr fontId="5"/>
  </si>
  <si>
    <t>単位当たりコスト＝Ｘ／Y
Ｘ：ホームレス就業支援事業執行額（円）
Ｙ：地方自治体等が設置する協議会による就業相談件
数</t>
    <phoneticPr fontId="5"/>
  </si>
  <si>
    <t>単位当たりコスト＝Ｘ／Y
Ｘ：就職支援ナビゲーター・求人者支援員関係執行額（円）
Ｙ：ハローワークによるホームレス等求職者に対する職
業相談件数　　　　　　　</t>
    <rPh sb="26" eb="28">
      <t>キュウジン</t>
    </rPh>
    <rPh sb="28" eb="29">
      <t>シャ</t>
    </rPh>
    <rPh sb="29" eb="32">
      <t>シエンイン</t>
    </rPh>
    <phoneticPr fontId="5"/>
  </si>
  <si>
    <t>266,347,888/7,629</t>
    <phoneticPr fontId="5"/>
  </si>
  <si>
    <t>238,656,887/11,522</t>
    <phoneticPr fontId="5"/>
  </si>
  <si>
    <t>精査中／15,760</t>
    <rPh sb="0" eb="2">
      <t>セイサ</t>
    </rPh>
    <rPh sb="2" eb="3">
      <t>チュウ</t>
    </rPh>
    <phoneticPr fontId="5"/>
  </si>
  <si>
    <t>精査中／14,251</t>
    <rPh sb="0" eb="2">
      <t>セイサ</t>
    </rPh>
    <rPh sb="2" eb="3">
      <t>チュウ</t>
    </rPh>
    <phoneticPr fontId="5"/>
  </si>
  <si>
    <t>230,090,000／12,900</t>
    <phoneticPr fontId="5"/>
  </si>
  <si>
    <t>179,435,000／15,500</t>
    <phoneticPr fontId="5"/>
  </si>
  <si>
    <t>ハローワークによるホームレス等求職者に対する職業相談件数は見込みを下回ったが、これは現下の雇用情勢により、短い求職活動期間で就職できる者が増え、結果として職業相談回数が減少したことによるもの。
一方、常用就職率は目標を上回り、また、地方自治体等が設置する協議会による職業相談件数も見込みを上回っている。
以上から、見込みに見合ったものとなっている。</t>
    <rPh sb="14" eb="15">
      <t>トウ</t>
    </rPh>
    <rPh sb="15" eb="18">
      <t>キュウショクシャ</t>
    </rPh>
    <rPh sb="19" eb="20">
      <t>タイ</t>
    </rPh>
    <rPh sb="22" eb="24">
      <t>ショクギョウ</t>
    </rPh>
    <rPh sb="24" eb="26">
      <t>ソウダン</t>
    </rPh>
    <rPh sb="26" eb="28">
      <t>ケンスウ</t>
    </rPh>
    <rPh sb="29" eb="31">
      <t>ミコ</t>
    </rPh>
    <rPh sb="33" eb="35">
      <t>シタマワ</t>
    </rPh>
    <rPh sb="42" eb="44">
      <t>ゲンカ</t>
    </rPh>
    <rPh sb="45" eb="47">
      <t>コヨウ</t>
    </rPh>
    <rPh sb="47" eb="49">
      <t>ジョウセイ</t>
    </rPh>
    <rPh sb="53" eb="54">
      <t>ミジカ</t>
    </rPh>
    <rPh sb="55" eb="57">
      <t>キュウショク</t>
    </rPh>
    <rPh sb="57" eb="59">
      <t>カツドウ</t>
    </rPh>
    <rPh sb="59" eb="61">
      <t>キカン</t>
    </rPh>
    <rPh sb="62" eb="64">
      <t>シュウショク</t>
    </rPh>
    <rPh sb="67" eb="68">
      <t>シャ</t>
    </rPh>
    <rPh sb="69" eb="70">
      <t>フ</t>
    </rPh>
    <rPh sb="72" eb="74">
      <t>ケッカ</t>
    </rPh>
    <rPh sb="77" eb="79">
      <t>ショクギョウ</t>
    </rPh>
    <rPh sb="79" eb="81">
      <t>ソウダン</t>
    </rPh>
    <rPh sb="81" eb="83">
      <t>カイスウ</t>
    </rPh>
    <rPh sb="84" eb="86">
      <t>ゲンショウ</t>
    </rPh>
    <rPh sb="97" eb="99">
      <t>イッポウ</t>
    </rPh>
    <rPh sb="100" eb="102">
      <t>ジョウヨウ</t>
    </rPh>
    <rPh sb="102" eb="105">
      <t>シュウショクリツ</t>
    </rPh>
    <rPh sb="106" eb="108">
      <t>モクヒョウ</t>
    </rPh>
    <rPh sb="109" eb="111">
      <t>ウワマワ</t>
    </rPh>
    <rPh sb="116" eb="118">
      <t>チホウ</t>
    </rPh>
    <rPh sb="118" eb="121">
      <t>ジチタイ</t>
    </rPh>
    <rPh sb="121" eb="122">
      <t>トウ</t>
    </rPh>
    <rPh sb="123" eb="125">
      <t>セッチ</t>
    </rPh>
    <rPh sb="127" eb="130">
      <t>キョウギカイ</t>
    </rPh>
    <rPh sb="133" eb="135">
      <t>ショクギョウ</t>
    </rPh>
    <rPh sb="135" eb="137">
      <t>ソウダン</t>
    </rPh>
    <rPh sb="137" eb="139">
      <t>ケンスウ</t>
    </rPh>
    <rPh sb="140" eb="142">
      <t>ミコ</t>
    </rPh>
    <rPh sb="144" eb="146">
      <t>ウワマワ</t>
    </rPh>
    <rPh sb="152" eb="154">
      <t>イジョウ</t>
    </rPh>
    <rPh sb="157" eb="159">
      <t>ミコ</t>
    </rPh>
    <rPh sb="161" eb="163">
      <t>ミア</t>
    </rPh>
    <phoneticPr fontId="5"/>
  </si>
  <si>
    <t>成果実績については目標値を上回っており、おおむね効果的に実施されている。
なお、執行率については集計中である。</t>
    <rPh sb="2" eb="4">
      <t>ジッセキ</t>
    </rPh>
    <rPh sb="24" eb="27">
      <t>コウカテキ</t>
    </rPh>
    <rPh sb="28" eb="30">
      <t>ジッシ</t>
    </rPh>
    <rPh sb="40" eb="43">
      <t>シッコウリツ</t>
    </rPh>
    <rPh sb="48" eb="51">
      <t>シュウケイチュウ</t>
    </rPh>
    <phoneticPr fontId="5"/>
  </si>
  <si>
    <t>労働者等の特性に応じた雇用の安定・促進を図ること（Ⅴ-3）</t>
    <phoneticPr fontId="5"/>
  </si>
  <si>
    <t>高齢者・障害者・若年者等の雇用の安定・促進を図ること（Ⅴ-3-1）</t>
    <phoneticPr fontId="5"/>
  </si>
  <si>
    <t>-</t>
    <phoneticPr fontId="5"/>
  </si>
  <si>
    <t>-</t>
    <phoneticPr fontId="5"/>
  </si>
  <si>
    <t>-</t>
    <phoneticPr fontId="5"/>
  </si>
  <si>
    <t>-</t>
    <phoneticPr fontId="5"/>
  </si>
  <si>
    <t>精査中</t>
    <rPh sb="0" eb="2">
      <t>セイサ</t>
    </rPh>
    <rPh sb="2" eb="3">
      <t>チュウ</t>
    </rPh>
    <phoneticPr fontId="5"/>
  </si>
  <si>
    <t>諸謝金
（一般会計・雇用勘定）</t>
    <rPh sb="0" eb="1">
      <t>ショ</t>
    </rPh>
    <rPh sb="1" eb="3">
      <t>シャキン</t>
    </rPh>
    <rPh sb="5" eb="7">
      <t>イッパン</t>
    </rPh>
    <rPh sb="7" eb="9">
      <t>カイケイ</t>
    </rPh>
    <rPh sb="10" eb="12">
      <t>コヨウ</t>
    </rPh>
    <rPh sb="12" eb="14">
      <t>カンジョウ</t>
    </rPh>
    <phoneticPr fontId="5"/>
  </si>
  <si>
    <t>職員旅費
（一般会計・雇用勘定）</t>
    <rPh sb="0" eb="2">
      <t>ショクイン</t>
    </rPh>
    <rPh sb="2" eb="4">
      <t>リョヒ</t>
    </rPh>
    <rPh sb="6" eb="8">
      <t>イッパン</t>
    </rPh>
    <rPh sb="8" eb="10">
      <t>カイケイ</t>
    </rPh>
    <rPh sb="11" eb="13">
      <t>コヨウ</t>
    </rPh>
    <rPh sb="13" eb="15">
      <t>カンジョウ</t>
    </rPh>
    <phoneticPr fontId="5"/>
  </si>
  <si>
    <t>庁費
（一般会計・雇用勘定）</t>
    <rPh sb="0" eb="2">
      <t>チョウヒ</t>
    </rPh>
    <rPh sb="4" eb="6">
      <t>イッパン</t>
    </rPh>
    <rPh sb="6" eb="8">
      <t>カイケイ</t>
    </rPh>
    <rPh sb="9" eb="11">
      <t>コヨウ</t>
    </rPh>
    <rPh sb="11" eb="13">
      <t>カンジョウ</t>
    </rPh>
    <phoneticPr fontId="5"/>
  </si>
  <si>
    <t>委員等旅費
（一般会計・雇用勘定）</t>
    <rPh sb="0" eb="2">
      <t>イイン</t>
    </rPh>
    <rPh sb="2" eb="3">
      <t>トウ</t>
    </rPh>
    <rPh sb="3" eb="5">
      <t>リョヒ</t>
    </rPh>
    <rPh sb="7" eb="9">
      <t>イッパン</t>
    </rPh>
    <rPh sb="9" eb="11">
      <t>カイケイ</t>
    </rPh>
    <rPh sb="12" eb="14">
      <t>コヨウ</t>
    </rPh>
    <rPh sb="14" eb="16">
      <t>カンジョウ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</si>
</sst>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50800</xdr:colOff>
      <xdr:row>18</xdr:row>
      <xdr:rowOff>16933</xdr:rowOff>
    </xdr:from>
    <xdr:to>
      <xdr:col>34</xdr:col>
      <xdr:colOff>42333</xdr:colOff>
      <xdr:row>18</xdr:row>
      <xdr:rowOff>279400</xdr:rowOff>
    </xdr:to>
    <xdr:sp macro="" textlink="">
      <xdr:nvSpPr>
        <xdr:cNvPr id="2" name="正方形/長方形 1"/>
        <xdr:cNvSpPr/>
      </xdr:nvSpPr>
      <xdr:spPr>
        <a:xfrm>
          <a:off x="5638800" y="7603066"/>
          <a:ext cx="736600" cy="262467"/>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精査中</a:t>
          </a:r>
        </a:p>
      </xdr:txBody>
    </xdr:sp>
    <xdr:clientData/>
  </xdr:twoCellAnchor>
  <xdr:twoCellAnchor>
    <xdr:from>
      <xdr:col>38</xdr:col>
      <xdr:colOff>16933</xdr:colOff>
      <xdr:row>115</xdr:row>
      <xdr:rowOff>33867</xdr:rowOff>
    </xdr:from>
    <xdr:to>
      <xdr:col>42</xdr:col>
      <xdr:colOff>8466</xdr:colOff>
      <xdr:row>116</xdr:row>
      <xdr:rowOff>8467</xdr:rowOff>
    </xdr:to>
    <xdr:sp macro="" textlink="">
      <xdr:nvSpPr>
        <xdr:cNvPr id="4" name="正方形/長方形 3"/>
        <xdr:cNvSpPr/>
      </xdr:nvSpPr>
      <xdr:spPr>
        <a:xfrm>
          <a:off x="7095066" y="15629467"/>
          <a:ext cx="736600" cy="262467"/>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精査中</a:t>
          </a:r>
        </a:p>
      </xdr:txBody>
    </xdr:sp>
    <xdr:clientData/>
  </xdr:twoCellAnchor>
  <xdr:twoCellAnchor>
    <xdr:from>
      <xdr:col>38</xdr:col>
      <xdr:colOff>0</xdr:colOff>
      <xdr:row>118</xdr:row>
      <xdr:rowOff>0</xdr:rowOff>
    </xdr:from>
    <xdr:to>
      <xdr:col>41</xdr:col>
      <xdr:colOff>177800</xdr:colOff>
      <xdr:row>118</xdr:row>
      <xdr:rowOff>262467</xdr:rowOff>
    </xdr:to>
    <xdr:sp macro="" textlink="">
      <xdr:nvSpPr>
        <xdr:cNvPr id="6" name="正方形/長方形 5"/>
        <xdr:cNvSpPr/>
      </xdr:nvSpPr>
      <xdr:spPr>
        <a:xfrm>
          <a:off x="7078133" y="16755533"/>
          <a:ext cx="736600" cy="262467"/>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精査中</a:t>
          </a:r>
        </a:p>
      </xdr:txBody>
    </xdr:sp>
    <xdr:clientData/>
  </xdr:twoCellAnchor>
  <xdr:twoCellAnchor>
    <xdr:from>
      <xdr:col>23</xdr:col>
      <xdr:colOff>106456</xdr:colOff>
      <xdr:row>745</xdr:row>
      <xdr:rowOff>171287</xdr:rowOff>
    </xdr:from>
    <xdr:to>
      <xdr:col>23</xdr:col>
      <xdr:colOff>112059</xdr:colOff>
      <xdr:row>748</xdr:row>
      <xdr:rowOff>88902</xdr:rowOff>
    </xdr:to>
    <xdr:cxnSp macro="">
      <xdr:nvCxnSpPr>
        <xdr:cNvPr id="8" name="直線矢印コネクタ 7"/>
        <xdr:cNvCxnSpPr>
          <a:endCxn id="11" idx="0"/>
        </xdr:cNvCxnSpPr>
      </xdr:nvCxnSpPr>
      <xdr:spPr bwMode="auto">
        <a:xfrm>
          <a:off x="4861336" y="52078727"/>
          <a:ext cx="5603" cy="984415"/>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167256</xdr:colOff>
      <xdr:row>747</xdr:row>
      <xdr:rowOff>192097</xdr:rowOff>
    </xdr:from>
    <xdr:to>
      <xdr:col>41</xdr:col>
      <xdr:colOff>37802</xdr:colOff>
      <xdr:row>748</xdr:row>
      <xdr:rowOff>17605</xdr:rowOff>
    </xdr:to>
    <xdr:sp macro="" textlink="">
      <xdr:nvSpPr>
        <xdr:cNvPr id="9" name="テキスト ボックス 8"/>
        <xdr:cNvSpPr txBox="1"/>
      </xdr:nvSpPr>
      <xdr:spPr bwMode="auto">
        <a:xfrm>
          <a:off x="6385176" y="52808197"/>
          <a:ext cx="1699346" cy="1836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solidFill>
                <a:schemeClr val="dk1"/>
              </a:solidFill>
              <a:latin typeface="+mn-lt"/>
              <a:ea typeface="+mn-ea"/>
              <a:cs typeface="+mn-cs"/>
            </a:rPr>
            <a:t>委託</a:t>
          </a:r>
          <a:r>
            <a:rPr kumimoji="1" lang="en-US" sz="1100">
              <a:solidFill>
                <a:schemeClr val="dk1"/>
              </a:solidFill>
              <a:latin typeface="+mn-lt"/>
              <a:ea typeface="+mn-ea"/>
              <a:cs typeface="+mn-cs"/>
            </a:rPr>
            <a:t>【</a:t>
          </a:r>
          <a:r>
            <a:rPr kumimoji="1" lang="ja-JP" altLang="en-US" sz="1100">
              <a:solidFill>
                <a:schemeClr val="dk1"/>
              </a:solidFill>
              <a:latin typeface="+mn-lt"/>
              <a:ea typeface="+mn-ea"/>
              <a:cs typeface="+mn-cs"/>
            </a:rPr>
            <a:t>随意契約（公募）</a:t>
          </a:r>
          <a:r>
            <a:rPr kumimoji="1" lang="en-US" sz="1100">
              <a:solidFill>
                <a:schemeClr val="dk1"/>
              </a:solidFill>
              <a:latin typeface="+mn-lt"/>
              <a:ea typeface="+mn-ea"/>
              <a:cs typeface="+mn-cs"/>
            </a:rPr>
            <a:t>】</a:t>
          </a:r>
          <a:endParaRPr kumimoji="1" lang="ja-JP" altLang="en-US" sz="1200"/>
        </a:p>
      </xdr:txBody>
    </xdr:sp>
    <xdr:clientData/>
  </xdr:twoCellAnchor>
  <xdr:twoCellAnchor>
    <xdr:from>
      <xdr:col>18</xdr:col>
      <xdr:colOff>128857</xdr:colOff>
      <xdr:row>741</xdr:row>
      <xdr:rowOff>214116</xdr:rowOff>
    </xdr:from>
    <xdr:to>
      <xdr:col>28</xdr:col>
      <xdr:colOff>69053</xdr:colOff>
      <xdr:row>743</xdr:row>
      <xdr:rowOff>148608</xdr:rowOff>
    </xdr:to>
    <xdr:sp macro="" textlink="">
      <xdr:nvSpPr>
        <xdr:cNvPr id="10" name="テキスト ボックス 9"/>
        <xdr:cNvSpPr txBox="1"/>
      </xdr:nvSpPr>
      <xdr:spPr bwMode="auto">
        <a:xfrm>
          <a:off x="3969337" y="50696616"/>
          <a:ext cx="1768996" cy="650772"/>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ja-JP" altLang="en-US" sz="1200">
              <a:solidFill>
                <a:sysClr val="windowText" lastClr="000000"/>
              </a:solidFill>
            </a:rPr>
            <a:t>　精査中　百万円</a:t>
          </a:r>
        </a:p>
      </xdr:txBody>
    </xdr:sp>
    <xdr:clientData/>
  </xdr:twoCellAnchor>
  <xdr:twoCellAnchor>
    <xdr:from>
      <xdr:col>18</xdr:col>
      <xdr:colOff>6404</xdr:colOff>
      <xdr:row>748</xdr:row>
      <xdr:rowOff>88902</xdr:rowOff>
    </xdr:from>
    <xdr:to>
      <xdr:col>29</xdr:col>
      <xdr:colOff>13607</xdr:colOff>
      <xdr:row>750</xdr:row>
      <xdr:rowOff>273740</xdr:rowOff>
    </xdr:to>
    <xdr:sp macro="" textlink="">
      <xdr:nvSpPr>
        <xdr:cNvPr id="11" name="テキスト ボックス 10"/>
        <xdr:cNvSpPr txBox="1"/>
      </xdr:nvSpPr>
      <xdr:spPr bwMode="auto">
        <a:xfrm>
          <a:off x="3846884" y="53063142"/>
          <a:ext cx="2018883" cy="901118"/>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solidFill>
                <a:schemeClr val="tx1"/>
              </a:solidFill>
            </a:rPr>
            <a:t>Ｂ．都道府県労働局（７局）</a:t>
          </a:r>
          <a:endParaRPr kumimoji="1" lang="en-US" altLang="ja-JP" sz="1200">
            <a:solidFill>
              <a:schemeClr val="tx1"/>
            </a:solidFill>
          </a:endParaRPr>
        </a:p>
        <a:p>
          <a:pPr algn="ctr"/>
          <a:r>
            <a:rPr kumimoji="1" lang="en-US" altLang="ja-JP" sz="1200">
              <a:solidFill>
                <a:schemeClr val="tx1"/>
              </a:solidFill>
            </a:rPr>
            <a:t>【</a:t>
          </a:r>
          <a:r>
            <a:rPr kumimoji="1" lang="ja-JP" altLang="en-US" sz="1200">
              <a:solidFill>
                <a:schemeClr val="tx1"/>
              </a:solidFill>
            </a:rPr>
            <a:t>精査中</a:t>
          </a:r>
          <a:r>
            <a:rPr kumimoji="1" lang="en-US" altLang="ja-JP" sz="1200">
              <a:solidFill>
                <a:schemeClr val="tx1"/>
              </a:solidFill>
            </a:rPr>
            <a:t>】</a:t>
          </a:r>
          <a:r>
            <a:rPr kumimoji="1" lang="ja-JP" altLang="en-US" sz="1200">
              <a:solidFill>
                <a:schemeClr val="tx1"/>
              </a:solidFill>
            </a:rPr>
            <a:t>　百万円</a:t>
          </a:r>
        </a:p>
      </xdr:txBody>
    </xdr:sp>
    <xdr:clientData/>
  </xdr:twoCellAnchor>
  <xdr:twoCellAnchor>
    <xdr:from>
      <xdr:col>34</xdr:col>
      <xdr:colOff>175581</xdr:colOff>
      <xdr:row>748</xdr:row>
      <xdr:rowOff>88947</xdr:rowOff>
    </xdr:from>
    <xdr:to>
      <xdr:col>44</xdr:col>
      <xdr:colOff>179534</xdr:colOff>
      <xdr:row>750</xdr:row>
      <xdr:rowOff>83239</xdr:rowOff>
    </xdr:to>
    <xdr:sp macro="" textlink="">
      <xdr:nvSpPr>
        <xdr:cNvPr id="12" name="テキスト ボックス 11"/>
        <xdr:cNvSpPr txBox="1"/>
      </xdr:nvSpPr>
      <xdr:spPr bwMode="auto">
        <a:xfrm>
          <a:off x="6942141" y="53063187"/>
          <a:ext cx="1832753" cy="71057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solidFill>
                <a:sysClr val="windowText" lastClr="000000"/>
              </a:solidFill>
            </a:rPr>
            <a:t>Ａ．東京ホームレス就業支援</a:t>
          </a:r>
          <a:endParaRPr kumimoji="1" lang="en-US" altLang="ja-JP" sz="1000">
            <a:solidFill>
              <a:sysClr val="windowText" lastClr="000000"/>
            </a:solidFill>
          </a:endParaRPr>
        </a:p>
        <a:p>
          <a:pPr algn="ctr"/>
          <a:r>
            <a:rPr kumimoji="1" lang="ja-JP" altLang="en-US" sz="1000">
              <a:solidFill>
                <a:sysClr val="windowText" lastClr="000000"/>
              </a:solidFill>
            </a:rPr>
            <a:t>事業推進協議会ほか３団体</a:t>
          </a:r>
          <a:endParaRPr kumimoji="1" lang="en-US" altLang="ja-JP" sz="1000">
            <a:solidFill>
              <a:sysClr val="windowText" lastClr="000000"/>
            </a:solidFill>
          </a:endParaRPr>
        </a:p>
        <a:p>
          <a:pPr algn="ctr"/>
          <a:r>
            <a:rPr kumimoji="1" lang="en-US" altLang="ja-JP" sz="1000">
              <a:solidFill>
                <a:schemeClr val="tx1"/>
              </a:solidFill>
            </a:rPr>
            <a:t>【</a:t>
          </a:r>
          <a:r>
            <a:rPr kumimoji="1" lang="ja-JP" altLang="en-US" sz="1000">
              <a:solidFill>
                <a:schemeClr val="tx1"/>
              </a:solidFill>
            </a:rPr>
            <a:t>精査中</a:t>
          </a:r>
          <a:r>
            <a:rPr kumimoji="1" lang="en-US" altLang="ja-JP" sz="1000">
              <a:solidFill>
                <a:schemeClr val="tx1"/>
              </a:solidFill>
            </a:rPr>
            <a:t>】</a:t>
          </a:r>
          <a:r>
            <a:rPr kumimoji="1" lang="ja-JP" altLang="en-US" sz="1000">
              <a:solidFill>
                <a:schemeClr val="tx1"/>
              </a:solidFill>
            </a:rPr>
            <a:t>　百万</a:t>
          </a:r>
          <a:r>
            <a:rPr kumimoji="1" lang="ja-JP" altLang="en-US" sz="1000">
              <a:solidFill>
                <a:sysClr val="windowText" lastClr="000000"/>
              </a:solidFill>
            </a:rPr>
            <a:t>円</a:t>
          </a:r>
        </a:p>
      </xdr:txBody>
    </xdr:sp>
    <xdr:clientData/>
  </xdr:twoCellAnchor>
  <xdr:twoCellAnchor>
    <xdr:from>
      <xdr:col>23</xdr:col>
      <xdr:colOff>123279</xdr:colOff>
      <xdr:row>746</xdr:row>
      <xdr:rowOff>179846</xdr:rowOff>
    </xdr:from>
    <xdr:to>
      <xdr:col>39</xdr:col>
      <xdr:colOff>162641</xdr:colOff>
      <xdr:row>746</xdr:row>
      <xdr:rowOff>179846</xdr:rowOff>
    </xdr:to>
    <xdr:cxnSp macro="">
      <xdr:nvCxnSpPr>
        <xdr:cNvPr id="13" name="直線コネクタ 12"/>
        <xdr:cNvCxnSpPr/>
      </xdr:nvCxnSpPr>
      <xdr:spPr bwMode="auto">
        <a:xfrm>
          <a:off x="4878159" y="52445426"/>
          <a:ext cx="2965442"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138143</xdr:colOff>
      <xdr:row>750</xdr:row>
      <xdr:rowOff>320889</xdr:rowOff>
    </xdr:from>
    <xdr:to>
      <xdr:col>28</xdr:col>
      <xdr:colOff>158939</xdr:colOff>
      <xdr:row>753</xdr:row>
      <xdr:rowOff>18665</xdr:rowOff>
    </xdr:to>
    <xdr:sp macro="" textlink="">
      <xdr:nvSpPr>
        <xdr:cNvPr id="14" name="大かっこ 13"/>
        <xdr:cNvSpPr/>
      </xdr:nvSpPr>
      <xdr:spPr bwMode="auto">
        <a:xfrm>
          <a:off x="3978623" y="54011409"/>
          <a:ext cx="1849596" cy="7645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000"/>
            </a:lnSpc>
          </a:pPr>
          <a:r>
            <a:rPr kumimoji="1" lang="ja-JP" altLang="en-US" sz="900"/>
            <a:t>・就労支援ナビゲーターによる職業相談・職業紹介等の実施</a:t>
          </a:r>
          <a:endParaRPr kumimoji="1" lang="en-US" altLang="ja-JP" sz="900"/>
        </a:p>
        <a:p>
          <a:pPr algn="l">
            <a:lnSpc>
              <a:spcPts val="1000"/>
            </a:lnSpc>
          </a:pPr>
          <a:r>
            <a:rPr kumimoji="1" lang="ja-JP" altLang="en-US" sz="900"/>
            <a:t>・求人者支援員よる求人開拓等の実施</a:t>
          </a:r>
          <a:endParaRPr kumimoji="1" lang="en-US" altLang="ja-JP" sz="900"/>
        </a:p>
        <a:p>
          <a:endParaRPr lang="ja-JP" altLang="ja-JP" sz="900"/>
        </a:p>
      </xdr:txBody>
    </xdr:sp>
    <xdr:clientData/>
  </xdr:twoCellAnchor>
  <xdr:twoCellAnchor>
    <xdr:from>
      <xdr:col>34</xdr:col>
      <xdr:colOff>159856</xdr:colOff>
      <xdr:row>750</xdr:row>
      <xdr:rowOff>178068</xdr:rowOff>
    </xdr:from>
    <xdr:to>
      <xdr:col>45</xdr:col>
      <xdr:colOff>12489</xdr:colOff>
      <xdr:row>752</xdr:row>
      <xdr:rowOff>148875</xdr:rowOff>
    </xdr:to>
    <xdr:sp macro="" textlink="">
      <xdr:nvSpPr>
        <xdr:cNvPr id="15" name="大かっこ 14"/>
        <xdr:cNvSpPr/>
      </xdr:nvSpPr>
      <xdr:spPr bwMode="auto">
        <a:xfrm>
          <a:off x="6926416" y="53868588"/>
          <a:ext cx="1864313" cy="6870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t>・就業支援員による就業支援、就業開拓推進員による就業機会確保支援、職場体験講習の実施等</a:t>
          </a:r>
          <a:endParaRPr lang="ja-JP" altLang="ja-JP" sz="900"/>
        </a:p>
      </xdr:txBody>
    </xdr:sp>
    <xdr:clientData/>
  </xdr:twoCellAnchor>
  <xdr:twoCellAnchor>
    <xdr:from>
      <xdr:col>19</xdr:col>
      <xdr:colOff>50121</xdr:colOff>
      <xdr:row>743</xdr:row>
      <xdr:rowOff>241607</xdr:rowOff>
    </xdr:from>
    <xdr:to>
      <xdr:col>28</xdr:col>
      <xdr:colOff>135467</xdr:colOff>
      <xdr:row>745</xdr:row>
      <xdr:rowOff>279400</xdr:rowOff>
    </xdr:to>
    <xdr:sp macro="" textlink="">
      <xdr:nvSpPr>
        <xdr:cNvPr id="16" name="大かっこ 15"/>
        <xdr:cNvSpPr/>
      </xdr:nvSpPr>
      <xdr:spPr bwMode="auto">
        <a:xfrm>
          <a:off x="3589188" y="43379274"/>
          <a:ext cx="1761746" cy="7405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900"/>
            </a:lnSpc>
          </a:pPr>
          <a:r>
            <a:rPr kumimoji="1" lang="ja-JP" altLang="en-US" sz="900"/>
            <a:t>・関係部局等との調整。</a:t>
          </a:r>
          <a:endParaRPr kumimoji="1" lang="en-US" altLang="ja-JP" sz="900"/>
        </a:p>
        <a:p>
          <a:pPr algn="l">
            <a:lnSpc>
              <a:spcPts val="900"/>
            </a:lnSpc>
          </a:pPr>
          <a:r>
            <a:rPr kumimoji="1" lang="ja-JP" altLang="en-US" sz="900"/>
            <a:t>・施策の企画・立案、都道府県労働局及び委託団体に対する指導等</a:t>
          </a:r>
        </a:p>
      </xdr:txBody>
    </xdr:sp>
    <xdr:clientData/>
  </xdr:twoCellAnchor>
  <xdr:twoCellAnchor>
    <xdr:from>
      <xdr:col>16</xdr:col>
      <xdr:colOff>0</xdr:colOff>
      <xdr:row>741</xdr:row>
      <xdr:rowOff>0</xdr:rowOff>
    </xdr:from>
    <xdr:to>
      <xdr:col>30</xdr:col>
      <xdr:colOff>22412</xdr:colOff>
      <xdr:row>753</xdr:row>
      <xdr:rowOff>108854</xdr:rowOff>
    </xdr:to>
    <xdr:sp macro="" textlink="">
      <xdr:nvSpPr>
        <xdr:cNvPr id="17" name="正方形/長方形 16"/>
        <xdr:cNvSpPr/>
      </xdr:nvSpPr>
      <xdr:spPr bwMode="auto">
        <a:xfrm>
          <a:off x="3474720" y="50482500"/>
          <a:ext cx="2582732" cy="4383674"/>
        </a:xfrm>
        <a:prstGeom prst="rect">
          <a:avLst/>
        </a:prstGeom>
        <a:noFill/>
        <a:ln>
          <a:solidFill>
            <a:schemeClr val="tx1"/>
          </a:solidFill>
          <a:prstDash val="sysDot"/>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18</xdr:col>
      <xdr:colOff>6404</xdr:colOff>
      <xdr:row>747</xdr:row>
      <xdr:rowOff>80039</xdr:rowOff>
    </xdr:from>
    <xdr:to>
      <xdr:col>24</xdr:col>
      <xdr:colOff>57150</xdr:colOff>
      <xdr:row>747</xdr:row>
      <xdr:rowOff>348981</xdr:rowOff>
    </xdr:to>
    <xdr:sp macro="" textlink="">
      <xdr:nvSpPr>
        <xdr:cNvPr id="18" name="テキスト ボックス 17"/>
        <xdr:cNvSpPr txBox="1"/>
      </xdr:nvSpPr>
      <xdr:spPr bwMode="auto">
        <a:xfrm>
          <a:off x="3606854" y="45371414"/>
          <a:ext cx="1250896" cy="2689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sz="1100">
              <a:solidFill>
                <a:schemeClr val="dk1"/>
              </a:solidFill>
              <a:latin typeface="+mn-lt"/>
              <a:ea typeface="+mn-ea"/>
              <a:cs typeface="+mn-cs"/>
            </a:rPr>
            <a:t>【</a:t>
          </a:r>
          <a:r>
            <a:rPr kumimoji="1" lang="ja-JP" altLang="en-US" sz="1100">
              <a:solidFill>
                <a:schemeClr val="dk1"/>
              </a:solidFill>
              <a:latin typeface="+mn-lt"/>
              <a:ea typeface="+mn-ea"/>
              <a:cs typeface="+mn-cs"/>
            </a:rPr>
            <a:t>予算示達</a:t>
          </a:r>
          <a:r>
            <a:rPr kumimoji="1" lang="en-US" sz="1100">
              <a:solidFill>
                <a:schemeClr val="dk1"/>
              </a:solidFill>
              <a:latin typeface="+mn-lt"/>
              <a:ea typeface="+mn-ea"/>
              <a:cs typeface="+mn-cs"/>
            </a:rPr>
            <a:t>】</a:t>
          </a:r>
          <a:endParaRPr kumimoji="1" lang="ja-JP" altLang="en-US" sz="1200"/>
        </a:p>
      </xdr:txBody>
    </xdr:sp>
    <xdr:clientData/>
  </xdr:twoCellAnchor>
  <xdr:twoCellAnchor>
    <xdr:from>
      <xdr:col>39</xdr:col>
      <xdr:colOff>176897</xdr:colOff>
      <xdr:row>746</xdr:row>
      <xdr:rowOff>163288</xdr:rowOff>
    </xdr:from>
    <xdr:to>
      <xdr:col>39</xdr:col>
      <xdr:colOff>177558</xdr:colOff>
      <xdr:row>748</xdr:row>
      <xdr:rowOff>88947</xdr:rowOff>
    </xdr:to>
    <xdr:cxnSp macro="">
      <xdr:nvCxnSpPr>
        <xdr:cNvPr id="19" name="直線矢印コネクタ 18"/>
        <xdr:cNvCxnSpPr>
          <a:endCxn id="12" idx="0"/>
        </xdr:cNvCxnSpPr>
      </xdr:nvCxnSpPr>
      <xdr:spPr bwMode="auto">
        <a:xfrm>
          <a:off x="7857857" y="52428868"/>
          <a:ext cx="661" cy="634319"/>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780</xdr:row>
      <xdr:rowOff>0</xdr:rowOff>
    </xdr:from>
    <xdr:to>
      <xdr:col>27</xdr:col>
      <xdr:colOff>177800</xdr:colOff>
      <xdr:row>780</xdr:row>
      <xdr:rowOff>262467</xdr:rowOff>
    </xdr:to>
    <xdr:sp macro="" textlink="">
      <xdr:nvSpPr>
        <xdr:cNvPr id="20" name="正方形/長方形 19"/>
        <xdr:cNvSpPr/>
      </xdr:nvSpPr>
      <xdr:spPr>
        <a:xfrm>
          <a:off x="4470400" y="47921333"/>
          <a:ext cx="736600" cy="262467"/>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精査中</a:t>
          </a:r>
        </a:p>
      </xdr:txBody>
    </xdr:sp>
    <xdr:clientData/>
  </xdr:twoCellAnchor>
  <xdr:twoCellAnchor>
    <xdr:from>
      <xdr:col>46</xdr:col>
      <xdr:colOff>76200</xdr:colOff>
      <xdr:row>780</xdr:row>
      <xdr:rowOff>8466</xdr:rowOff>
    </xdr:from>
    <xdr:to>
      <xdr:col>49</xdr:col>
      <xdr:colOff>254000</xdr:colOff>
      <xdr:row>780</xdr:row>
      <xdr:rowOff>270933</xdr:rowOff>
    </xdr:to>
    <xdr:sp macro="" textlink="">
      <xdr:nvSpPr>
        <xdr:cNvPr id="21" name="正方形/長方形 20"/>
        <xdr:cNvSpPr/>
      </xdr:nvSpPr>
      <xdr:spPr>
        <a:xfrm>
          <a:off x="8644467" y="47929799"/>
          <a:ext cx="736600" cy="262467"/>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精査中</a:t>
          </a:r>
        </a:p>
      </xdr:txBody>
    </xdr:sp>
    <xdr:clientData/>
  </xdr:twoCellAnchor>
  <xdr:twoCellAnchor>
    <xdr:from>
      <xdr:col>24</xdr:col>
      <xdr:colOff>25400</xdr:colOff>
      <xdr:row>836</xdr:row>
      <xdr:rowOff>372533</xdr:rowOff>
    </xdr:from>
    <xdr:to>
      <xdr:col>28</xdr:col>
      <xdr:colOff>16933</xdr:colOff>
      <xdr:row>836</xdr:row>
      <xdr:rowOff>635000</xdr:rowOff>
    </xdr:to>
    <xdr:sp macro="" textlink="">
      <xdr:nvSpPr>
        <xdr:cNvPr id="22" name="正方形/長方形 21"/>
        <xdr:cNvSpPr/>
      </xdr:nvSpPr>
      <xdr:spPr>
        <a:xfrm>
          <a:off x="4495800" y="52484866"/>
          <a:ext cx="736600" cy="262467"/>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精査中</a:t>
          </a:r>
        </a:p>
      </xdr:txBody>
    </xdr:sp>
    <xdr:clientData/>
  </xdr:twoCellAnchor>
  <xdr:twoCellAnchor>
    <xdr:from>
      <xdr:col>24</xdr:col>
      <xdr:colOff>25400</xdr:colOff>
      <xdr:row>837</xdr:row>
      <xdr:rowOff>355600</xdr:rowOff>
    </xdr:from>
    <xdr:to>
      <xdr:col>28</xdr:col>
      <xdr:colOff>16933</xdr:colOff>
      <xdr:row>837</xdr:row>
      <xdr:rowOff>618067</xdr:rowOff>
    </xdr:to>
    <xdr:sp macro="" textlink="">
      <xdr:nvSpPr>
        <xdr:cNvPr id="23" name="正方形/長方形 22"/>
        <xdr:cNvSpPr/>
      </xdr:nvSpPr>
      <xdr:spPr>
        <a:xfrm>
          <a:off x="4495800" y="53416200"/>
          <a:ext cx="736600" cy="262467"/>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精査中</a:t>
          </a:r>
        </a:p>
      </xdr:txBody>
    </xdr:sp>
    <xdr:clientData/>
  </xdr:twoCellAnchor>
  <xdr:twoCellAnchor>
    <xdr:from>
      <xdr:col>24</xdr:col>
      <xdr:colOff>16933</xdr:colOff>
      <xdr:row>838</xdr:row>
      <xdr:rowOff>304800</xdr:rowOff>
    </xdr:from>
    <xdr:to>
      <xdr:col>28</xdr:col>
      <xdr:colOff>8466</xdr:colOff>
      <xdr:row>838</xdr:row>
      <xdr:rowOff>567267</xdr:rowOff>
    </xdr:to>
    <xdr:sp macro="" textlink="">
      <xdr:nvSpPr>
        <xdr:cNvPr id="24" name="正方形/長方形 23"/>
        <xdr:cNvSpPr/>
      </xdr:nvSpPr>
      <xdr:spPr>
        <a:xfrm>
          <a:off x="4487333" y="54313667"/>
          <a:ext cx="736600" cy="262467"/>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精査中</a:t>
          </a:r>
        </a:p>
      </xdr:txBody>
    </xdr:sp>
    <xdr:clientData/>
  </xdr:twoCellAnchor>
  <xdr:twoCellAnchor>
    <xdr:from>
      <xdr:col>24</xdr:col>
      <xdr:colOff>25400</xdr:colOff>
      <xdr:row>839</xdr:row>
      <xdr:rowOff>220133</xdr:rowOff>
    </xdr:from>
    <xdr:to>
      <xdr:col>28</xdr:col>
      <xdr:colOff>16933</xdr:colOff>
      <xdr:row>839</xdr:row>
      <xdr:rowOff>482600</xdr:rowOff>
    </xdr:to>
    <xdr:sp macro="" textlink="">
      <xdr:nvSpPr>
        <xdr:cNvPr id="25" name="正方形/長方形 24"/>
        <xdr:cNvSpPr/>
      </xdr:nvSpPr>
      <xdr:spPr>
        <a:xfrm>
          <a:off x="4495800" y="55177266"/>
          <a:ext cx="736600" cy="262467"/>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精査中</a:t>
          </a:r>
        </a:p>
      </xdr:txBody>
    </xdr:sp>
    <xdr:clientData/>
  </xdr:twoCellAnchor>
  <xdr:twoCellAnchor>
    <xdr:from>
      <xdr:col>24</xdr:col>
      <xdr:colOff>0</xdr:colOff>
      <xdr:row>869</xdr:row>
      <xdr:rowOff>110067</xdr:rowOff>
    </xdr:from>
    <xdr:to>
      <xdr:col>27</xdr:col>
      <xdr:colOff>177800</xdr:colOff>
      <xdr:row>869</xdr:row>
      <xdr:rowOff>372534</xdr:rowOff>
    </xdr:to>
    <xdr:sp macro="" textlink="">
      <xdr:nvSpPr>
        <xdr:cNvPr id="26" name="正方形/長方形 25"/>
        <xdr:cNvSpPr/>
      </xdr:nvSpPr>
      <xdr:spPr>
        <a:xfrm>
          <a:off x="4470400" y="57073800"/>
          <a:ext cx="736600" cy="262467"/>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精査中</a:t>
          </a:r>
        </a:p>
      </xdr:txBody>
    </xdr:sp>
    <xdr:clientData/>
  </xdr:twoCellAnchor>
  <xdr:twoCellAnchor>
    <xdr:from>
      <xdr:col>24</xdr:col>
      <xdr:colOff>8467</xdr:colOff>
      <xdr:row>870</xdr:row>
      <xdr:rowOff>127000</xdr:rowOff>
    </xdr:from>
    <xdr:to>
      <xdr:col>28</xdr:col>
      <xdr:colOff>0</xdr:colOff>
      <xdr:row>870</xdr:row>
      <xdr:rowOff>389467</xdr:rowOff>
    </xdr:to>
    <xdr:sp macro="" textlink="">
      <xdr:nvSpPr>
        <xdr:cNvPr id="27" name="正方形/長方形 26"/>
        <xdr:cNvSpPr/>
      </xdr:nvSpPr>
      <xdr:spPr>
        <a:xfrm>
          <a:off x="4478867" y="57624133"/>
          <a:ext cx="736600" cy="262467"/>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精査中</a:t>
          </a:r>
        </a:p>
      </xdr:txBody>
    </xdr:sp>
    <xdr:clientData/>
  </xdr:twoCellAnchor>
  <xdr:twoCellAnchor>
    <xdr:from>
      <xdr:col>24</xdr:col>
      <xdr:colOff>8467</xdr:colOff>
      <xdr:row>871</xdr:row>
      <xdr:rowOff>160867</xdr:rowOff>
    </xdr:from>
    <xdr:to>
      <xdr:col>28</xdr:col>
      <xdr:colOff>0</xdr:colOff>
      <xdr:row>871</xdr:row>
      <xdr:rowOff>423334</xdr:rowOff>
    </xdr:to>
    <xdr:sp macro="" textlink="">
      <xdr:nvSpPr>
        <xdr:cNvPr id="28" name="正方形/長方形 27"/>
        <xdr:cNvSpPr/>
      </xdr:nvSpPr>
      <xdr:spPr>
        <a:xfrm>
          <a:off x="4478867" y="58191400"/>
          <a:ext cx="736600" cy="262467"/>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精査中</a:t>
          </a:r>
        </a:p>
      </xdr:txBody>
    </xdr:sp>
    <xdr:clientData/>
  </xdr:twoCellAnchor>
  <xdr:twoCellAnchor>
    <xdr:from>
      <xdr:col>24</xdr:col>
      <xdr:colOff>0</xdr:colOff>
      <xdr:row>872</xdr:row>
      <xdr:rowOff>127000</xdr:rowOff>
    </xdr:from>
    <xdr:to>
      <xdr:col>27</xdr:col>
      <xdr:colOff>177800</xdr:colOff>
      <xdr:row>872</xdr:row>
      <xdr:rowOff>389467</xdr:rowOff>
    </xdr:to>
    <xdr:sp macro="" textlink="">
      <xdr:nvSpPr>
        <xdr:cNvPr id="29" name="正方形/長方形 28"/>
        <xdr:cNvSpPr/>
      </xdr:nvSpPr>
      <xdr:spPr>
        <a:xfrm>
          <a:off x="4470400" y="58690933"/>
          <a:ext cx="736600" cy="262467"/>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精査中</a:t>
          </a:r>
        </a:p>
      </xdr:txBody>
    </xdr:sp>
    <xdr:clientData/>
  </xdr:twoCellAnchor>
  <xdr:twoCellAnchor>
    <xdr:from>
      <xdr:col>24</xdr:col>
      <xdr:colOff>0</xdr:colOff>
      <xdr:row>873</xdr:row>
      <xdr:rowOff>152400</xdr:rowOff>
    </xdr:from>
    <xdr:to>
      <xdr:col>27</xdr:col>
      <xdr:colOff>177800</xdr:colOff>
      <xdr:row>873</xdr:row>
      <xdr:rowOff>414867</xdr:rowOff>
    </xdr:to>
    <xdr:sp macro="" textlink="">
      <xdr:nvSpPr>
        <xdr:cNvPr id="31" name="正方形/長方形 30"/>
        <xdr:cNvSpPr/>
      </xdr:nvSpPr>
      <xdr:spPr>
        <a:xfrm>
          <a:off x="4470400" y="59249733"/>
          <a:ext cx="736600" cy="262467"/>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精査中</a:t>
          </a:r>
        </a:p>
      </xdr:txBody>
    </xdr:sp>
    <xdr:clientData/>
  </xdr:twoCellAnchor>
  <xdr:twoCellAnchor>
    <xdr:from>
      <xdr:col>24</xdr:col>
      <xdr:colOff>25400</xdr:colOff>
      <xdr:row>874</xdr:row>
      <xdr:rowOff>135467</xdr:rowOff>
    </xdr:from>
    <xdr:to>
      <xdr:col>28</xdr:col>
      <xdr:colOff>16933</xdr:colOff>
      <xdr:row>874</xdr:row>
      <xdr:rowOff>397934</xdr:rowOff>
    </xdr:to>
    <xdr:sp macro="" textlink="">
      <xdr:nvSpPr>
        <xdr:cNvPr id="32" name="正方形/長方形 31"/>
        <xdr:cNvSpPr/>
      </xdr:nvSpPr>
      <xdr:spPr>
        <a:xfrm>
          <a:off x="4495800" y="59766200"/>
          <a:ext cx="736600" cy="262467"/>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精査中</a:t>
          </a:r>
        </a:p>
      </xdr:txBody>
    </xdr:sp>
    <xdr:clientData/>
  </xdr:twoCellAnchor>
  <xdr:twoCellAnchor>
    <xdr:from>
      <xdr:col>24</xdr:col>
      <xdr:colOff>0</xdr:colOff>
      <xdr:row>875</xdr:row>
      <xdr:rowOff>118533</xdr:rowOff>
    </xdr:from>
    <xdr:to>
      <xdr:col>27</xdr:col>
      <xdr:colOff>177800</xdr:colOff>
      <xdr:row>875</xdr:row>
      <xdr:rowOff>381000</xdr:rowOff>
    </xdr:to>
    <xdr:sp macro="" textlink="">
      <xdr:nvSpPr>
        <xdr:cNvPr id="34" name="正方形/長方形 33"/>
        <xdr:cNvSpPr/>
      </xdr:nvSpPr>
      <xdr:spPr>
        <a:xfrm>
          <a:off x="4470400" y="60282666"/>
          <a:ext cx="736600" cy="262467"/>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W25" sqref="W25:AC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567</v>
      </c>
      <c r="AT2" s="938"/>
      <c r="AU2" s="938"/>
      <c r="AV2" s="52" t="str">
        <f>IF(AW2="", "", "-")</f>
        <v/>
      </c>
      <c r="AW2" s="909"/>
      <c r="AX2" s="909"/>
    </row>
    <row r="3" spans="1:50" ht="21" customHeight="1" thickBot="1" x14ac:dyDescent="0.2">
      <c r="A3" s="866" t="s">
        <v>533</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548</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549</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550</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175</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551</v>
      </c>
      <c r="AF5" s="698"/>
      <c r="AG5" s="698"/>
      <c r="AH5" s="698"/>
      <c r="AI5" s="698"/>
      <c r="AJ5" s="698"/>
      <c r="AK5" s="698"/>
      <c r="AL5" s="698"/>
      <c r="AM5" s="698"/>
      <c r="AN5" s="698"/>
      <c r="AO5" s="698"/>
      <c r="AP5" s="699"/>
      <c r="AQ5" s="700" t="s">
        <v>552</v>
      </c>
      <c r="AR5" s="701"/>
      <c r="AS5" s="701"/>
      <c r="AT5" s="701"/>
      <c r="AU5" s="701"/>
      <c r="AV5" s="701"/>
      <c r="AW5" s="701"/>
      <c r="AX5" s="702"/>
    </row>
    <row r="6" spans="1:50" ht="39" customHeight="1" x14ac:dyDescent="0.15">
      <c r="A6" s="705" t="s">
        <v>4</v>
      </c>
      <c r="B6" s="706"/>
      <c r="C6" s="706"/>
      <c r="D6" s="706"/>
      <c r="E6" s="706"/>
      <c r="F6" s="706"/>
      <c r="G6" s="391" t="str">
        <f>入力規則等!F39</f>
        <v>一般会計、労働保険特別会計雇用勘定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633</v>
      </c>
      <c r="H7" s="495"/>
      <c r="I7" s="495"/>
      <c r="J7" s="495"/>
      <c r="K7" s="495"/>
      <c r="L7" s="495"/>
      <c r="M7" s="495"/>
      <c r="N7" s="495"/>
      <c r="O7" s="495"/>
      <c r="P7" s="495"/>
      <c r="Q7" s="495"/>
      <c r="R7" s="495"/>
      <c r="S7" s="495"/>
      <c r="T7" s="495"/>
      <c r="U7" s="495"/>
      <c r="V7" s="495"/>
      <c r="W7" s="495"/>
      <c r="X7" s="496"/>
      <c r="Y7" s="920" t="s">
        <v>546</v>
      </c>
      <c r="Z7" s="439"/>
      <c r="AA7" s="439"/>
      <c r="AB7" s="439"/>
      <c r="AC7" s="439"/>
      <c r="AD7" s="921"/>
      <c r="AE7" s="910" t="s">
        <v>641</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社会保障、その他の事項経費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555</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634</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534</v>
      </c>
      <c r="AL12" s="412"/>
      <c r="AM12" s="412"/>
      <c r="AN12" s="412"/>
      <c r="AO12" s="412"/>
      <c r="AP12" s="412"/>
      <c r="AQ12" s="413"/>
      <c r="AR12" s="411" t="s">
        <v>535</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450</v>
      </c>
      <c r="Q13" s="657"/>
      <c r="R13" s="657"/>
      <c r="S13" s="657"/>
      <c r="T13" s="657"/>
      <c r="U13" s="657"/>
      <c r="V13" s="658"/>
      <c r="W13" s="656">
        <v>408</v>
      </c>
      <c r="X13" s="657"/>
      <c r="Y13" s="657"/>
      <c r="Z13" s="657"/>
      <c r="AA13" s="657"/>
      <c r="AB13" s="657"/>
      <c r="AC13" s="658"/>
      <c r="AD13" s="656">
        <v>402</v>
      </c>
      <c r="AE13" s="657"/>
      <c r="AF13" s="657"/>
      <c r="AG13" s="657"/>
      <c r="AH13" s="657"/>
      <c r="AI13" s="657"/>
      <c r="AJ13" s="658"/>
      <c r="AK13" s="656">
        <v>410</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557</v>
      </c>
      <c r="Q14" s="657"/>
      <c r="R14" s="657"/>
      <c r="S14" s="657"/>
      <c r="T14" s="657"/>
      <c r="U14" s="657"/>
      <c r="V14" s="658"/>
      <c r="W14" s="656" t="s">
        <v>558</v>
      </c>
      <c r="X14" s="657"/>
      <c r="Y14" s="657"/>
      <c r="Z14" s="657"/>
      <c r="AA14" s="657"/>
      <c r="AB14" s="657"/>
      <c r="AC14" s="658"/>
      <c r="AD14" s="656" t="s">
        <v>557</v>
      </c>
      <c r="AE14" s="657"/>
      <c r="AF14" s="657"/>
      <c r="AG14" s="657"/>
      <c r="AH14" s="657"/>
      <c r="AI14" s="657"/>
      <c r="AJ14" s="658"/>
      <c r="AK14" s="656" t="s">
        <v>561</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557</v>
      </c>
      <c r="Q15" s="657"/>
      <c r="R15" s="657"/>
      <c r="S15" s="657"/>
      <c r="T15" s="657"/>
      <c r="U15" s="657"/>
      <c r="V15" s="658"/>
      <c r="W15" s="656" t="s">
        <v>560</v>
      </c>
      <c r="X15" s="657"/>
      <c r="Y15" s="657"/>
      <c r="Z15" s="657"/>
      <c r="AA15" s="657"/>
      <c r="AB15" s="657"/>
      <c r="AC15" s="658"/>
      <c r="AD15" s="656" t="s">
        <v>561</v>
      </c>
      <c r="AE15" s="657"/>
      <c r="AF15" s="657"/>
      <c r="AG15" s="657"/>
      <c r="AH15" s="657"/>
      <c r="AI15" s="657"/>
      <c r="AJ15" s="658"/>
      <c r="AK15" s="656" t="s">
        <v>560</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558</v>
      </c>
      <c r="Q16" s="657"/>
      <c r="R16" s="657"/>
      <c r="S16" s="657"/>
      <c r="T16" s="657"/>
      <c r="U16" s="657"/>
      <c r="V16" s="658"/>
      <c r="W16" s="656" t="s">
        <v>557</v>
      </c>
      <c r="X16" s="657"/>
      <c r="Y16" s="657"/>
      <c r="Z16" s="657"/>
      <c r="AA16" s="657"/>
      <c r="AB16" s="657"/>
      <c r="AC16" s="658"/>
      <c r="AD16" s="656" t="s">
        <v>561</v>
      </c>
      <c r="AE16" s="657"/>
      <c r="AF16" s="657"/>
      <c r="AG16" s="657"/>
      <c r="AH16" s="657"/>
      <c r="AI16" s="657"/>
      <c r="AJ16" s="658"/>
      <c r="AK16" s="656" t="s">
        <v>561</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559</v>
      </c>
      <c r="Q17" s="657"/>
      <c r="R17" s="657"/>
      <c r="S17" s="657"/>
      <c r="T17" s="657"/>
      <c r="U17" s="657"/>
      <c r="V17" s="658"/>
      <c r="W17" s="656" t="s">
        <v>557</v>
      </c>
      <c r="X17" s="657"/>
      <c r="Y17" s="657"/>
      <c r="Z17" s="657"/>
      <c r="AA17" s="657"/>
      <c r="AB17" s="657"/>
      <c r="AC17" s="658"/>
      <c r="AD17" s="656" t="s">
        <v>561</v>
      </c>
      <c r="AE17" s="657"/>
      <c r="AF17" s="657"/>
      <c r="AG17" s="657"/>
      <c r="AH17" s="657"/>
      <c r="AI17" s="657"/>
      <c r="AJ17" s="658"/>
      <c r="AK17" s="656" t="s">
        <v>562</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450</v>
      </c>
      <c r="Q18" s="878"/>
      <c r="R18" s="878"/>
      <c r="S18" s="878"/>
      <c r="T18" s="878"/>
      <c r="U18" s="878"/>
      <c r="V18" s="879"/>
      <c r="W18" s="877">
        <f>SUM(W13:AC17)</f>
        <v>408</v>
      </c>
      <c r="X18" s="878"/>
      <c r="Y18" s="878"/>
      <c r="Z18" s="878"/>
      <c r="AA18" s="878"/>
      <c r="AB18" s="878"/>
      <c r="AC18" s="879"/>
      <c r="AD18" s="877">
        <f>SUM(AD13:AJ17)</f>
        <v>402</v>
      </c>
      <c r="AE18" s="878"/>
      <c r="AF18" s="878"/>
      <c r="AG18" s="878"/>
      <c r="AH18" s="878"/>
      <c r="AI18" s="878"/>
      <c r="AJ18" s="879"/>
      <c r="AK18" s="877">
        <f>SUM(AK13:AQ17)</f>
        <v>410</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447</v>
      </c>
      <c r="Q19" s="657"/>
      <c r="R19" s="657"/>
      <c r="S19" s="657"/>
      <c r="T19" s="657"/>
      <c r="U19" s="657"/>
      <c r="V19" s="658"/>
      <c r="W19" s="656">
        <v>412</v>
      </c>
      <c r="X19" s="657"/>
      <c r="Y19" s="657"/>
      <c r="Z19" s="657"/>
      <c r="AA19" s="657"/>
      <c r="AB19" s="657"/>
      <c r="AC19" s="658"/>
      <c r="AD19" s="656"/>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0.99333333333333329</v>
      </c>
      <c r="Q20" s="311"/>
      <c r="R20" s="311"/>
      <c r="S20" s="311"/>
      <c r="T20" s="311"/>
      <c r="U20" s="311"/>
      <c r="V20" s="311"/>
      <c r="W20" s="311">
        <f t="shared" ref="W20" si="0">IF(W18=0, "-", SUM(W19)/W18)</f>
        <v>1.0098039215686274</v>
      </c>
      <c r="X20" s="311"/>
      <c r="Y20" s="311"/>
      <c r="Z20" s="311"/>
      <c r="AA20" s="311"/>
      <c r="AB20" s="311"/>
      <c r="AC20" s="311"/>
      <c r="AD20" s="311">
        <f t="shared" ref="AD20" si="1">IF(AD18=0, "-", SUM(AD19)/AD18)</f>
        <v>0</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0.99333333333333329</v>
      </c>
      <c r="Q21" s="311"/>
      <c r="R21" s="311"/>
      <c r="S21" s="311"/>
      <c r="T21" s="311"/>
      <c r="U21" s="311"/>
      <c r="V21" s="311"/>
      <c r="W21" s="311">
        <f t="shared" ref="W21" si="2">IF(W19=0, "-", SUM(W19)/SUM(W13,W14))</f>
        <v>1.0098039215686274</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538</v>
      </c>
      <c r="B22" s="963"/>
      <c r="C22" s="963"/>
      <c r="D22" s="963"/>
      <c r="E22" s="963"/>
      <c r="F22" s="964"/>
      <c r="G22" s="949" t="s">
        <v>474</v>
      </c>
      <c r="H22" s="215"/>
      <c r="I22" s="215"/>
      <c r="J22" s="215"/>
      <c r="K22" s="215"/>
      <c r="L22" s="215"/>
      <c r="M22" s="215"/>
      <c r="N22" s="215"/>
      <c r="O22" s="216"/>
      <c r="P22" s="934" t="s">
        <v>536</v>
      </c>
      <c r="Q22" s="215"/>
      <c r="R22" s="215"/>
      <c r="S22" s="215"/>
      <c r="T22" s="215"/>
      <c r="U22" s="215"/>
      <c r="V22" s="216"/>
      <c r="W22" s="934" t="s">
        <v>537</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32.25" customHeight="1" x14ac:dyDescent="0.15">
      <c r="A23" s="965"/>
      <c r="B23" s="966"/>
      <c r="C23" s="966"/>
      <c r="D23" s="966"/>
      <c r="E23" s="966"/>
      <c r="F23" s="967"/>
      <c r="G23" s="950" t="s">
        <v>563</v>
      </c>
      <c r="H23" s="951"/>
      <c r="I23" s="951"/>
      <c r="J23" s="951"/>
      <c r="K23" s="951"/>
      <c r="L23" s="951"/>
      <c r="M23" s="951"/>
      <c r="N23" s="951"/>
      <c r="O23" s="952"/>
      <c r="P23" s="917">
        <v>230</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32.25" customHeight="1" x14ac:dyDescent="0.15">
      <c r="A24" s="965"/>
      <c r="B24" s="966"/>
      <c r="C24" s="966"/>
      <c r="D24" s="966"/>
      <c r="E24" s="966"/>
      <c r="F24" s="967"/>
      <c r="G24" s="953" t="s">
        <v>661</v>
      </c>
      <c r="H24" s="954"/>
      <c r="I24" s="954"/>
      <c r="J24" s="954"/>
      <c r="K24" s="954"/>
      <c r="L24" s="954"/>
      <c r="M24" s="954"/>
      <c r="N24" s="954"/>
      <c r="O24" s="955"/>
      <c r="P24" s="656">
        <v>153</v>
      </c>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32.25" customHeight="1" x14ac:dyDescent="0.15">
      <c r="A25" s="965"/>
      <c r="B25" s="966"/>
      <c r="C25" s="966"/>
      <c r="D25" s="966"/>
      <c r="E25" s="966"/>
      <c r="F25" s="967"/>
      <c r="G25" s="953" t="s">
        <v>663</v>
      </c>
      <c r="H25" s="954"/>
      <c r="I25" s="954"/>
      <c r="J25" s="954"/>
      <c r="K25" s="954"/>
      <c r="L25" s="954"/>
      <c r="M25" s="954"/>
      <c r="N25" s="954"/>
      <c r="O25" s="955"/>
      <c r="P25" s="656">
        <v>26</v>
      </c>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32.25" customHeight="1" x14ac:dyDescent="0.15">
      <c r="A26" s="965"/>
      <c r="B26" s="966"/>
      <c r="C26" s="966"/>
      <c r="D26" s="966"/>
      <c r="E26" s="966"/>
      <c r="F26" s="967"/>
      <c r="G26" s="953" t="s">
        <v>662</v>
      </c>
      <c r="H26" s="954"/>
      <c r="I26" s="954"/>
      <c r="J26" s="954"/>
      <c r="K26" s="954"/>
      <c r="L26" s="954"/>
      <c r="M26" s="954"/>
      <c r="N26" s="954"/>
      <c r="O26" s="955"/>
      <c r="P26" s="656">
        <v>0.3</v>
      </c>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32.25" customHeight="1" x14ac:dyDescent="0.15">
      <c r="A27" s="965"/>
      <c r="B27" s="966"/>
      <c r="C27" s="966"/>
      <c r="D27" s="966"/>
      <c r="E27" s="966"/>
      <c r="F27" s="967"/>
      <c r="G27" s="953" t="s">
        <v>664</v>
      </c>
      <c r="H27" s="954"/>
      <c r="I27" s="954"/>
      <c r="J27" s="954"/>
      <c r="K27" s="954"/>
      <c r="L27" s="954"/>
      <c r="M27" s="954"/>
      <c r="N27" s="954"/>
      <c r="O27" s="955"/>
      <c r="P27" s="656">
        <v>0.3</v>
      </c>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15" hidden="1" customHeight="1" x14ac:dyDescent="0.15">
      <c r="A28" s="965"/>
      <c r="B28" s="966"/>
      <c r="C28" s="966"/>
      <c r="D28" s="966"/>
      <c r="E28" s="966"/>
      <c r="F28" s="967"/>
      <c r="G28" s="956" t="s">
        <v>478</v>
      </c>
      <c r="H28" s="957"/>
      <c r="I28" s="957"/>
      <c r="J28" s="957"/>
      <c r="K28" s="957"/>
      <c r="L28" s="957"/>
      <c r="M28" s="957"/>
      <c r="N28" s="957"/>
      <c r="O28" s="958"/>
      <c r="P28" s="877">
        <f>P29-SUM(P23:P27)</f>
        <v>0.39999999999997726</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410</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557</v>
      </c>
      <c r="AR31" s="193"/>
      <c r="AS31" s="126" t="s">
        <v>356</v>
      </c>
      <c r="AT31" s="127"/>
      <c r="AU31" s="192">
        <v>30</v>
      </c>
      <c r="AV31" s="192"/>
      <c r="AW31" s="394" t="s">
        <v>300</v>
      </c>
      <c r="AX31" s="395"/>
    </row>
    <row r="32" spans="1:50" ht="23.25" customHeight="1" x14ac:dyDescent="0.15">
      <c r="A32" s="399"/>
      <c r="B32" s="397"/>
      <c r="C32" s="397"/>
      <c r="D32" s="397"/>
      <c r="E32" s="397"/>
      <c r="F32" s="398"/>
      <c r="G32" s="560" t="s">
        <v>564</v>
      </c>
      <c r="H32" s="561"/>
      <c r="I32" s="561"/>
      <c r="J32" s="561"/>
      <c r="K32" s="561"/>
      <c r="L32" s="561"/>
      <c r="M32" s="561"/>
      <c r="N32" s="561"/>
      <c r="O32" s="562"/>
      <c r="P32" s="98" t="s">
        <v>635</v>
      </c>
      <c r="Q32" s="98"/>
      <c r="R32" s="98"/>
      <c r="S32" s="98"/>
      <c r="T32" s="98"/>
      <c r="U32" s="98"/>
      <c r="V32" s="98"/>
      <c r="W32" s="98"/>
      <c r="X32" s="99"/>
      <c r="Y32" s="467" t="s">
        <v>12</v>
      </c>
      <c r="Z32" s="527"/>
      <c r="AA32" s="528"/>
      <c r="AB32" s="457" t="s">
        <v>565</v>
      </c>
      <c r="AC32" s="457"/>
      <c r="AD32" s="457"/>
      <c r="AE32" s="211">
        <v>76.400000000000006</v>
      </c>
      <c r="AF32" s="212"/>
      <c r="AG32" s="212"/>
      <c r="AH32" s="212"/>
      <c r="AI32" s="211">
        <v>81.7</v>
      </c>
      <c r="AJ32" s="212"/>
      <c r="AK32" s="212"/>
      <c r="AL32" s="212"/>
      <c r="AM32" s="211">
        <v>83.6</v>
      </c>
      <c r="AN32" s="212"/>
      <c r="AO32" s="212"/>
      <c r="AP32" s="212"/>
      <c r="AQ32" s="333" t="s">
        <v>557</v>
      </c>
      <c r="AR32" s="200"/>
      <c r="AS32" s="200"/>
      <c r="AT32" s="334"/>
      <c r="AU32" s="212" t="s">
        <v>561</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565</v>
      </c>
      <c r="AC33" s="519"/>
      <c r="AD33" s="519"/>
      <c r="AE33" s="211">
        <v>78</v>
      </c>
      <c r="AF33" s="212"/>
      <c r="AG33" s="212"/>
      <c r="AH33" s="212"/>
      <c r="AI33" s="211">
        <v>78</v>
      </c>
      <c r="AJ33" s="212"/>
      <c r="AK33" s="212"/>
      <c r="AL33" s="212"/>
      <c r="AM33" s="211">
        <v>78</v>
      </c>
      <c r="AN33" s="212"/>
      <c r="AO33" s="212"/>
      <c r="AP33" s="212"/>
      <c r="AQ33" s="333" t="s">
        <v>560</v>
      </c>
      <c r="AR33" s="200"/>
      <c r="AS33" s="200"/>
      <c r="AT33" s="334"/>
      <c r="AU33" s="212">
        <v>80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f>ROUND(AE32/AE33*100,1)</f>
        <v>97.9</v>
      </c>
      <c r="AF34" s="212"/>
      <c r="AG34" s="212"/>
      <c r="AH34" s="212"/>
      <c r="AI34" s="211">
        <f t="shared" ref="AI34" si="4">ROUND(AI32/AI33*100,1)</f>
        <v>104.7</v>
      </c>
      <c r="AJ34" s="212"/>
      <c r="AK34" s="212"/>
      <c r="AL34" s="212"/>
      <c r="AM34" s="211">
        <f t="shared" ref="AM34" si="5">ROUND(AM32/AM33*100,1)</f>
        <v>107.2</v>
      </c>
      <c r="AN34" s="212"/>
      <c r="AO34" s="212"/>
      <c r="AP34" s="212"/>
      <c r="AQ34" s="333" t="s">
        <v>561</v>
      </c>
      <c r="AR34" s="200"/>
      <c r="AS34" s="200"/>
      <c r="AT34" s="334"/>
      <c r="AU34" s="212" t="s">
        <v>557</v>
      </c>
      <c r="AV34" s="212"/>
      <c r="AW34" s="212"/>
      <c r="AX34" s="214"/>
    </row>
    <row r="35" spans="1:50" ht="23.25" customHeight="1" x14ac:dyDescent="0.15">
      <c r="A35" s="219" t="s">
        <v>526</v>
      </c>
      <c r="B35" s="220"/>
      <c r="C35" s="220"/>
      <c r="D35" s="220"/>
      <c r="E35" s="220"/>
      <c r="F35" s="221"/>
      <c r="G35" s="225" t="s">
        <v>566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1.6"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2.9"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2.9"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599999999999994" hidden="1" customHeight="1" x14ac:dyDescent="0.15">
      <c r="A78" s="328" t="s">
        <v>529</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600000000000001" hidden="1"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2.9"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2.9"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539</v>
      </c>
      <c r="AV100" s="314"/>
      <c r="AW100" s="314"/>
      <c r="AX100" s="316"/>
    </row>
    <row r="101" spans="1:60" ht="23.25" customHeight="1" x14ac:dyDescent="0.15">
      <c r="A101" s="418"/>
      <c r="B101" s="419"/>
      <c r="C101" s="419"/>
      <c r="D101" s="419"/>
      <c r="E101" s="419"/>
      <c r="F101" s="420"/>
      <c r="G101" s="98" t="s">
        <v>567</v>
      </c>
      <c r="H101" s="98"/>
      <c r="I101" s="98"/>
      <c r="J101" s="98"/>
      <c r="K101" s="98"/>
      <c r="L101" s="98"/>
      <c r="M101" s="98"/>
      <c r="N101" s="98"/>
      <c r="O101" s="98"/>
      <c r="P101" s="98"/>
      <c r="Q101" s="98"/>
      <c r="R101" s="98"/>
      <c r="S101" s="98"/>
      <c r="T101" s="98"/>
      <c r="U101" s="98"/>
      <c r="V101" s="98"/>
      <c r="W101" s="98"/>
      <c r="X101" s="99"/>
      <c r="Y101" s="538" t="s">
        <v>55</v>
      </c>
      <c r="Z101" s="539"/>
      <c r="AA101" s="540"/>
      <c r="AB101" s="457" t="s">
        <v>568</v>
      </c>
      <c r="AC101" s="457"/>
      <c r="AD101" s="457"/>
      <c r="AE101" s="211">
        <v>22365</v>
      </c>
      <c r="AF101" s="212"/>
      <c r="AG101" s="212"/>
      <c r="AH101" s="213"/>
      <c r="AI101" s="211">
        <v>21059</v>
      </c>
      <c r="AJ101" s="212"/>
      <c r="AK101" s="212"/>
      <c r="AL101" s="213"/>
      <c r="AM101" s="211">
        <v>15760</v>
      </c>
      <c r="AN101" s="212"/>
      <c r="AO101" s="212"/>
      <c r="AP101" s="213"/>
      <c r="AQ101" s="211" t="s">
        <v>656</v>
      </c>
      <c r="AR101" s="212"/>
      <c r="AS101" s="212"/>
      <c r="AT101" s="213"/>
      <c r="AU101" s="211" t="s">
        <v>657</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568</v>
      </c>
      <c r="AC102" s="457"/>
      <c r="AD102" s="457"/>
      <c r="AE102" s="414">
        <v>20521</v>
      </c>
      <c r="AF102" s="414"/>
      <c r="AG102" s="414"/>
      <c r="AH102" s="414"/>
      <c r="AI102" s="414">
        <v>20423</v>
      </c>
      <c r="AJ102" s="414"/>
      <c r="AK102" s="414"/>
      <c r="AL102" s="414"/>
      <c r="AM102" s="414">
        <v>18000</v>
      </c>
      <c r="AN102" s="414"/>
      <c r="AO102" s="414"/>
      <c r="AP102" s="414"/>
      <c r="AQ102" s="266">
        <v>15500</v>
      </c>
      <c r="AR102" s="267"/>
      <c r="AS102" s="267"/>
      <c r="AT102" s="312"/>
      <c r="AU102" s="266" t="s">
        <v>658</v>
      </c>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539</v>
      </c>
      <c r="AV103" s="278"/>
      <c r="AW103" s="278"/>
      <c r="AX103" s="279"/>
    </row>
    <row r="104" spans="1:60" ht="23.25" customHeight="1" x14ac:dyDescent="0.15">
      <c r="A104" s="418"/>
      <c r="B104" s="419"/>
      <c r="C104" s="419"/>
      <c r="D104" s="419"/>
      <c r="E104" s="419"/>
      <c r="F104" s="420"/>
      <c r="G104" s="98" t="s">
        <v>569</v>
      </c>
      <c r="H104" s="98"/>
      <c r="I104" s="98"/>
      <c r="J104" s="98"/>
      <c r="K104" s="98"/>
      <c r="L104" s="98"/>
      <c r="M104" s="98"/>
      <c r="N104" s="98"/>
      <c r="O104" s="98"/>
      <c r="P104" s="98"/>
      <c r="Q104" s="98"/>
      <c r="R104" s="98"/>
      <c r="S104" s="98"/>
      <c r="T104" s="98"/>
      <c r="U104" s="98"/>
      <c r="V104" s="98"/>
      <c r="W104" s="98"/>
      <c r="X104" s="99"/>
      <c r="Y104" s="461" t="s">
        <v>55</v>
      </c>
      <c r="Z104" s="462"/>
      <c r="AA104" s="463"/>
      <c r="AB104" s="541" t="s">
        <v>568</v>
      </c>
      <c r="AC104" s="542"/>
      <c r="AD104" s="543"/>
      <c r="AE104" s="211">
        <v>7629</v>
      </c>
      <c r="AF104" s="212"/>
      <c r="AG104" s="212"/>
      <c r="AH104" s="213"/>
      <c r="AI104" s="211">
        <v>11522</v>
      </c>
      <c r="AJ104" s="212"/>
      <c r="AK104" s="212"/>
      <c r="AL104" s="213"/>
      <c r="AM104" s="211">
        <v>14251</v>
      </c>
      <c r="AN104" s="212"/>
      <c r="AO104" s="212"/>
      <c r="AP104" s="213"/>
      <c r="AQ104" s="211" t="s">
        <v>659</v>
      </c>
      <c r="AR104" s="212"/>
      <c r="AS104" s="212"/>
      <c r="AT104" s="213"/>
      <c r="AU104" s="211" t="s">
        <v>657</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568</v>
      </c>
      <c r="AC105" s="465"/>
      <c r="AD105" s="466"/>
      <c r="AE105" s="414">
        <v>4206</v>
      </c>
      <c r="AF105" s="414"/>
      <c r="AG105" s="414"/>
      <c r="AH105" s="414"/>
      <c r="AI105" s="414">
        <v>7324</v>
      </c>
      <c r="AJ105" s="414"/>
      <c r="AK105" s="414"/>
      <c r="AL105" s="414"/>
      <c r="AM105" s="414">
        <v>9884</v>
      </c>
      <c r="AN105" s="414"/>
      <c r="AO105" s="414"/>
      <c r="AP105" s="414"/>
      <c r="AQ105" s="211">
        <v>12900</v>
      </c>
      <c r="AR105" s="212"/>
      <c r="AS105" s="212"/>
      <c r="AT105" s="213"/>
      <c r="AU105" s="266" t="s">
        <v>659</v>
      </c>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539</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539</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539</v>
      </c>
      <c r="AV112" s="278"/>
      <c r="AW112" s="278"/>
      <c r="AX112" s="279"/>
    </row>
    <row r="113" spans="1:50" ht="22.9"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540</v>
      </c>
      <c r="AR115" s="591"/>
      <c r="AS115" s="591"/>
      <c r="AT115" s="591"/>
      <c r="AU115" s="591"/>
      <c r="AV115" s="591"/>
      <c r="AW115" s="591"/>
      <c r="AX115" s="592"/>
    </row>
    <row r="116" spans="1:50" ht="23.25" customHeight="1" x14ac:dyDescent="0.15">
      <c r="A116" s="435"/>
      <c r="B116" s="436"/>
      <c r="C116" s="436"/>
      <c r="D116" s="436"/>
      <c r="E116" s="436"/>
      <c r="F116" s="437"/>
      <c r="G116" s="389" t="s">
        <v>645</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570</v>
      </c>
      <c r="AC116" s="459"/>
      <c r="AD116" s="460"/>
      <c r="AE116" s="414">
        <v>8067</v>
      </c>
      <c r="AF116" s="414"/>
      <c r="AG116" s="414"/>
      <c r="AH116" s="414"/>
      <c r="AI116" s="414">
        <v>8253</v>
      </c>
      <c r="AJ116" s="414"/>
      <c r="AK116" s="414"/>
      <c r="AL116" s="414"/>
      <c r="AM116" s="414"/>
      <c r="AN116" s="414"/>
      <c r="AO116" s="414"/>
      <c r="AP116" s="414"/>
      <c r="AQ116" s="211">
        <v>11576</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571</v>
      </c>
      <c r="AC117" s="469"/>
      <c r="AD117" s="470"/>
      <c r="AE117" s="547" t="s">
        <v>642</v>
      </c>
      <c r="AF117" s="547"/>
      <c r="AG117" s="547"/>
      <c r="AH117" s="547"/>
      <c r="AI117" s="547" t="s">
        <v>643</v>
      </c>
      <c r="AJ117" s="547"/>
      <c r="AK117" s="547"/>
      <c r="AL117" s="547"/>
      <c r="AM117" s="547" t="s">
        <v>648</v>
      </c>
      <c r="AN117" s="547"/>
      <c r="AO117" s="547"/>
      <c r="AP117" s="547"/>
      <c r="AQ117" s="547" t="s">
        <v>651</v>
      </c>
      <c r="AR117" s="547"/>
      <c r="AS117" s="547"/>
      <c r="AT117" s="547"/>
      <c r="AU117" s="547"/>
      <c r="AV117" s="547"/>
      <c r="AW117" s="547"/>
      <c r="AX117" s="548"/>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540</v>
      </c>
      <c r="AR118" s="591"/>
      <c r="AS118" s="591"/>
      <c r="AT118" s="591"/>
      <c r="AU118" s="591"/>
      <c r="AV118" s="591"/>
      <c r="AW118" s="591"/>
      <c r="AX118" s="592"/>
    </row>
    <row r="119" spans="1:50" ht="23.25" customHeight="1" x14ac:dyDescent="0.15">
      <c r="A119" s="435"/>
      <c r="B119" s="436"/>
      <c r="C119" s="436"/>
      <c r="D119" s="436"/>
      <c r="E119" s="436"/>
      <c r="F119" s="437"/>
      <c r="G119" s="389" t="s">
        <v>644</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570</v>
      </c>
      <c r="AC119" s="459"/>
      <c r="AD119" s="460"/>
      <c r="AE119" s="414">
        <v>34913</v>
      </c>
      <c r="AF119" s="414"/>
      <c r="AG119" s="414"/>
      <c r="AH119" s="414"/>
      <c r="AI119" s="414">
        <v>20713</v>
      </c>
      <c r="AJ119" s="414"/>
      <c r="AK119" s="414"/>
      <c r="AL119" s="414"/>
      <c r="AM119" s="414"/>
      <c r="AN119" s="414"/>
      <c r="AO119" s="414"/>
      <c r="AP119" s="414"/>
      <c r="AQ119" s="414">
        <v>17836</v>
      </c>
      <c r="AR119" s="414"/>
      <c r="AS119" s="414"/>
      <c r="AT119" s="414"/>
      <c r="AU119" s="414"/>
      <c r="AV119" s="414"/>
      <c r="AW119" s="414"/>
      <c r="AX119" s="546"/>
    </row>
    <row r="120" spans="1:50" ht="46.5"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571</v>
      </c>
      <c r="AC120" s="469"/>
      <c r="AD120" s="470"/>
      <c r="AE120" s="547" t="s">
        <v>646</v>
      </c>
      <c r="AF120" s="547"/>
      <c r="AG120" s="547"/>
      <c r="AH120" s="547"/>
      <c r="AI120" s="547" t="s">
        <v>647</v>
      </c>
      <c r="AJ120" s="547"/>
      <c r="AK120" s="547"/>
      <c r="AL120" s="547"/>
      <c r="AM120" s="547" t="s">
        <v>649</v>
      </c>
      <c r="AN120" s="547"/>
      <c r="AO120" s="547"/>
      <c r="AP120" s="547"/>
      <c r="AQ120" s="547" t="s">
        <v>650</v>
      </c>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540</v>
      </c>
      <c r="AR121" s="591"/>
      <c r="AS121" s="591"/>
      <c r="AT121" s="591"/>
      <c r="AU121" s="591"/>
      <c r="AV121" s="591"/>
      <c r="AW121" s="591"/>
      <c r="AX121" s="592"/>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540</v>
      </c>
      <c r="AR124" s="591"/>
      <c r="AS124" s="591"/>
      <c r="AT124" s="591"/>
      <c r="AU124" s="591"/>
      <c r="AV124" s="591"/>
      <c r="AW124" s="591"/>
      <c r="AX124" s="592"/>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2.9"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540</v>
      </c>
      <c r="AR127" s="591"/>
      <c r="AS127" s="591"/>
      <c r="AT127" s="591"/>
      <c r="AU127" s="591"/>
      <c r="AV127" s="591"/>
      <c r="AW127" s="591"/>
      <c r="AX127" s="592"/>
    </row>
    <row r="128" spans="1:50" ht="22.9"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654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655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561</v>
      </c>
      <c r="AR133" s="192"/>
      <c r="AS133" s="126" t="s">
        <v>356</v>
      </c>
      <c r="AT133" s="127"/>
      <c r="AU133" s="193" t="s">
        <v>561</v>
      </c>
      <c r="AV133" s="193"/>
      <c r="AW133" s="126" t="s">
        <v>300</v>
      </c>
      <c r="AX133" s="188"/>
    </row>
    <row r="134" spans="1:50" ht="39.75" customHeight="1" x14ac:dyDescent="0.15">
      <c r="A134" s="182"/>
      <c r="B134" s="179"/>
      <c r="C134" s="173"/>
      <c r="D134" s="179"/>
      <c r="E134" s="173"/>
      <c r="F134" s="174"/>
      <c r="G134" s="97" t="s">
        <v>554</v>
      </c>
      <c r="H134" s="98"/>
      <c r="I134" s="98"/>
      <c r="J134" s="98"/>
      <c r="K134" s="98"/>
      <c r="L134" s="98"/>
      <c r="M134" s="98"/>
      <c r="N134" s="98"/>
      <c r="O134" s="98"/>
      <c r="P134" s="98"/>
      <c r="Q134" s="98"/>
      <c r="R134" s="98"/>
      <c r="S134" s="98"/>
      <c r="T134" s="98"/>
      <c r="U134" s="98"/>
      <c r="V134" s="98"/>
      <c r="W134" s="98"/>
      <c r="X134" s="99"/>
      <c r="Y134" s="194" t="s">
        <v>379</v>
      </c>
      <c r="Z134" s="195"/>
      <c r="AA134" s="196"/>
      <c r="AB134" s="197" t="s">
        <v>572</v>
      </c>
      <c r="AC134" s="198"/>
      <c r="AD134" s="198"/>
      <c r="AE134" s="199" t="s">
        <v>561</v>
      </c>
      <c r="AF134" s="200"/>
      <c r="AG134" s="200"/>
      <c r="AH134" s="200"/>
      <c r="AI134" s="199" t="s">
        <v>561</v>
      </c>
      <c r="AJ134" s="200"/>
      <c r="AK134" s="200"/>
      <c r="AL134" s="200"/>
      <c r="AM134" s="199" t="s">
        <v>561</v>
      </c>
      <c r="AN134" s="200"/>
      <c r="AO134" s="200"/>
      <c r="AP134" s="200"/>
      <c r="AQ134" s="199" t="s">
        <v>573</v>
      </c>
      <c r="AR134" s="200"/>
      <c r="AS134" s="200"/>
      <c r="AT134" s="200"/>
      <c r="AU134" s="199" t="s">
        <v>561</v>
      </c>
      <c r="AV134" s="200"/>
      <c r="AW134" s="200"/>
      <c r="AX134" s="201"/>
    </row>
    <row r="135" spans="1:50" ht="39.6"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572</v>
      </c>
      <c r="AC135" s="206"/>
      <c r="AD135" s="206"/>
      <c r="AE135" s="199" t="s">
        <v>561</v>
      </c>
      <c r="AF135" s="200"/>
      <c r="AG135" s="200"/>
      <c r="AH135" s="200"/>
      <c r="AI135" s="199" t="s">
        <v>561</v>
      </c>
      <c r="AJ135" s="200"/>
      <c r="AK135" s="200"/>
      <c r="AL135" s="200"/>
      <c r="AM135" s="199" t="s">
        <v>561</v>
      </c>
      <c r="AN135" s="200"/>
      <c r="AO135" s="200"/>
      <c r="AP135" s="200"/>
      <c r="AQ135" s="199" t="s">
        <v>560</v>
      </c>
      <c r="AR135" s="200"/>
      <c r="AS135" s="200"/>
      <c r="AT135" s="200"/>
      <c r="AU135" s="199" t="s">
        <v>560</v>
      </c>
      <c r="AV135" s="200"/>
      <c r="AW135" s="200"/>
      <c r="AX135" s="201"/>
    </row>
    <row r="136" spans="1:50" ht="18.600000000000001"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41.45" customHeight="1" x14ac:dyDescent="0.15">
      <c r="A188" s="182"/>
      <c r="B188" s="179"/>
      <c r="C188" s="173"/>
      <c r="D188" s="179"/>
      <c r="E188" s="118" t="s">
        <v>636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41.4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6"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556</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561</v>
      </c>
      <c r="AF432" s="193"/>
      <c r="AG432" s="126" t="s">
        <v>356</v>
      </c>
      <c r="AH432" s="127"/>
      <c r="AI432" s="149"/>
      <c r="AJ432" s="149"/>
      <c r="AK432" s="149"/>
      <c r="AL432" s="147"/>
      <c r="AM432" s="149"/>
      <c r="AN432" s="149"/>
      <c r="AO432" s="149"/>
      <c r="AP432" s="147"/>
      <c r="AQ432" s="589" t="s">
        <v>557</v>
      </c>
      <c r="AR432" s="193"/>
      <c r="AS432" s="126" t="s">
        <v>356</v>
      </c>
      <c r="AT432" s="127"/>
      <c r="AU432" s="193" t="s">
        <v>576</v>
      </c>
      <c r="AV432" s="193"/>
      <c r="AW432" s="126" t="s">
        <v>300</v>
      </c>
      <c r="AX432" s="188"/>
    </row>
    <row r="433" spans="1:50" ht="23.25" customHeight="1" x14ac:dyDescent="0.15">
      <c r="A433" s="182"/>
      <c r="B433" s="179"/>
      <c r="C433" s="173"/>
      <c r="D433" s="179"/>
      <c r="E433" s="335"/>
      <c r="F433" s="336"/>
      <c r="G433" s="97" t="s">
        <v>574</v>
      </c>
      <c r="H433" s="98"/>
      <c r="I433" s="98"/>
      <c r="J433" s="98"/>
      <c r="K433" s="98"/>
      <c r="L433" s="98"/>
      <c r="M433" s="98"/>
      <c r="N433" s="98"/>
      <c r="O433" s="98"/>
      <c r="P433" s="98"/>
      <c r="Q433" s="98"/>
      <c r="R433" s="98"/>
      <c r="S433" s="98"/>
      <c r="T433" s="98"/>
      <c r="U433" s="98"/>
      <c r="V433" s="98"/>
      <c r="W433" s="98"/>
      <c r="X433" s="99"/>
      <c r="Y433" s="194" t="s">
        <v>12</v>
      </c>
      <c r="Z433" s="195"/>
      <c r="AA433" s="196"/>
      <c r="AB433" s="206" t="s">
        <v>575</v>
      </c>
      <c r="AC433" s="206"/>
      <c r="AD433" s="206"/>
      <c r="AE433" s="333" t="s">
        <v>561</v>
      </c>
      <c r="AF433" s="200"/>
      <c r="AG433" s="200"/>
      <c r="AH433" s="200"/>
      <c r="AI433" s="333" t="s">
        <v>557</v>
      </c>
      <c r="AJ433" s="200"/>
      <c r="AK433" s="200"/>
      <c r="AL433" s="200"/>
      <c r="AM433" s="333" t="s">
        <v>560</v>
      </c>
      <c r="AN433" s="200"/>
      <c r="AO433" s="200"/>
      <c r="AP433" s="334"/>
      <c r="AQ433" s="333" t="s">
        <v>557</v>
      </c>
      <c r="AR433" s="200"/>
      <c r="AS433" s="200"/>
      <c r="AT433" s="334"/>
      <c r="AU433" s="200" t="s">
        <v>557</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572</v>
      </c>
      <c r="AC434" s="198"/>
      <c r="AD434" s="198"/>
      <c r="AE434" s="333" t="s">
        <v>560</v>
      </c>
      <c r="AF434" s="200"/>
      <c r="AG434" s="200"/>
      <c r="AH434" s="334"/>
      <c r="AI434" s="333" t="s">
        <v>557</v>
      </c>
      <c r="AJ434" s="200"/>
      <c r="AK434" s="200"/>
      <c r="AL434" s="200"/>
      <c r="AM434" s="333" t="s">
        <v>557</v>
      </c>
      <c r="AN434" s="200"/>
      <c r="AO434" s="200"/>
      <c r="AP434" s="334"/>
      <c r="AQ434" s="333" t="s">
        <v>557</v>
      </c>
      <c r="AR434" s="200"/>
      <c r="AS434" s="200"/>
      <c r="AT434" s="334"/>
      <c r="AU434" s="200" t="s">
        <v>557</v>
      </c>
      <c r="AV434" s="200"/>
      <c r="AW434" s="200"/>
      <c r="AX434" s="201"/>
    </row>
    <row r="435" spans="1:50" ht="23.25" customHeight="1" thickBot="1" x14ac:dyDescent="0.2">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557</v>
      </c>
      <c r="AF435" s="200"/>
      <c r="AG435" s="200"/>
      <c r="AH435" s="334"/>
      <c r="AI435" s="333" t="s">
        <v>557</v>
      </c>
      <c r="AJ435" s="200"/>
      <c r="AK435" s="200"/>
      <c r="AL435" s="200"/>
      <c r="AM435" s="333" t="s">
        <v>557</v>
      </c>
      <c r="AN435" s="200"/>
      <c r="AO435" s="200"/>
      <c r="AP435" s="334"/>
      <c r="AQ435" s="333" t="s">
        <v>560</v>
      </c>
      <c r="AR435" s="200"/>
      <c r="AS435" s="200"/>
      <c r="AT435" s="334"/>
      <c r="AU435" s="200" t="s">
        <v>557</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534</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4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6"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97.9"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553</v>
      </c>
      <c r="AE702" s="339"/>
      <c r="AF702" s="339"/>
      <c r="AG702" s="381" t="s">
        <v>577</v>
      </c>
      <c r="AH702" s="382"/>
      <c r="AI702" s="382"/>
      <c r="AJ702" s="382"/>
      <c r="AK702" s="382"/>
      <c r="AL702" s="382"/>
      <c r="AM702" s="382"/>
      <c r="AN702" s="382"/>
      <c r="AO702" s="382"/>
      <c r="AP702" s="382"/>
      <c r="AQ702" s="382"/>
      <c r="AR702" s="382"/>
      <c r="AS702" s="382"/>
      <c r="AT702" s="382"/>
      <c r="AU702" s="382"/>
      <c r="AV702" s="382"/>
      <c r="AW702" s="382"/>
      <c r="AX702" s="383"/>
    </row>
    <row r="703" spans="1:50" ht="54.6"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553</v>
      </c>
      <c r="AE703" s="322"/>
      <c r="AF703" s="322"/>
      <c r="AG703" s="94" t="s">
        <v>578</v>
      </c>
      <c r="AH703" s="95"/>
      <c r="AI703" s="95"/>
      <c r="AJ703" s="95"/>
      <c r="AK703" s="95"/>
      <c r="AL703" s="95"/>
      <c r="AM703" s="95"/>
      <c r="AN703" s="95"/>
      <c r="AO703" s="95"/>
      <c r="AP703" s="95"/>
      <c r="AQ703" s="95"/>
      <c r="AR703" s="95"/>
      <c r="AS703" s="95"/>
      <c r="AT703" s="95"/>
      <c r="AU703" s="95"/>
      <c r="AV703" s="95"/>
      <c r="AW703" s="95"/>
      <c r="AX703" s="96"/>
    </row>
    <row r="704" spans="1:50" ht="94.1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553</v>
      </c>
      <c r="AE704" s="782"/>
      <c r="AF704" s="782"/>
      <c r="AG704" s="160" t="s">
        <v>579</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637</v>
      </c>
      <c r="AE705" s="714"/>
      <c r="AF705" s="714"/>
      <c r="AG705" s="118" t="s">
        <v>581</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527</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580</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580</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582</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553</v>
      </c>
      <c r="AE709" s="322"/>
      <c r="AF709" s="322"/>
      <c r="AG709" s="94" t="s">
        <v>583</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582</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553</v>
      </c>
      <c r="AE711" s="322"/>
      <c r="AF711" s="322"/>
      <c r="AG711" s="94" t="s">
        <v>584</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c r="AE712" s="782"/>
      <c r="AF712" s="782"/>
      <c r="AG712" s="809" t="s">
        <v>660</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582</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553</v>
      </c>
      <c r="AE714" s="807"/>
      <c r="AF714" s="808"/>
      <c r="AG714" s="735" t="s">
        <v>585</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553</v>
      </c>
      <c r="AE715" s="604"/>
      <c r="AF715" s="655"/>
      <c r="AG715" s="741" t="s">
        <v>638</v>
      </c>
      <c r="AH715" s="742"/>
      <c r="AI715" s="742"/>
      <c r="AJ715" s="742"/>
      <c r="AK715" s="742"/>
      <c r="AL715" s="742"/>
      <c r="AM715" s="742"/>
      <c r="AN715" s="742"/>
      <c r="AO715" s="742"/>
      <c r="AP715" s="742"/>
      <c r="AQ715" s="742"/>
      <c r="AR715" s="742"/>
      <c r="AS715" s="742"/>
      <c r="AT715" s="742"/>
      <c r="AU715" s="742"/>
      <c r="AV715" s="742"/>
      <c r="AW715" s="742"/>
      <c r="AX715" s="743"/>
    </row>
    <row r="716" spans="1:50" ht="101.4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553</v>
      </c>
      <c r="AE716" s="626"/>
      <c r="AF716" s="626"/>
      <c r="AG716" s="94" t="s">
        <v>587</v>
      </c>
      <c r="AH716" s="95"/>
      <c r="AI716" s="95"/>
      <c r="AJ716" s="95"/>
      <c r="AK716" s="95"/>
      <c r="AL716" s="95"/>
      <c r="AM716" s="95"/>
      <c r="AN716" s="95"/>
      <c r="AO716" s="95"/>
      <c r="AP716" s="95"/>
      <c r="AQ716" s="95"/>
      <c r="AR716" s="95"/>
      <c r="AS716" s="95"/>
      <c r="AT716" s="95"/>
      <c r="AU716" s="95"/>
      <c r="AV716" s="95"/>
      <c r="AW716" s="95"/>
      <c r="AX716" s="96"/>
    </row>
    <row r="717" spans="1:50" ht="106.5"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637</v>
      </c>
      <c r="AE717" s="322"/>
      <c r="AF717" s="322"/>
      <c r="AG717" s="94" t="s">
        <v>652</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582</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553</v>
      </c>
      <c r="AE719" s="604"/>
      <c r="AF719" s="604"/>
      <c r="AG719" s="118" t="s">
        <v>639</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6" customHeight="1" x14ac:dyDescent="0.15">
      <c r="A721" s="777"/>
      <c r="B721" s="778"/>
      <c r="C721" s="289" t="s">
        <v>548</v>
      </c>
      <c r="D721" s="290"/>
      <c r="E721" s="290"/>
      <c r="F721" s="291"/>
      <c r="G721" s="280"/>
      <c r="H721" s="281"/>
      <c r="I721" s="83" t="str">
        <f>IF(OR(G721="　", G721=""), "", "-")</f>
        <v/>
      </c>
      <c r="J721" s="284">
        <v>558</v>
      </c>
      <c r="K721" s="284"/>
      <c r="L721" s="83" t="str">
        <f>IF(M721="","","-")</f>
        <v/>
      </c>
      <c r="M721" s="84"/>
      <c r="N721" s="297" t="s">
        <v>586</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6" hidden="1" customHeight="1" x14ac:dyDescent="0.15">
      <c r="A722" s="777"/>
      <c r="B722" s="778"/>
      <c r="C722" s="289"/>
      <c r="D722" s="290"/>
      <c r="E722" s="290"/>
      <c r="F722" s="291"/>
      <c r="G722" s="280"/>
      <c r="H722" s="281"/>
      <c r="I722" s="83" t="str">
        <f t="shared" ref="I722:I725" si="6">IF(OR(G722="　", G722=""), "", "-")</f>
        <v/>
      </c>
      <c r="J722" s="284"/>
      <c r="K722" s="284"/>
      <c r="L722" s="83" t="str">
        <f t="shared" ref="L722:L725" si="7">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6"/>
        <v/>
      </c>
      <c r="J723" s="284"/>
      <c r="K723" s="284"/>
      <c r="L723" s="83" t="str">
        <f t="shared" si="7"/>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6"/>
        <v/>
      </c>
      <c r="J724" s="284"/>
      <c r="K724" s="284"/>
      <c r="L724" s="83" t="str">
        <f t="shared" si="7"/>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6"/>
        <v/>
      </c>
      <c r="J725" s="285"/>
      <c r="K725" s="285"/>
      <c r="L725" s="85" t="str">
        <f t="shared" si="7"/>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653</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640</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588</v>
      </c>
      <c r="F737" s="986"/>
      <c r="G737" s="986"/>
      <c r="H737" s="986"/>
      <c r="I737" s="986"/>
      <c r="J737" s="986"/>
      <c r="K737" s="986"/>
      <c r="L737" s="986"/>
      <c r="M737" s="986"/>
      <c r="N737" s="358" t="s">
        <v>358</v>
      </c>
      <c r="O737" s="358"/>
      <c r="P737" s="358"/>
      <c r="Q737" s="358"/>
      <c r="R737" s="986" t="s">
        <v>589</v>
      </c>
      <c r="S737" s="986"/>
      <c r="T737" s="986"/>
      <c r="U737" s="986"/>
      <c r="V737" s="986"/>
      <c r="W737" s="986"/>
      <c r="X737" s="986"/>
      <c r="Y737" s="986"/>
      <c r="Z737" s="986"/>
      <c r="AA737" s="358" t="s">
        <v>359</v>
      </c>
      <c r="AB737" s="358"/>
      <c r="AC737" s="358"/>
      <c r="AD737" s="358"/>
      <c r="AE737" s="986" t="s">
        <v>590</v>
      </c>
      <c r="AF737" s="986"/>
      <c r="AG737" s="986"/>
      <c r="AH737" s="986"/>
      <c r="AI737" s="986"/>
      <c r="AJ737" s="986"/>
      <c r="AK737" s="986"/>
      <c r="AL737" s="986"/>
      <c r="AM737" s="986"/>
      <c r="AN737" s="358" t="s">
        <v>360</v>
      </c>
      <c r="AO737" s="358"/>
      <c r="AP737" s="358"/>
      <c r="AQ737" s="358"/>
      <c r="AR737" s="987" t="s">
        <v>591</v>
      </c>
      <c r="AS737" s="988"/>
      <c r="AT737" s="988"/>
      <c r="AU737" s="988"/>
      <c r="AV737" s="988"/>
      <c r="AW737" s="988"/>
      <c r="AX737" s="989"/>
      <c r="AY737" s="89"/>
      <c r="AZ737" s="89"/>
    </row>
    <row r="738" spans="1:52" ht="24.75" customHeight="1" x14ac:dyDescent="0.15">
      <c r="A738" s="990" t="s">
        <v>361</v>
      </c>
      <c r="B738" s="203"/>
      <c r="C738" s="203"/>
      <c r="D738" s="204"/>
      <c r="E738" s="986" t="s">
        <v>592</v>
      </c>
      <c r="F738" s="986"/>
      <c r="G738" s="986"/>
      <c r="H738" s="986"/>
      <c r="I738" s="986"/>
      <c r="J738" s="986"/>
      <c r="K738" s="986"/>
      <c r="L738" s="986"/>
      <c r="M738" s="986"/>
      <c r="N738" s="358" t="s">
        <v>362</v>
      </c>
      <c r="O738" s="358"/>
      <c r="P738" s="358"/>
      <c r="Q738" s="358"/>
      <c r="R738" s="986" t="s">
        <v>593</v>
      </c>
      <c r="S738" s="986"/>
      <c r="T738" s="986"/>
      <c r="U738" s="986"/>
      <c r="V738" s="986"/>
      <c r="W738" s="986"/>
      <c r="X738" s="986"/>
      <c r="Y738" s="986"/>
      <c r="Z738" s="986"/>
      <c r="AA738" s="358" t="s">
        <v>482</v>
      </c>
      <c r="AB738" s="358"/>
      <c r="AC738" s="358"/>
      <c r="AD738" s="358"/>
      <c r="AE738" s="986" t="s">
        <v>594</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541</v>
      </c>
      <c r="B739" s="995"/>
      <c r="C739" s="995"/>
      <c r="D739" s="996"/>
      <c r="E739" s="997" t="s">
        <v>548</v>
      </c>
      <c r="F739" s="998"/>
      <c r="G739" s="998"/>
      <c r="H739" s="91" t="str">
        <f>IF(E739="", "", "(")</f>
        <v>(</v>
      </c>
      <c r="I739" s="981" t="s">
        <v>484</v>
      </c>
      <c r="J739" s="981"/>
      <c r="K739" s="91" t="str">
        <f>IF(OR(I739="　", I739=""), "", "-")</f>
        <v/>
      </c>
      <c r="L739" s="982">
        <v>550</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530</v>
      </c>
      <c r="B740" s="614"/>
      <c r="C740" s="614"/>
      <c r="D740" s="614"/>
      <c r="E740" s="614"/>
      <c r="F740" s="615"/>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6"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1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532</v>
      </c>
      <c r="B779" s="628"/>
      <c r="C779" s="628"/>
      <c r="D779" s="628"/>
      <c r="E779" s="628"/>
      <c r="F779" s="629"/>
      <c r="G779" s="594" t="s">
        <v>595</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596</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597</v>
      </c>
      <c r="H781" s="670"/>
      <c r="I781" s="670"/>
      <c r="J781" s="670"/>
      <c r="K781" s="671"/>
      <c r="L781" s="663" t="s">
        <v>601</v>
      </c>
      <c r="M781" s="664"/>
      <c r="N781" s="664"/>
      <c r="O781" s="664"/>
      <c r="P781" s="664"/>
      <c r="Q781" s="664"/>
      <c r="R781" s="664"/>
      <c r="S781" s="664"/>
      <c r="T781" s="664"/>
      <c r="U781" s="664"/>
      <c r="V781" s="664"/>
      <c r="W781" s="664"/>
      <c r="X781" s="665"/>
      <c r="Y781" s="384"/>
      <c r="Z781" s="385"/>
      <c r="AA781" s="385"/>
      <c r="AB781" s="804"/>
      <c r="AC781" s="669" t="s">
        <v>603</v>
      </c>
      <c r="AD781" s="670"/>
      <c r="AE781" s="670"/>
      <c r="AF781" s="670"/>
      <c r="AG781" s="671"/>
      <c r="AH781" s="663" t="s">
        <v>605</v>
      </c>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t="s">
        <v>598</v>
      </c>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t="s">
        <v>604</v>
      </c>
      <c r="AD782" s="606"/>
      <c r="AE782" s="606"/>
      <c r="AF782" s="606"/>
      <c r="AG782" s="607"/>
      <c r="AH782" s="597" t="s">
        <v>606</v>
      </c>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t="s">
        <v>599</v>
      </c>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t="s">
        <v>600</v>
      </c>
      <c r="H784" s="606"/>
      <c r="I784" s="606"/>
      <c r="J784" s="606"/>
      <c r="K784" s="607"/>
      <c r="L784" s="597" t="s">
        <v>602</v>
      </c>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6"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6"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6"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6"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6"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6"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74.45" customHeight="1" x14ac:dyDescent="0.15">
      <c r="A837" s="372">
        <v>1</v>
      </c>
      <c r="B837" s="372">
        <v>1</v>
      </c>
      <c r="C837" s="354" t="s">
        <v>607</v>
      </c>
      <c r="D837" s="340"/>
      <c r="E837" s="340"/>
      <c r="F837" s="340"/>
      <c r="G837" s="340"/>
      <c r="H837" s="340"/>
      <c r="I837" s="340"/>
      <c r="J837" s="341">
        <v>1700150007070</v>
      </c>
      <c r="K837" s="342"/>
      <c r="L837" s="342"/>
      <c r="M837" s="342"/>
      <c r="N837" s="342"/>
      <c r="O837" s="342"/>
      <c r="P837" s="355" t="s">
        <v>608</v>
      </c>
      <c r="Q837" s="343"/>
      <c r="R837" s="343"/>
      <c r="S837" s="343"/>
      <c r="T837" s="343"/>
      <c r="U837" s="343"/>
      <c r="V837" s="343"/>
      <c r="W837" s="343"/>
      <c r="X837" s="343"/>
      <c r="Y837" s="344"/>
      <c r="Z837" s="345"/>
      <c r="AA837" s="345"/>
      <c r="AB837" s="346"/>
      <c r="AC837" s="356" t="s">
        <v>523</v>
      </c>
      <c r="AD837" s="364"/>
      <c r="AE837" s="364"/>
      <c r="AF837" s="364"/>
      <c r="AG837" s="364"/>
      <c r="AH837" s="365">
        <v>1</v>
      </c>
      <c r="AI837" s="366"/>
      <c r="AJ837" s="366"/>
      <c r="AK837" s="366"/>
      <c r="AL837" s="350">
        <v>100</v>
      </c>
      <c r="AM837" s="351"/>
      <c r="AN837" s="351"/>
      <c r="AO837" s="352"/>
      <c r="AP837" s="353"/>
      <c r="AQ837" s="353"/>
      <c r="AR837" s="353"/>
      <c r="AS837" s="353"/>
      <c r="AT837" s="353"/>
      <c r="AU837" s="353"/>
      <c r="AV837" s="353"/>
      <c r="AW837" s="353"/>
      <c r="AX837" s="353"/>
    </row>
    <row r="838" spans="1:50" ht="74.45" customHeight="1" x14ac:dyDescent="0.15">
      <c r="A838" s="372">
        <v>2</v>
      </c>
      <c r="B838" s="372">
        <v>1</v>
      </c>
      <c r="C838" s="354" t="s">
        <v>609</v>
      </c>
      <c r="D838" s="340"/>
      <c r="E838" s="340"/>
      <c r="F838" s="340"/>
      <c r="G838" s="340"/>
      <c r="H838" s="340"/>
      <c r="I838" s="340"/>
      <c r="J838" s="341">
        <v>1700150024578</v>
      </c>
      <c r="K838" s="342"/>
      <c r="L838" s="342"/>
      <c r="M838" s="342"/>
      <c r="N838" s="342"/>
      <c r="O838" s="342"/>
      <c r="P838" s="355" t="s">
        <v>610</v>
      </c>
      <c r="Q838" s="343"/>
      <c r="R838" s="343"/>
      <c r="S838" s="343"/>
      <c r="T838" s="343"/>
      <c r="U838" s="343"/>
      <c r="V838" s="343"/>
      <c r="W838" s="343"/>
      <c r="X838" s="343"/>
      <c r="Y838" s="344"/>
      <c r="Z838" s="345"/>
      <c r="AA838" s="345"/>
      <c r="AB838" s="346"/>
      <c r="AC838" s="356" t="s">
        <v>523</v>
      </c>
      <c r="AD838" s="356"/>
      <c r="AE838" s="356"/>
      <c r="AF838" s="356"/>
      <c r="AG838" s="356"/>
      <c r="AH838" s="365">
        <v>1</v>
      </c>
      <c r="AI838" s="366"/>
      <c r="AJ838" s="366"/>
      <c r="AK838" s="366"/>
      <c r="AL838" s="367">
        <v>100</v>
      </c>
      <c r="AM838" s="368"/>
      <c r="AN838" s="368"/>
      <c r="AO838" s="369"/>
      <c r="AP838" s="353"/>
      <c r="AQ838" s="353"/>
      <c r="AR838" s="353"/>
      <c r="AS838" s="353"/>
      <c r="AT838" s="353"/>
      <c r="AU838" s="353"/>
      <c r="AV838" s="353"/>
      <c r="AW838" s="353"/>
      <c r="AX838" s="353"/>
    </row>
    <row r="839" spans="1:50" ht="74.45" customHeight="1" x14ac:dyDescent="0.15">
      <c r="A839" s="372">
        <v>3</v>
      </c>
      <c r="B839" s="372">
        <v>1</v>
      </c>
      <c r="C839" s="354" t="s">
        <v>611</v>
      </c>
      <c r="D839" s="340"/>
      <c r="E839" s="340"/>
      <c r="F839" s="340"/>
      <c r="G839" s="340"/>
      <c r="H839" s="340"/>
      <c r="I839" s="340"/>
      <c r="J839" s="341">
        <v>2700150011955</v>
      </c>
      <c r="K839" s="342"/>
      <c r="L839" s="342"/>
      <c r="M839" s="342"/>
      <c r="N839" s="342"/>
      <c r="O839" s="342"/>
      <c r="P839" s="355" t="s">
        <v>610</v>
      </c>
      <c r="Q839" s="343"/>
      <c r="R839" s="343"/>
      <c r="S839" s="343"/>
      <c r="T839" s="343"/>
      <c r="U839" s="343"/>
      <c r="V839" s="343"/>
      <c r="W839" s="343"/>
      <c r="X839" s="343"/>
      <c r="Y839" s="344"/>
      <c r="Z839" s="345"/>
      <c r="AA839" s="345"/>
      <c r="AB839" s="346"/>
      <c r="AC839" s="356" t="s">
        <v>523</v>
      </c>
      <c r="AD839" s="356"/>
      <c r="AE839" s="356"/>
      <c r="AF839" s="356"/>
      <c r="AG839" s="356"/>
      <c r="AH839" s="348">
        <v>1</v>
      </c>
      <c r="AI839" s="349"/>
      <c r="AJ839" s="349"/>
      <c r="AK839" s="349"/>
      <c r="AL839" s="350">
        <v>100</v>
      </c>
      <c r="AM839" s="351"/>
      <c r="AN839" s="351"/>
      <c r="AO839" s="352"/>
      <c r="AP839" s="353"/>
      <c r="AQ839" s="353"/>
      <c r="AR839" s="353"/>
      <c r="AS839" s="353"/>
      <c r="AT839" s="353"/>
      <c r="AU839" s="353"/>
      <c r="AV839" s="353"/>
      <c r="AW839" s="353"/>
      <c r="AX839" s="353"/>
    </row>
    <row r="840" spans="1:50" ht="74.45" customHeight="1" x14ac:dyDescent="0.15">
      <c r="A840" s="372">
        <v>4</v>
      </c>
      <c r="B840" s="372">
        <v>1</v>
      </c>
      <c r="C840" s="354" t="s">
        <v>612</v>
      </c>
      <c r="D840" s="340"/>
      <c r="E840" s="340"/>
      <c r="F840" s="340"/>
      <c r="G840" s="340"/>
      <c r="H840" s="340"/>
      <c r="I840" s="340"/>
      <c r="J840" s="341">
        <v>2700150042141</v>
      </c>
      <c r="K840" s="342"/>
      <c r="L840" s="342"/>
      <c r="M840" s="342"/>
      <c r="N840" s="342"/>
      <c r="O840" s="342"/>
      <c r="P840" s="355" t="s">
        <v>610</v>
      </c>
      <c r="Q840" s="343"/>
      <c r="R840" s="343"/>
      <c r="S840" s="343"/>
      <c r="T840" s="343"/>
      <c r="U840" s="343"/>
      <c r="V840" s="343"/>
      <c r="W840" s="343"/>
      <c r="X840" s="343"/>
      <c r="Y840" s="344"/>
      <c r="Z840" s="345"/>
      <c r="AA840" s="345"/>
      <c r="AB840" s="346"/>
      <c r="AC840" s="356" t="s">
        <v>523</v>
      </c>
      <c r="AD840" s="356"/>
      <c r="AE840" s="356"/>
      <c r="AF840" s="356"/>
      <c r="AG840" s="356"/>
      <c r="AH840" s="348">
        <v>1</v>
      </c>
      <c r="AI840" s="349"/>
      <c r="AJ840" s="349"/>
      <c r="AK840" s="349"/>
      <c r="AL840" s="350">
        <v>100</v>
      </c>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42" customHeight="1" x14ac:dyDescent="0.15">
      <c r="A870" s="372">
        <v>1</v>
      </c>
      <c r="B870" s="372">
        <v>1</v>
      </c>
      <c r="C870" s="354" t="s">
        <v>613</v>
      </c>
      <c r="D870" s="340"/>
      <c r="E870" s="340"/>
      <c r="F870" s="340"/>
      <c r="G870" s="340"/>
      <c r="H870" s="340"/>
      <c r="I870" s="340"/>
      <c r="J870" s="341" t="s">
        <v>620</v>
      </c>
      <c r="K870" s="342"/>
      <c r="L870" s="342"/>
      <c r="M870" s="342"/>
      <c r="N870" s="342"/>
      <c r="O870" s="342"/>
      <c r="P870" s="355" t="s">
        <v>623</v>
      </c>
      <c r="Q870" s="343"/>
      <c r="R870" s="343"/>
      <c r="S870" s="343"/>
      <c r="T870" s="343"/>
      <c r="U870" s="343"/>
      <c r="V870" s="343"/>
      <c r="W870" s="343"/>
      <c r="X870" s="343"/>
      <c r="Y870" s="344"/>
      <c r="Z870" s="345"/>
      <c r="AA870" s="345"/>
      <c r="AB870" s="346"/>
      <c r="AC870" s="356" t="s">
        <v>196</v>
      </c>
      <c r="AD870" s="364"/>
      <c r="AE870" s="364"/>
      <c r="AF870" s="364"/>
      <c r="AG870" s="364"/>
      <c r="AH870" s="365" t="s">
        <v>620</v>
      </c>
      <c r="AI870" s="366"/>
      <c r="AJ870" s="366"/>
      <c r="AK870" s="366"/>
      <c r="AL870" s="350" t="s">
        <v>620</v>
      </c>
      <c r="AM870" s="351"/>
      <c r="AN870" s="351"/>
      <c r="AO870" s="352"/>
      <c r="AP870" s="353" t="s">
        <v>624</v>
      </c>
      <c r="AQ870" s="353"/>
      <c r="AR870" s="353"/>
      <c r="AS870" s="353"/>
      <c r="AT870" s="353"/>
      <c r="AU870" s="353"/>
      <c r="AV870" s="353"/>
      <c r="AW870" s="353"/>
      <c r="AX870" s="353"/>
    </row>
    <row r="871" spans="1:50" ht="42" customHeight="1" x14ac:dyDescent="0.15">
      <c r="A871" s="372">
        <v>2</v>
      </c>
      <c r="B871" s="372">
        <v>1</v>
      </c>
      <c r="C871" s="354" t="s">
        <v>614</v>
      </c>
      <c r="D871" s="340"/>
      <c r="E871" s="340"/>
      <c r="F871" s="340"/>
      <c r="G871" s="340"/>
      <c r="H871" s="340"/>
      <c r="I871" s="340"/>
      <c r="J871" s="341" t="s">
        <v>620</v>
      </c>
      <c r="K871" s="342"/>
      <c r="L871" s="342"/>
      <c r="M871" s="342"/>
      <c r="N871" s="342"/>
      <c r="O871" s="342"/>
      <c r="P871" s="355" t="s">
        <v>623</v>
      </c>
      <c r="Q871" s="343"/>
      <c r="R871" s="343"/>
      <c r="S871" s="343"/>
      <c r="T871" s="343"/>
      <c r="U871" s="343"/>
      <c r="V871" s="343"/>
      <c r="W871" s="343"/>
      <c r="X871" s="343"/>
      <c r="Y871" s="344"/>
      <c r="Z871" s="345"/>
      <c r="AA871" s="345"/>
      <c r="AB871" s="346"/>
      <c r="AC871" s="356" t="s">
        <v>196</v>
      </c>
      <c r="AD871" s="356"/>
      <c r="AE871" s="356"/>
      <c r="AF871" s="356"/>
      <c r="AG871" s="356"/>
      <c r="AH871" s="365" t="s">
        <v>620</v>
      </c>
      <c r="AI871" s="366"/>
      <c r="AJ871" s="366"/>
      <c r="AK871" s="366"/>
      <c r="AL871" s="367" t="s">
        <v>628</v>
      </c>
      <c r="AM871" s="368"/>
      <c r="AN871" s="368"/>
      <c r="AO871" s="369"/>
      <c r="AP871" s="353" t="s">
        <v>632</v>
      </c>
      <c r="AQ871" s="353"/>
      <c r="AR871" s="353"/>
      <c r="AS871" s="353"/>
      <c r="AT871" s="353"/>
      <c r="AU871" s="353"/>
      <c r="AV871" s="353"/>
      <c r="AW871" s="353"/>
      <c r="AX871" s="353"/>
    </row>
    <row r="872" spans="1:50" ht="42" customHeight="1" x14ac:dyDescent="0.15">
      <c r="A872" s="372">
        <v>3</v>
      </c>
      <c r="B872" s="372">
        <v>1</v>
      </c>
      <c r="C872" s="354" t="s">
        <v>615</v>
      </c>
      <c r="D872" s="340"/>
      <c r="E872" s="340"/>
      <c r="F872" s="340"/>
      <c r="G872" s="340"/>
      <c r="H872" s="340"/>
      <c r="I872" s="340"/>
      <c r="J872" s="341" t="s">
        <v>621</v>
      </c>
      <c r="K872" s="342"/>
      <c r="L872" s="342"/>
      <c r="M872" s="342"/>
      <c r="N872" s="342"/>
      <c r="O872" s="342"/>
      <c r="P872" s="355" t="s">
        <v>623</v>
      </c>
      <c r="Q872" s="343"/>
      <c r="R872" s="343"/>
      <c r="S872" s="343"/>
      <c r="T872" s="343"/>
      <c r="U872" s="343"/>
      <c r="V872" s="343"/>
      <c r="W872" s="343"/>
      <c r="X872" s="343"/>
      <c r="Y872" s="344"/>
      <c r="Z872" s="345"/>
      <c r="AA872" s="345"/>
      <c r="AB872" s="346"/>
      <c r="AC872" s="356" t="s">
        <v>196</v>
      </c>
      <c r="AD872" s="356"/>
      <c r="AE872" s="356"/>
      <c r="AF872" s="356"/>
      <c r="AG872" s="356"/>
      <c r="AH872" s="348" t="s">
        <v>625</v>
      </c>
      <c r="AI872" s="349"/>
      <c r="AJ872" s="349"/>
      <c r="AK872" s="349"/>
      <c r="AL872" s="350" t="s">
        <v>629</v>
      </c>
      <c r="AM872" s="351"/>
      <c r="AN872" s="351"/>
      <c r="AO872" s="352"/>
      <c r="AP872" s="353" t="s">
        <v>632</v>
      </c>
      <c r="AQ872" s="353"/>
      <c r="AR872" s="353"/>
      <c r="AS872" s="353"/>
      <c r="AT872" s="353"/>
      <c r="AU872" s="353"/>
      <c r="AV872" s="353"/>
      <c r="AW872" s="353"/>
      <c r="AX872" s="353"/>
    </row>
    <row r="873" spans="1:50" ht="42" customHeight="1" x14ac:dyDescent="0.15">
      <c r="A873" s="372">
        <v>4</v>
      </c>
      <c r="B873" s="372">
        <v>1</v>
      </c>
      <c r="C873" s="354" t="s">
        <v>616</v>
      </c>
      <c r="D873" s="340"/>
      <c r="E873" s="340"/>
      <c r="F873" s="340"/>
      <c r="G873" s="340"/>
      <c r="H873" s="340"/>
      <c r="I873" s="340"/>
      <c r="J873" s="341" t="s">
        <v>620</v>
      </c>
      <c r="K873" s="342"/>
      <c r="L873" s="342"/>
      <c r="M873" s="342"/>
      <c r="N873" s="342"/>
      <c r="O873" s="342"/>
      <c r="P873" s="355" t="s">
        <v>623</v>
      </c>
      <c r="Q873" s="343"/>
      <c r="R873" s="343"/>
      <c r="S873" s="343"/>
      <c r="T873" s="343"/>
      <c r="U873" s="343"/>
      <c r="V873" s="343"/>
      <c r="W873" s="343"/>
      <c r="X873" s="343"/>
      <c r="Y873" s="344"/>
      <c r="Z873" s="345"/>
      <c r="AA873" s="345"/>
      <c r="AB873" s="346"/>
      <c r="AC873" s="356" t="s">
        <v>196</v>
      </c>
      <c r="AD873" s="356"/>
      <c r="AE873" s="356"/>
      <c r="AF873" s="356"/>
      <c r="AG873" s="356"/>
      <c r="AH873" s="348" t="s">
        <v>626</v>
      </c>
      <c r="AI873" s="349"/>
      <c r="AJ873" s="349"/>
      <c r="AK873" s="349"/>
      <c r="AL873" s="350" t="s">
        <v>630</v>
      </c>
      <c r="AM873" s="351"/>
      <c r="AN873" s="351"/>
      <c r="AO873" s="352"/>
      <c r="AP873" s="353" t="s">
        <v>632</v>
      </c>
      <c r="AQ873" s="353"/>
      <c r="AR873" s="353"/>
      <c r="AS873" s="353"/>
      <c r="AT873" s="353"/>
      <c r="AU873" s="353"/>
      <c r="AV873" s="353"/>
      <c r="AW873" s="353"/>
      <c r="AX873" s="353"/>
    </row>
    <row r="874" spans="1:50" ht="42" customHeight="1" x14ac:dyDescent="0.15">
      <c r="A874" s="372">
        <v>5</v>
      </c>
      <c r="B874" s="372">
        <v>1</v>
      </c>
      <c r="C874" s="354" t="s">
        <v>617</v>
      </c>
      <c r="D874" s="340"/>
      <c r="E874" s="340"/>
      <c r="F874" s="340"/>
      <c r="G874" s="340"/>
      <c r="H874" s="340"/>
      <c r="I874" s="340"/>
      <c r="J874" s="341" t="s">
        <v>622</v>
      </c>
      <c r="K874" s="342"/>
      <c r="L874" s="342"/>
      <c r="M874" s="342"/>
      <c r="N874" s="342"/>
      <c r="O874" s="342"/>
      <c r="P874" s="355" t="s">
        <v>623</v>
      </c>
      <c r="Q874" s="343"/>
      <c r="R874" s="343"/>
      <c r="S874" s="343"/>
      <c r="T874" s="343"/>
      <c r="U874" s="343"/>
      <c r="V874" s="343"/>
      <c r="W874" s="343"/>
      <c r="X874" s="343"/>
      <c r="Y874" s="344"/>
      <c r="Z874" s="345"/>
      <c r="AA874" s="345"/>
      <c r="AB874" s="346"/>
      <c r="AC874" s="356" t="s">
        <v>196</v>
      </c>
      <c r="AD874" s="356"/>
      <c r="AE874" s="356"/>
      <c r="AF874" s="356"/>
      <c r="AG874" s="356"/>
      <c r="AH874" s="348" t="s">
        <v>626</v>
      </c>
      <c r="AI874" s="349"/>
      <c r="AJ874" s="349"/>
      <c r="AK874" s="349"/>
      <c r="AL874" s="350" t="s">
        <v>629</v>
      </c>
      <c r="AM874" s="351"/>
      <c r="AN874" s="351"/>
      <c r="AO874" s="352"/>
      <c r="AP874" s="353" t="s">
        <v>624</v>
      </c>
      <c r="AQ874" s="353"/>
      <c r="AR874" s="353"/>
      <c r="AS874" s="353"/>
      <c r="AT874" s="353"/>
      <c r="AU874" s="353"/>
      <c r="AV874" s="353"/>
      <c r="AW874" s="353"/>
      <c r="AX874" s="353"/>
    </row>
    <row r="875" spans="1:50" ht="42" customHeight="1" x14ac:dyDescent="0.15">
      <c r="A875" s="372">
        <v>6</v>
      </c>
      <c r="B875" s="372">
        <v>1</v>
      </c>
      <c r="C875" s="354" t="s">
        <v>618</v>
      </c>
      <c r="D875" s="340"/>
      <c r="E875" s="340"/>
      <c r="F875" s="340"/>
      <c r="G875" s="340"/>
      <c r="H875" s="340"/>
      <c r="I875" s="340"/>
      <c r="J875" s="341" t="s">
        <v>620</v>
      </c>
      <c r="K875" s="342"/>
      <c r="L875" s="342"/>
      <c r="M875" s="342"/>
      <c r="N875" s="342"/>
      <c r="O875" s="342"/>
      <c r="P875" s="355" t="s">
        <v>623</v>
      </c>
      <c r="Q875" s="343"/>
      <c r="R875" s="343"/>
      <c r="S875" s="343"/>
      <c r="T875" s="343"/>
      <c r="U875" s="343"/>
      <c r="V875" s="343"/>
      <c r="W875" s="343"/>
      <c r="X875" s="343"/>
      <c r="Y875" s="344"/>
      <c r="Z875" s="345"/>
      <c r="AA875" s="345"/>
      <c r="AB875" s="346"/>
      <c r="AC875" s="356" t="s">
        <v>196</v>
      </c>
      <c r="AD875" s="356"/>
      <c r="AE875" s="356"/>
      <c r="AF875" s="356"/>
      <c r="AG875" s="356"/>
      <c r="AH875" s="348" t="s">
        <v>626</v>
      </c>
      <c r="AI875" s="349"/>
      <c r="AJ875" s="349"/>
      <c r="AK875" s="349"/>
      <c r="AL875" s="350" t="s">
        <v>631</v>
      </c>
      <c r="AM875" s="351"/>
      <c r="AN875" s="351"/>
      <c r="AO875" s="352"/>
      <c r="AP875" s="353" t="s">
        <v>624</v>
      </c>
      <c r="AQ875" s="353"/>
      <c r="AR875" s="353"/>
      <c r="AS875" s="353"/>
      <c r="AT875" s="353"/>
      <c r="AU875" s="353"/>
      <c r="AV875" s="353"/>
      <c r="AW875" s="353"/>
      <c r="AX875" s="353"/>
    </row>
    <row r="876" spans="1:50" ht="42" customHeight="1" x14ac:dyDescent="0.15">
      <c r="A876" s="372">
        <v>7</v>
      </c>
      <c r="B876" s="372">
        <v>1</v>
      </c>
      <c r="C876" s="354" t="s">
        <v>619</v>
      </c>
      <c r="D876" s="340"/>
      <c r="E876" s="340"/>
      <c r="F876" s="340"/>
      <c r="G876" s="340"/>
      <c r="H876" s="340"/>
      <c r="I876" s="340"/>
      <c r="J876" s="341" t="s">
        <v>621</v>
      </c>
      <c r="K876" s="342"/>
      <c r="L876" s="342"/>
      <c r="M876" s="342"/>
      <c r="N876" s="342"/>
      <c r="O876" s="342"/>
      <c r="P876" s="355" t="s">
        <v>623</v>
      </c>
      <c r="Q876" s="343"/>
      <c r="R876" s="343"/>
      <c r="S876" s="343"/>
      <c r="T876" s="343"/>
      <c r="U876" s="343"/>
      <c r="V876" s="343"/>
      <c r="W876" s="343"/>
      <c r="X876" s="343"/>
      <c r="Y876" s="344"/>
      <c r="Z876" s="345"/>
      <c r="AA876" s="345"/>
      <c r="AB876" s="346"/>
      <c r="AC876" s="356" t="s">
        <v>196</v>
      </c>
      <c r="AD876" s="356"/>
      <c r="AE876" s="356"/>
      <c r="AF876" s="356"/>
      <c r="AG876" s="356"/>
      <c r="AH876" s="348" t="s">
        <v>627</v>
      </c>
      <c r="AI876" s="349"/>
      <c r="AJ876" s="349"/>
      <c r="AK876" s="349"/>
      <c r="AL876" s="350" t="s">
        <v>631</v>
      </c>
      <c r="AM876" s="351"/>
      <c r="AN876" s="351"/>
      <c r="AO876" s="352"/>
      <c r="AP876" s="353" t="s">
        <v>632</v>
      </c>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620</v>
      </c>
      <c r="F1102" s="371"/>
      <c r="G1102" s="371"/>
      <c r="H1102" s="371"/>
      <c r="I1102" s="371"/>
      <c r="J1102" s="341" t="s">
        <v>620</v>
      </c>
      <c r="K1102" s="342"/>
      <c r="L1102" s="342"/>
      <c r="M1102" s="342"/>
      <c r="N1102" s="342"/>
      <c r="O1102" s="342"/>
      <c r="P1102" s="355" t="s">
        <v>620</v>
      </c>
      <c r="Q1102" s="343"/>
      <c r="R1102" s="343"/>
      <c r="S1102" s="343"/>
      <c r="T1102" s="343"/>
      <c r="U1102" s="343"/>
      <c r="V1102" s="343"/>
      <c r="W1102" s="343"/>
      <c r="X1102" s="343"/>
      <c r="Y1102" s="344" t="s">
        <v>626</v>
      </c>
      <c r="Z1102" s="345"/>
      <c r="AA1102" s="345"/>
      <c r="AB1102" s="346"/>
      <c r="AC1102" s="347"/>
      <c r="AD1102" s="347"/>
      <c r="AE1102" s="347"/>
      <c r="AF1102" s="347"/>
      <c r="AG1102" s="347"/>
      <c r="AH1102" s="348" t="s">
        <v>620</v>
      </c>
      <c r="AI1102" s="349"/>
      <c r="AJ1102" s="349"/>
      <c r="AK1102" s="349"/>
      <c r="AL1102" s="350" t="s">
        <v>620</v>
      </c>
      <c r="AM1102" s="351"/>
      <c r="AN1102" s="351"/>
      <c r="AO1102" s="352"/>
      <c r="AP1102" s="353" t="s">
        <v>620</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1" priority="14001">
      <formula>IF(RIGHT(TEXT(P14,"0.#"),1)=".",FALSE,TRUE)</formula>
    </cfRule>
    <cfRule type="expression" dxfId="2790" priority="14002">
      <formula>IF(RIGHT(TEXT(P14,"0.#"),1)=".",TRUE,FALSE)</formula>
    </cfRule>
  </conditionalFormatting>
  <conditionalFormatting sqref="AE32">
    <cfRule type="expression" dxfId="2789" priority="13991">
      <formula>IF(RIGHT(TEXT(AE32,"0.#"),1)=".",FALSE,TRUE)</formula>
    </cfRule>
    <cfRule type="expression" dxfId="2788" priority="13992">
      <formula>IF(RIGHT(TEXT(AE32,"0.#"),1)=".",TRUE,FALSE)</formula>
    </cfRule>
  </conditionalFormatting>
  <conditionalFormatting sqref="P18:AX18">
    <cfRule type="expression" dxfId="2787" priority="13877">
      <formula>IF(RIGHT(TEXT(P18,"0.#"),1)=".",FALSE,TRUE)</formula>
    </cfRule>
    <cfRule type="expression" dxfId="2786" priority="13878">
      <formula>IF(RIGHT(TEXT(P18,"0.#"),1)=".",TRUE,FALSE)</formula>
    </cfRule>
  </conditionalFormatting>
  <conditionalFormatting sqref="Y782">
    <cfRule type="expression" dxfId="2785" priority="13873">
      <formula>IF(RIGHT(TEXT(Y782,"0.#"),1)=".",FALSE,TRUE)</formula>
    </cfRule>
    <cfRule type="expression" dxfId="2784" priority="13874">
      <formula>IF(RIGHT(TEXT(Y782,"0.#"),1)=".",TRUE,FALSE)</formula>
    </cfRule>
  </conditionalFormatting>
  <conditionalFormatting sqref="Y791">
    <cfRule type="expression" dxfId="2783" priority="13869">
      <formula>IF(RIGHT(TEXT(Y791,"0.#"),1)=".",FALSE,TRUE)</formula>
    </cfRule>
    <cfRule type="expression" dxfId="2782" priority="13870">
      <formula>IF(RIGHT(TEXT(Y791,"0.#"),1)=".",TRUE,FALSE)</formula>
    </cfRule>
  </conditionalFormatting>
  <conditionalFormatting sqref="Y822:Y829 Y820 Y809:Y816 Y807 Y796:Y803 Y794">
    <cfRule type="expression" dxfId="2781" priority="13651">
      <formula>IF(RIGHT(TEXT(Y794,"0.#"),1)=".",FALSE,TRUE)</formula>
    </cfRule>
    <cfRule type="expression" dxfId="2780" priority="13652">
      <formula>IF(RIGHT(TEXT(Y794,"0.#"),1)=".",TRUE,FALSE)</formula>
    </cfRule>
  </conditionalFormatting>
  <conditionalFormatting sqref="P16:AQ17 P15:AX15 P13:AX13">
    <cfRule type="expression" dxfId="2779" priority="13699">
      <formula>IF(RIGHT(TEXT(P13,"0.#"),1)=".",FALSE,TRUE)</formula>
    </cfRule>
    <cfRule type="expression" dxfId="2778" priority="13700">
      <formula>IF(RIGHT(TEXT(P13,"0.#"),1)=".",TRUE,FALSE)</formula>
    </cfRule>
  </conditionalFormatting>
  <conditionalFormatting sqref="P19:AJ19">
    <cfRule type="expression" dxfId="2777" priority="13697">
      <formula>IF(RIGHT(TEXT(P19,"0.#"),1)=".",FALSE,TRUE)</formula>
    </cfRule>
    <cfRule type="expression" dxfId="2776" priority="13698">
      <formula>IF(RIGHT(TEXT(P19,"0.#"),1)=".",TRUE,FALSE)</formula>
    </cfRule>
  </conditionalFormatting>
  <conditionalFormatting sqref="AE101 AQ101">
    <cfRule type="expression" dxfId="2775" priority="13689">
      <formula>IF(RIGHT(TEXT(AE101,"0.#"),1)=".",FALSE,TRUE)</formula>
    </cfRule>
    <cfRule type="expression" dxfId="2774" priority="13690">
      <formula>IF(RIGHT(TEXT(AE101,"0.#"),1)=".",TRUE,FALSE)</formula>
    </cfRule>
  </conditionalFormatting>
  <conditionalFormatting sqref="Y783:Y790 Y781">
    <cfRule type="expression" dxfId="2773" priority="13675">
      <formula>IF(RIGHT(TEXT(Y781,"0.#"),1)=".",FALSE,TRUE)</formula>
    </cfRule>
    <cfRule type="expression" dxfId="2772" priority="13676">
      <formula>IF(RIGHT(TEXT(Y781,"0.#"),1)=".",TRUE,FALSE)</formula>
    </cfRule>
  </conditionalFormatting>
  <conditionalFormatting sqref="AU782">
    <cfRule type="expression" dxfId="2771" priority="13673">
      <formula>IF(RIGHT(TEXT(AU782,"0.#"),1)=".",FALSE,TRUE)</formula>
    </cfRule>
    <cfRule type="expression" dxfId="2770" priority="13674">
      <formula>IF(RIGHT(TEXT(AU782,"0.#"),1)=".",TRUE,FALSE)</formula>
    </cfRule>
  </conditionalFormatting>
  <conditionalFormatting sqref="AU791">
    <cfRule type="expression" dxfId="2769" priority="13671">
      <formula>IF(RIGHT(TEXT(AU791,"0.#"),1)=".",FALSE,TRUE)</formula>
    </cfRule>
    <cfRule type="expression" dxfId="2768" priority="13672">
      <formula>IF(RIGHT(TEXT(AU791,"0.#"),1)=".",TRUE,FALSE)</formula>
    </cfRule>
  </conditionalFormatting>
  <conditionalFormatting sqref="AU783:AU790 AU781">
    <cfRule type="expression" dxfId="2767" priority="13669">
      <formula>IF(RIGHT(TEXT(AU781,"0.#"),1)=".",FALSE,TRUE)</formula>
    </cfRule>
    <cfRule type="expression" dxfId="2766" priority="13670">
      <formula>IF(RIGHT(TEXT(AU781,"0.#"),1)=".",TRUE,FALSE)</formula>
    </cfRule>
  </conditionalFormatting>
  <conditionalFormatting sqref="Y821 Y808 Y795">
    <cfRule type="expression" dxfId="2765" priority="13655">
      <formula>IF(RIGHT(TEXT(Y795,"0.#"),1)=".",FALSE,TRUE)</formula>
    </cfRule>
    <cfRule type="expression" dxfId="2764" priority="13656">
      <formula>IF(RIGHT(TEXT(Y795,"0.#"),1)=".",TRUE,FALSE)</formula>
    </cfRule>
  </conditionalFormatting>
  <conditionalFormatting sqref="Y830 Y817 Y804">
    <cfRule type="expression" dxfId="2763" priority="13653">
      <formula>IF(RIGHT(TEXT(Y804,"0.#"),1)=".",FALSE,TRUE)</formula>
    </cfRule>
    <cfRule type="expression" dxfId="2762" priority="13654">
      <formula>IF(RIGHT(TEXT(Y804,"0.#"),1)=".",TRUE,FALSE)</formula>
    </cfRule>
  </conditionalFormatting>
  <conditionalFormatting sqref="AU821 AU808 AU795">
    <cfRule type="expression" dxfId="2761" priority="13649">
      <formula>IF(RIGHT(TEXT(AU795,"0.#"),1)=".",FALSE,TRUE)</formula>
    </cfRule>
    <cfRule type="expression" dxfId="2760" priority="13650">
      <formula>IF(RIGHT(TEXT(AU795,"0.#"),1)=".",TRUE,FALSE)</formula>
    </cfRule>
  </conditionalFormatting>
  <conditionalFormatting sqref="AU830 AU817 AU804">
    <cfRule type="expression" dxfId="2759" priority="13647">
      <formula>IF(RIGHT(TEXT(AU804,"0.#"),1)=".",FALSE,TRUE)</formula>
    </cfRule>
    <cfRule type="expression" dxfId="2758" priority="13648">
      <formula>IF(RIGHT(TEXT(AU804,"0.#"),1)=".",TRUE,FALSE)</formula>
    </cfRule>
  </conditionalFormatting>
  <conditionalFormatting sqref="AU822:AU829 AU820 AU809:AU816 AU807 AU796:AU803 AU794">
    <cfRule type="expression" dxfId="2757" priority="13645">
      <formula>IF(RIGHT(TEXT(AU794,"0.#"),1)=".",FALSE,TRUE)</formula>
    </cfRule>
    <cfRule type="expression" dxfId="2756" priority="13646">
      <formula>IF(RIGHT(TEXT(AU794,"0.#"),1)=".",TRUE,FALSE)</formula>
    </cfRule>
  </conditionalFormatting>
  <conditionalFormatting sqref="AM87">
    <cfRule type="expression" dxfId="2755" priority="13299">
      <formula>IF(RIGHT(TEXT(AM87,"0.#"),1)=".",FALSE,TRUE)</formula>
    </cfRule>
    <cfRule type="expression" dxfId="2754" priority="13300">
      <formula>IF(RIGHT(TEXT(AM87,"0.#"),1)=".",TRUE,FALSE)</formula>
    </cfRule>
  </conditionalFormatting>
  <conditionalFormatting sqref="AE55">
    <cfRule type="expression" dxfId="2753" priority="13367">
      <formula>IF(RIGHT(TEXT(AE55,"0.#"),1)=".",FALSE,TRUE)</formula>
    </cfRule>
    <cfRule type="expression" dxfId="2752" priority="13368">
      <formula>IF(RIGHT(TEXT(AE55,"0.#"),1)=".",TRUE,FALSE)</formula>
    </cfRule>
  </conditionalFormatting>
  <conditionalFormatting sqref="AI55">
    <cfRule type="expression" dxfId="2751" priority="13365">
      <formula>IF(RIGHT(TEXT(AI55,"0.#"),1)=".",FALSE,TRUE)</formula>
    </cfRule>
    <cfRule type="expression" dxfId="2750" priority="13366">
      <formula>IF(RIGHT(TEXT(AI55,"0.#"),1)=".",TRUE,FALSE)</formula>
    </cfRule>
  </conditionalFormatting>
  <conditionalFormatting sqref="AE33">
    <cfRule type="expression" dxfId="2749" priority="13459">
      <formula>IF(RIGHT(TEXT(AE33,"0.#"),1)=".",FALSE,TRUE)</formula>
    </cfRule>
    <cfRule type="expression" dxfId="2748" priority="13460">
      <formula>IF(RIGHT(TEXT(AE33,"0.#"),1)=".",TRUE,FALSE)</formula>
    </cfRule>
  </conditionalFormatting>
  <conditionalFormatting sqref="AE34 AI34 AM34">
    <cfRule type="expression" dxfId="2747" priority="13457">
      <formula>IF(RIGHT(TEXT(AE34,"0.#"),1)=".",FALSE,TRUE)</formula>
    </cfRule>
    <cfRule type="expression" dxfId="2746" priority="13458">
      <formula>IF(RIGHT(TEXT(AE34,"0.#"),1)=".",TRUE,FALSE)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5" max="49" man="1"/>
    <brk id="714" max="49" man="1"/>
    <brk id="739"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3" sqref="Q3"/>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t="s">
        <v>553</v>
      </c>
      <c r="M2" s="13" t="str">
        <f>IF(L2="","",K2)</f>
        <v>社会保障</v>
      </c>
      <c r="N2" s="13" t="str">
        <f>IF(M2="","",IF(N1&lt;&gt;"",CONCATENATE(N1,"、",M2),M2))</f>
        <v>社会保障</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553</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直接実施、委託・請負</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直接実施、委託・請負</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社会保障、その他の事項経費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t="s">
        <v>553</v>
      </c>
      <c r="H14" s="13" t="str">
        <f t="shared" si="1"/>
        <v>労働保険特別会計雇用勘定</v>
      </c>
      <c r="I14" s="13" t="str">
        <f t="shared" si="5"/>
        <v>一般会計、労働保険特別会計雇用勘定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512</v>
      </c>
      <c r="H2" s="595"/>
      <c r="I2" s="595"/>
      <c r="J2" s="595"/>
      <c r="K2" s="595"/>
      <c r="L2" s="595"/>
      <c r="M2" s="595"/>
      <c r="N2" s="595"/>
      <c r="O2" s="595"/>
      <c r="P2" s="595"/>
      <c r="Q2" s="595"/>
      <c r="R2" s="595"/>
      <c r="S2" s="595"/>
      <c r="T2" s="595"/>
      <c r="U2" s="595"/>
      <c r="V2" s="595"/>
      <c r="W2" s="595"/>
      <c r="X2" s="595"/>
      <c r="Y2" s="595"/>
      <c r="Z2" s="595"/>
      <c r="AA2" s="595"/>
      <c r="AB2" s="596"/>
      <c r="AC2" s="594" t="s">
        <v>514</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2018-06-28T02:03:51Z</cp:lastPrinted>
  <dcterms:created xsi:type="dcterms:W3CDTF">2012-03-13T00:50:25Z</dcterms:created>
  <dcterms:modified xsi:type="dcterms:W3CDTF">2018-07-06T00:17:57Z</dcterms:modified>
</cp:coreProperties>
</file>