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<sst xmlns="http://schemas.openxmlformats.org/spreadsheetml/2006/main" count="2838" uniqueCount="620">
  <si>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</si>
  <si>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</si>
  <si>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</si>
  <si>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</si>
  <si>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</si>
  <si>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</si>
  <si>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</si>
  <si>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</si>
  <si>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</si>
  <si>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</si>
  <si>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</si>
  <si>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</si>
  <si>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</si>
  <si>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</si>
  <si>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</si>
  <si>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</si>
  <si>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</si>
  <si>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</si>
  <si>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</si>
  <si>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</si>
  <si>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</si>
  <si>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</si>
  <si>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</si>
  <si>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</si>
  <si>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</si>
  <si>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</si>
  <si>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</si>
  <si>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</si>
  <si>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</si>
  <si>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</si>
  <si>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</si>
  <si>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</si>
  <si>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</si>
  <si>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</si>
  <si>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</si>
  <si>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</si>
  <si>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</si>
  <si>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</si>
  <si>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</si>
  <si>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</si>
  <si>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</si>
  <si>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</si>
  <si>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</si>
  <si>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</si>
  <si>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</si>
  <si>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</si>
  <si>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</si>
  <si>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</si>
  <si>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</si>
  <si>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</si>
  <si>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</si>
  <si>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</si>
  <si>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</si>
  <si>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</si>
  <si>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</si>
  <si>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</si>
  <si>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</si>
  <si>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</si>
  <si>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</si>
  <si>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</si>
  <si>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</si>
  <si>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</si>
  <si>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</si>
  <si>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</si>
  <si>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</si>
  <si>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</si>
  <si>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</si>
  <si>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</si>
  <si>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</si>
  <si>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</si>
  <si>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</si>
  <si>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</si>
  <si>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</si>
  <si>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</si>
  <si>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</si>
  <si>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</si>
  <si>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</si>
  <si>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</si>
  <si>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</si>
  <si>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</si>
  <si>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</si>
  <si>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</si>
  <si>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</si>
  <si>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</si>
  <si>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</si>
  <si>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</si>
  <si>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</si>
  <si>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</si>
  <si>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</si>
  <si>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</si>
  <si>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</si>
  <si>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</si>
  <si>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</si>
  <si>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</si>
  <si>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</si>
  <si>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</si>
  <si>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</si>
  <si>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</si>
  <si>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</si>
  <si>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</si>
  <si>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</si>
  <si>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</si>
  <si>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</si>
  <si>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</si>
  <si>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</si>
  <si>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</si>
  <si>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</si>
  <si>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</si>
  <si>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</si>
  <si>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</si>
  <si>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</si>
  <si>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</si>
  <si>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</si>
  <si>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</si>
  <si>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</si>
  <si>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</si>
  <si>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</si>
  <si>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</si>
  <si>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</si>
  <si>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</si>
  <si>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</si>
  <si>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</si>
  <si>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</si>
  <si>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</si>
  <si>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</si>
  <si>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</si>
  <si>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</si>
  <si>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</si>
  <si>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</si>
  <si>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</si>
  <si>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</si>
  <si>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</si>
  <si>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</si>
  <si>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</si>
  <si>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</si>
  <si>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</si>
  <si>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</si>
  <si>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</si>
  <si>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</si>
  <si>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</si>
  <si>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</si>
  <si>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</si>
  <si>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</si>
  <si>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</si>
  <si>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</si>
  <si>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</si>
  <si>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</si>
  <si>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</si>
  <si>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</si>
  <si>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</si>
  <si>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</si>
  <si>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</si>
  <si>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</si>
  <si>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</si>
  <si>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</si>
  <si>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</si>
  <si>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</si>
  <si>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</si>
  <si>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</si>
  <si>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</si>
  <si>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</si>
  <si>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</si>
  <si>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</si>
  <si>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</si>
  <si>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</si>
  <si>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</si>
  <si>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</si>
  <si>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</si>
  <si>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</si>
  <si>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</si>
  <si>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</si>
  <si>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</si>
  <si>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</si>
  <si>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</si>
  <si>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</si>
  <si>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</si>
  <si>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</si>
  <si>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</si>
  <si>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</si>
  <si>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</si>
  <si>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</si>
  <si>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</si>
  <si>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</si>
  <si>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</si>
  <si>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</si>
  <si>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</si>
  <si>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</si>
  <si>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</si>
  <si>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</si>
  <si>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</si>
  <si>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</si>
  <si>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</si>
  <si>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</si>
  <si>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</si>
  <si>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</si>
  <si>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</si>
  <si>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</si>
  <si>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</si>
  <si>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</si>
  <si>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</si>
  <si>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</si>
  <si>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</si>
  <si>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</si>
  <si>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</si>
  <si>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</si>
  <si>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</si>
  <si>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</si>
  <si>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</si>
  <si>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</si>
  <si>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</si>
  <si>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</si>
  <si>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</si>
  <si>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</si>
  <si>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</si>
  <si>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</si>
  <si>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</si>
  <si>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</si>
  <si>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</si>
  <si>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</si>
  <si>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</si>
  <si>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</si>
  <si>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</si>
  <si>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</si>
  <si>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</si>
  <si>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</si>
  <si>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</si>
  <si>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</si>
  <si>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</si>
  <si>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</si>
  <si>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</si>
  <si>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</si>
  <si>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</si>
  <si>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</si>
  <si>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</si>
  <si>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</si>
  <si>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</si>
  <si>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</si>
  <si>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</si>
  <si>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</si>
  <si>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</si>
  <si>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</si>
  <si>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</si>
  <si>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</si>
  <si>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</si>
  <si>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</si>
  <si>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</si>
  <si>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</si>
  <si>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</si>
  <si>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</si>
  <si>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</si>
  <si>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</si>
  <si>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</si>
  <si>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</si>
  <si>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</si>
  <si>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</si>
  <si>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</si>
  <si>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</si>
  <si>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</si>
  <si>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</si>
  <si>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</si>
  <si>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</si>
  <si>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</si>
  <si>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</si>
  <si>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</si>
  <si>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</si>
  <si>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</si>
  <si>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</si>
  <si>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</si>
  <si>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</si>
  <si>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</si>
  <si>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</si>
  <si>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</si>
  <si>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</si>
  <si>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</si>
  <si>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</si>
  <si>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</si>
  <si>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</si>
  <si>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</si>
  <si>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</si>
  <si>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</si>
  <si>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</si>
  <si>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</si>
  <si>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</si>
  <si>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</si>
  <si>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</si>
  <si>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</si>
  <si>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</si>
  <si>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</si>
  <si>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</si>
  <si>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</si>
  <si>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</si>
  <si>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</si>
  <si>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</si>
  <si>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</si>
  <si>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</si>
  <si>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</si>
  <si>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</si>
  <si>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</si>
  <si>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</si>
  <si>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</si>
  <si>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</si>
  <si>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</si>
  <si>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</si>
  <si>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</si>
  <si>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</si>
  <si>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</si>
  <si>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</si>
  <si>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</si>
  <si>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</si>
  <si>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</si>
  <si>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</si>
  <si>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</si>
  <si>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</si>
  <si>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</si>
  <si>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</si>
  <si>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</si>
  <si>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</si>
  <si>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</si>
  <si>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</si>
  <si>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</si>
  <si>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</si>
  <si>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</si>
  <si>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</si>
  <si>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</si>
  <si>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</si>
  <si>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</si>
  <si>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</si>
  <si>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</si>
  <si>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</si>
  <si>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</si>
  <si>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</si>
  <si>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</si>
  <si>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</si>
  <si>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</si>
  <si>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</si>
  <si>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</si>
  <si>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</si>
  <si>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</si>
  <si>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</si>
  <si>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</si>
  <si>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</si>
  <si>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</si>
  <si>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</si>
  <si>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</si>
  <si>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</si>
  <si>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</si>
  <si>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</si>
  <si>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</si>
  <si>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</si>
  <si>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</si>
  <si>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</si>
  <si>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</si>
  <si>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</si>
  <si>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</si>
  <si>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</si>
  <si>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</si>
  <si>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</si>
  <si>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</si>
  <si>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</si>
  <si>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</si>
  <si>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</si>
  <si>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</si>
  <si>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</si>
  <si>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</si>
  <si>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</si>
  <si>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</si>
  <si>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</si>
  <si>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</si>
  <si>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</si>
  <si>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</si>
  <si>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</si>
  <si>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</si>
  <si>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</si>
  <si>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</si>
  <si>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</si>
  <si>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</si>
  <si>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</si>
  <si>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</si>
  <si>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</si>
  <si>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</si>
  <si>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</si>
  <si>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</si>
  <si>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</si>
  <si>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</si>
  <si>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</si>
  <si>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</si>
  <si>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</si>
  <si>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</si>
  <si>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</si>
  <si>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</si>
  <si>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</si>
  <si>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</si>
  <si>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</si>
  <si>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</si>
  <si>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</si>
  <si>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</si>
  <si>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</si>
  <si>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</si>
  <si>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</si>
  <si>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</si>
  <si>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</si>
  <si>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</si>
  <si>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</si>
  <si>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</si>
  <si>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</si>
  <si>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</si>
  <si>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</si>
  <si>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</si>
  <si>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</si>
  <si>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</si>
  <si>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</si>
  <si>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</si>
  <si>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</si>
  <si>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</si>
  <si>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</si>
  <si>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</si>
  <si>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</si>
  <si>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</si>
  <si>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</si>
  <si>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</si>
  <si>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</si>
  <si>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</si>
  <si>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</si>
  <si>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</si>
  <si>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</si>
  <si>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</si>
  <si>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</si>
  <si>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</si>
  <si>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</si>
  <si>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</si>
  <si>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</si>
  <si>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</si>
  <si>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</si>
  <si>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</si>
  <si>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</si>
  <si>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</si>
  <si>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</si>
  <si>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</si>
  <si>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</si>
  <si>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</si>
  <si>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</si>
  <si>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</si>
  <si>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</si>
  <si>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</si>
  <si>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</si>
  <si>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</si>
  <si>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</si>
  <si>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</si>
  <si>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</si>
  <si>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</si>
  <si>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</si>
  <si>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</si>
  <si>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</si>
  <si>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</si>
  <si>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</si>
  <si>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</si>
  <si>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</si>
  <si>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</si>
  <si>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</si>
  <si>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</si>
  <si>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</si>
  <si>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</si>
  <si>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</si>
  <si>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</si>
  <si>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</si>
  <si>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</si>
  <si>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</si>
  <si>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</si>
  <si>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</si>
  <si>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</si>
  <si>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</si>
  <si>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</si>
  <si>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</si>
  <si>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</si>
  <si>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</si>
  <si>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</si>
  <si>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</si>
  <si>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</si>
  <si>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</si>
  <si>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</si>
  <si>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</si>
  <si>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</si>
  <si>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</si>
  <si>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</si>
  <si>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</si>
  <si>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</si>
  <si>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</si>
  <si>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</si>
  <si>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</si>
  <si>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</si>
  <si>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</si>
  <si>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</si>
  <si>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</si>
  <si>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</si>
  <si>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</si>
  <si>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</si>
  <si>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</si>
  <si>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</si>
  <si>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</si>
  <si>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</si>
  <si>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</si>
  <si>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</si>
  <si>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</si>
  <si>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</si>
  <si>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</si>
  <si>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</si>
  <si>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</si>
  <si>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</si>
  <si>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</si>
  <si>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</si>
  <si>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</si>
  <si>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</si>
  <si>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</si>
  <si>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</si>
  <si>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</si>
  <si>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</si>
  <si>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</si>
  <si>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</si>
  <si>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</si>
  <si>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</si>
  <si>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</si>
  <si>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</si>
  <si>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</si>
  <si>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</si>
  <si>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</si>
  <si>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</si>
  <si>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</si>
  <si>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</si>
  <si>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</si>
  <si>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</si>
  <si>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</si>
  <si>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</si>
  <si>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</si>
  <si>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</si>
  <si>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</si>
  <si>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</si>
  <si>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</si>
  <si>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</si>
  <si>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</si>
  <si>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</si>
  <si>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</si>
  <si>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</si>
  <si>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</si>
  <si>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</si>
  <si>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</si>
  <si>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</si>
  <si>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</si>
  <si>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</si>
  <si>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</si>
  <si>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障害者等の職業相談経費</t>
    <phoneticPr fontId="5"/>
  </si>
  <si>
    <t>職業安定局雇用開発部</t>
    <phoneticPr fontId="5"/>
  </si>
  <si>
    <t>障害者雇用対策課</t>
    <phoneticPr fontId="5"/>
  </si>
  <si>
    <t>障害者雇用対策課長
中村　裕一郎</t>
    <phoneticPr fontId="5"/>
  </si>
  <si>
    <t>○</t>
  </si>
  <si>
    <t>雇用保険法第62条第１項第6号</t>
    <phoneticPr fontId="5"/>
  </si>
  <si>
    <t>障害者基本計画（第4次）（平成30年3月策定）</t>
    <phoneticPr fontId="5"/>
  </si>
  <si>
    <t>障害者の求職者に対するきめ細かな相談、職業紹介等を実施することを通じて障害者の就職促進を図ること、精神障害者の求職者に対して専門的なカウンセリング等を実施し、精神障害者の雇用促進、職場定着を図る。</t>
    <phoneticPr fontId="5"/>
  </si>
  <si>
    <t>公共職業安定所において、就職支援ナビゲーター（障害者支援分）等を配置し、求職者一人ひとりの障害特性に十分配慮しつつ、その適性に応じた専門的支援を行う。また、精神障害者については、カウンセリングスキルの高い専門的資格を有する者等を精神障害者雇用トータルサポーターとして配置を行うことなどにより、障害者の就職促進、職場定着を図る。</t>
    <phoneticPr fontId="5"/>
  </si>
  <si>
    <t>-</t>
    <phoneticPr fontId="5"/>
  </si>
  <si>
    <t>-</t>
    <phoneticPr fontId="5"/>
  </si>
  <si>
    <t>公共職業安定所における障害者の就職件数を前年度以上とする。</t>
    <phoneticPr fontId="5"/>
  </si>
  <si>
    <t>公共職業安定所における障害者の就職件数</t>
    <phoneticPr fontId="5"/>
  </si>
  <si>
    <t>厚生労働省職業安定局調べ</t>
    <phoneticPr fontId="5"/>
  </si>
  <si>
    <t>件</t>
    <rPh sb="0" eb="1">
      <t>ケン</t>
    </rPh>
    <phoneticPr fontId="5"/>
  </si>
  <si>
    <t>精神障害者雇用トータルサポーターの相談支援を終了した者のうち、就職に向けた次の段階へ移行した者の割合を70％以上とする。</t>
    <phoneticPr fontId="5"/>
  </si>
  <si>
    <t>％</t>
    <phoneticPr fontId="5"/>
  </si>
  <si>
    <t>厚生労働省職業安定局調べ</t>
    <phoneticPr fontId="5"/>
  </si>
  <si>
    <t>就職支援ナビゲーター（障害者支援分）１人あたりの活動件数（職業相談・事業所訪問等）</t>
    <phoneticPr fontId="5"/>
  </si>
  <si>
    <t>精神障害者雇用トータルサポーターの支援件数</t>
    <phoneticPr fontId="5"/>
  </si>
  <si>
    <t>X：就職支援ナビゲーター（障害者支援分）の執行額（百万円）
Y：就職支援ナビゲーター（障害者支援分）の活動件数（件）</t>
    <phoneticPr fontId="5"/>
  </si>
  <si>
    <t>　　Ｘ/Ｙ</t>
    <phoneticPr fontId="5"/>
  </si>
  <si>
    <t>円</t>
    <rPh sb="0" eb="1">
      <t>エン</t>
    </rPh>
    <phoneticPr fontId="5"/>
  </si>
  <si>
    <t>883百万円
／
398,010件</t>
    <rPh sb="16" eb="17">
      <t>ケン</t>
    </rPh>
    <phoneticPr fontId="6"/>
  </si>
  <si>
    <t>879百万円
／
402,252件</t>
    <rPh sb="3" eb="5">
      <t>ヒャクマン</t>
    </rPh>
    <rPh sb="5" eb="6">
      <t>エン</t>
    </rPh>
    <rPh sb="16" eb="17">
      <t>ケン</t>
    </rPh>
    <phoneticPr fontId="6"/>
  </si>
  <si>
    <t>X：精神障害者雇用トータルサポーターの執行額（百万円）
Y：精神障害者雇用トータルサポーターのカウンセリング対象者数（人）</t>
    <phoneticPr fontId="5"/>
  </si>
  <si>
    <t>640百万円
／
22,019人</t>
    <rPh sb="15" eb="16">
      <t>ニン</t>
    </rPh>
    <phoneticPr fontId="5"/>
  </si>
  <si>
    <t>794百万円
／
24,442人</t>
    <rPh sb="3" eb="4">
      <t>ヒャク</t>
    </rPh>
    <rPh sb="4" eb="6">
      <t>マンエン</t>
    </rPh>
    <rPh sb="15" eb="16">
      <t>ニン</t>
    </rPh>
    <phoneticPr fontId="5"/>
  </si>
  <si>
    <t>公共職業安定所における就職件数（障害者）</t>
    <phoneticPr fontId="5"/>
  </si>
  <si>
    <t>精神障害者雇用トータルサポーターの相談支援を終了した者のうち、就職に向けた次の段階へ移行した者の割合</t>
    <phoneticPr fontId="5"/>
  </si>
  <si>
    <t>障害者の求職者に対するきめ細かな相談、職業紹介等を実施することを通じて障害者の就職促進を図ること、精神障害者の求職者に対して専門的なカウンセリング等を実施し、精神障害者の雇用促進、職場定着を図ることにより、施策目標の達成に資する。</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</si>
  <si>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</si>
  <si>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t>
    <phoneticPr fontId="5"/>
  </si>
  <si>
    <t>本事業は、一般の求職者と比して就職が困難である障害者の雇用促進を目的として実施しており、その点において、ニーズ及び優先度が高い。</t>
    <phoneticPr fontId="5"/>
  </si>
  <si>
    <t>‐</t>
  </si>
  <si>
    <t>必要最低限の経費であるので、水準は妥当である。</t>
  </si>
  <si>
    <t>本事業に必要な経費に限定されている。</t>
  </si>
  <si>
    <t>会議や面接会等の効率的な実施に努めている。</t>
    <rPh sb="0" eb="2">
      <t>カイギ</t>
    </rPh>
    <rPh sb="3" eb="6">
      <t>メンセツカイ</t>
    </rPh>
    <rPh sb="6" eb="7">
      <t>トウ</t>
    </rPh>
    <rPh sb="8" eb="11">
      <t>コウリツテキ</t>
    </rPh>
    <rPh sb="12" eb="14">
      <t>ジッシ</t>
    </rPh>
    <rPh sb="15" eb="16">
      <t>ツト</t>
    </rPh>
    <phoneticPr fontId="6"/>
  </si>
  <si>
    <t>見合ったものとなっている。</t>
    <rPh sb="0" eb="2">
      <t>ミア</t>
    </rPh>
    <phoneticPr fontId="5"/>
  </si>
  <si>
    <t>今後も引き続き当該事業を実施する必要がある。</t>
    <phoneticPr fontId="5"/>
  </si>
  <si>
    <t>940</t>
    <phoneticPr fontId="5"/>
  </si>
  <si>
    <t>812</t>
    <phoneticPr fontId="5"/>
  </si>
  <si>
    <t>713</t>
    <phoneticPr fontId="5"/>
  </si>
  <si>
    <t>553</t>
    <phoneticPr fontId="5"/>
  </si>
  <si>
    <t>550</t>
    <phoneticPr fontId="5"/>
  </si>
  <si>
    <t>558</t>
    <phoneticPr fontId="5"/>
  </si>
  <si>
    <t>551</t>
    <phoneticPr fontId="5"/>
  </si>
  <si>
    <t>厚生労働省</t>
  </si>
  <si>
    <t>労働者等の特性に応じた雇用の安定・促進を図ることⅤ-3)</t>
    <phoneticPr fontId="5"/>
  </si>
  <si>
    <t>高齢者・障害者・若年者等の雇用の安定・促進を図ること（Ⅴ-3-1）</t>
    <phoneticPr fontId="5"/>
  </si>
  <si>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</si>
  <si>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2">
      <t>チョウヒ</t>
    </rPh>
    <phoneticPr fontId="5"/>
  </si>
  <si>
    <t>委員等旅費
(一般会計・雇用勘定）</t>
    <rPh sb="0" eb="2">
      <t>イイン</t>
    </rPh>
    <rPh sb="2" eb="3">
      <t>トウ</t>
    </rPh>
    <rPh sb="3" eb="5">
      <t>リョヒ</t>
    </rPh>
    <phoneticPr fontId="5"/>
  </si>
  <si>
    <t>職員旅費
(雇用勘定）</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</si>
  <si>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</si>
  <si>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</si>
  <si>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</si>
  <si>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</si>
  <si>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</si>
  <si>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</si>
  <si>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</si>
  <si>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</si>
  <si>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精査中</t>
    <rPh sb="0" eb="2">
      <t>セイサ</t>
    </rPh>
    <rPh sb="2" eb="3">
      <t>チュウ</t>
    </rPh>
    <phoneticPr fontId="5"/>
  </si>
  <si>
    <t>　平成29年度の公共職業安定所を通じた障害者の就職件数は前年度実績以上となっており、特に精神障害者の就職件数は大幅に増加し、身体障害者の就職件数を大きく上回る状況にある。このため、障害者の就職促進や精神障害者の常用雇用への移行促進を図るため、障害者の求職者に対するきめ細かな相談、職業紹介等や精神障害者の求職者に対して専門的なカウンセリング等を実施する当該事業が非常に有効な施策となっている。
　なお、執行率については集計中である。</t>
    <rPh sb="201" eb="203">
      <t>シッコウ</t>
    </rPh>
    <rPh sb="203" eb="204">
      <t>リツ</t>
    </rPh>
    <rPh sb="209" eb="212">
      <t>シュウケイチュウ</t>
    </rPh>
    <phoneticPr fontId="5"/>
  </si>
  <si>
    <t>-</t>
    <phoneticPr fontId="5"/>
  </si>
  <si>
    <t>-</t>
    <phoneticPr fontId="5"/>
  </si>
  <si>
    <t>-</t>
    <phoneticPr fontId="5"/>
  </si>
  <si>
    <t>精神障害者雇用トータルサポーターの相談支援を終了した者のうち、就職に向けた次の段階（求人情報の提供、面接訓練等）へ移行した者の割合</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</si>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</sst>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128361</xdr:colOff>
      <xdr:row>740</xdr:row>
      <xdr:rowOff>225878</xdr:rowOff>
    </xdr:from>
    <xdr:to>
      <xdr:col>33</xdr:col>
      <xdr:colOff>11793</xdr:colOff>
      <xdr:row>742</xdr:row>
      <xdr:rowOff>207388</xdr:rowOff>
    </xdr:to>
    <xdr:sp macro="" textlink="">
      <xdr:nvSpPr>
        <xdr:cNvPr id="2" name="正方形/長方形 1"/>
        <xdr:cNvSpPr/>
      </xdr:nvSpPr>
      <xdr:spPr>
        <a:xfrm>
          <a:off x="3728811" y="41421503"/>
          <a:ext cx="2883807" cy="68636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endParaRPr kumimoji="1" lang="ja-JP" altLang="en-US" sz="1100">
            <a:solidFill>
              <a:sysClr val="windowText" lastClr="000000"/>
            </a:solidFill>
          </a:endParaRPr>
        </a:p>
      </xdr:txBody>
    </xdr:sp>
    <xdr:clientData/>
  </xdr:twoCellAnchor>
  <xdr:twoCellAnchor>
    <xdr:from>
      <xdr:col>27</xdr:col>
      <xdr:colOff>82096</xdr:colOff>
      <xdr:row>742</xdr:row>
      <xdr:rowOff>246848</xdr:rowOff>
    </xdr:from>
    <xdr:to>
      <xdr:col>37</xdr:col>
      <xdr:colOff>118382</xdr:colOff>
      <xdr:row>744</xdr:row>
      <xdr:rowOff>54188</xdr:rowOff>
    </xdr:to>
    <xdr:sp macro="" textlink="">
      <xdr:nvSpPr>
        <xdr:cNvPr id="3" name="正方形/長方形 2"/>
        <xdr:cNvSpPr/>
      </xdr:nvSpPr>
      <xdr:spPr>
        <a:xfrm>
          <a:off x="5482771" y="42147323"/>
          <a:ext cx="2036536" cy="512190"/>
        </a:xfrm>
        <a:prstGeom prst="rect">
          <a:avLst/>
        </a:prstGeom>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rPr>
            <a:t>うち本省事務費　</a:t>
          </a:r>
          <a:endParaRPr kumimoji="1" lang="en-US" altLang="ja-JP" sz="900">
            <a:solidFill>
              <a:sysClr val="windowText" lastClr="000000"/>
            </a:solidFill>
          </a:endParaRPr>
        </a:p>
      </xdr:txBody>
    </xdr:sp>
    <xdr:clientData/>
  </xdr:twoCellAnchor>
  <xdr:twoCellAnchor>
    <xdr:from>
      <xdr:col>25</xdr:col>
      <xdr:colOff>167368</xdr:colOff>
      <xdr:row>742</xdr:row>
      <xdr:rowOff>320781</xdr:rowOff>
    </xdr:from>
    <xdr:to>
      <xdr:col>25</xdr:col>
      <xdr:colOff>167368</xdr:colOff>
      <xdr:row>744</xdr:row>
      <xdr:rowOff>215228</xdr:rowOff>
    </xdr:to>
    <xdr:cxnSp macro="">
      <xdr:nvCxnSpPr>
        <xdr:cNvPr id="4" name="直線コネクタ 3"/>
        <xdr:cNvCxnSpPr/>
      </xdr:nvCxnSpPr>
      <xdr:spPr>
        <a:xfrm rot="5400000">
          <a:off x="4868344" y="42520905"/>
          <a:ext cx="5992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128361</xdr:colOff>
      <xdr:row>745</xdr:row>
      <xdr:rowOff>135882</xdr:rowOff>
    </xdr:from>
    <xdr:to>
      <xdr:col>33</xdr:col>
      <xdr:colOff>11793</xdr:colOff>
      <xdr:row>747</xdr:row>
      <xdr:rowOff>87458</xdr:rowOff>
    </xdr:to>
    <xdr:sp macro="" textlink="">
      <xdr:nvSpPr>
        <xdr:cNvPr id="5" name="正方形/長方形 4"/>
        <xdr:cNvSpPr/>
      </xdr:nvSpPr>
      <xdr:spPr>
        <a:xfrm>
          <a:off x="3728811" y="43093632"/>
          <a:ext cx="2883807" cy="65642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xdr:txBody>
    </xdr:sp>
    <xdr:clientData/>
  </xdr:twoCellAnchor>
  <xdr:twoCellAnchor>
    <xdr:from>
      <xdr:col>22</xdr:col>
      <xdr:colOff>181883</xdr:colOff>
      <xdr:row>744</xdr:row>
      <xdr:rowOff>251944</xdr:rowOff>
    </xdr:from>
    <xdr:to>
      <xdr:col>28</xdr:col>
      <xdr:colOff>157390</xdr:colOff>
      <xdr:row>745</xdr:row>
      <xdr:rowOff>135882</xdr:rowOff>
    </xdr:to>
    <xdr:sp macro="" textlink="">
      <xdr:nvSpPr>
        <xdr:cNvPr id="6" name="正方形/長方形 5"/>
        <xdr:cNvSpPr/>
      </xdr:nvSpPr>
      <xdr:spPr>
        <a:xfrm>
          <a:off x="4582433" y="42857269"/>
          <a:ext cx="1175657" cy="236363"/>
        </a:xfrm>
        <a:prstGeom prst="rect">
          <a:avLst/>
        </a:prstGeom>
        <a:noFill/>
        <a:ln w="1905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900"/>
            <a:t>【</a:t>
          </a:r>
          <a:r>
            <a:rPr kumimoji="1" lang="ja-JP" altLang="en-US" sz="900"/>
            <a:t>予算示達</a:t>
          </a:r>
          <a:r>
            <a:rPr kumimoji="1" lang="en-US" altLang="ja-JP" sz="900"/>
            <a:t>】</a:t>
          </a:r>
        </a:p>
      </xdr:txBody>
    </xdr:sp>
    <xdr:clientData/>
  </xdr:twoCellAnchor>
  <xdr:twoCellAnchor>
    <xdr:from>
      <xdr:col>16</xdr:col>
      <xdr:colOff>0</xdr:colOff>
      <xdr:row>740</xdr:row>
      <xdr:rowOff>0</xdr:rowOff>
    </xdr:from>
    <xdr:to>
      <xdr:col>37</xdr:col>
      <xdr:colOff>92982</xdr:colOff>
      <xdr:row>750</xdr:row>
      <xdr:rowOff>63126</xdr:rowOff>
    </xdr:to>
    <xdr:sp macro="" textlink="">
      <xdr:nvSpPr>
        <xdr:cNvPr id="7" name="正方形/長方形 6"/>
        <xdr:cNvSpPr/>
      </xdr:nvSpPr>
      <xdr:spPr bwMode="auto">
        <a:xfrm>
          <a:off x="3200400" y="41195625"/>
          <a:ext cx="4293507" cy="3587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a:p>
          <a:pPr algn="l">
            <a:lnSpc>
              <a:spcPts val="1200"/>
            </a:lnSpc>
          </a:pPr>
          <a:endParaRPr kumimoji="1" lang="en-US" altLang="ja-JP" sz="1100">
            <a:solidFill>
              <a:sysClr val="windowText" lastClr="000000"/>
            </a:solidFill>
            <a:latin typeface="+mn-ea"/>
            <a:ea typeface="+mn-ea"/>
          </a:endParaRPr>
        </a:p>
      </xdr:txBody>
    </xdr:sp>
    <xdr:clientData/>
  </xdr:twoCellAnchor>
  <xdr:twoCellAnchor>
    <xdr:from>
      <xdr:col>17</xdr:col>
      <xdr:colOff>89807</xdr:colOff>
      <xdr:row>747</xdr:row>
      <xdr:rowOff>249384</xdr:rowOff>
    </xdr:from>
    <xdr:to>
      <xdr:col>36</xdr:col>
      <xdr:colOff>58057</xdr:colOff>
      <xdr:row>749</xdr:row>
      <xdr:rowOff>199098</xdr:rowOff>
    </xdr:to>
    <xdr:sp macro="" textlink="">
      <xdr:nvSpPr>
        <xdr:cNvPr id="8" name="大かっこ 7"/>
        <xdr:cNvSpPr/>
      </xdr:nvSpPr>
      <xdr:spPr>
        <a:xfrm>
          <a:off x="3490232" y="43911984"/>
          <a:ext cx="3768725" cy="654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就職支援ナビゲーターや障害者トータルサポーター等による専門的支援等</a:t>
          </a:r>
          <a:endParaRPr kumimoji="1" lang="en-US" altLang="ja-JP" sz="1000">
            <a:solidFill>
              <a:schemeClr val="tx1"/>
            </a:solidFill>
            <a:latin typeface="+mn-lt"/>
            <a:ea typeface="+mn-ea"/>
            <a:cs typeface="+mn-cs"/>
          </a:endParaRPr>
        </a:p>
      </xdr:txBody>
    </xdr:sp>
    <xdr:clientData/>
  </xdr:twoCellAnchor>
  <xdr:oneCellAnchor>
    <xdr:from>
      <xdr:col>47</xdr:col>
      <xdr:colOff>27213</xdr:colOff>
      <xdr:row>32</xdr:row>
      <xdr:rowOff>27215</xdr:rowOff>
    </xdr:from>
    <xdr:ext cx="607859" cy="275717"/>
    <xdr:sp macro="" textlink="">
      <xdr:nvSpPr>
        <xdr:cNvPr id="11" name="テキスト ボックス 10"/>
        <xdr:cNvSpPr txBox="1"/>
      </xdr:nvSpPr>
      <xdr:spPr>
        <a:xfrm>
          <a:off x="9620249" y="1226003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47</xdr:col>
      <xdr:colOff>68037</xdr:colOff>
      <xdr:row>39</xdr:row>
      <xdr:rowOff>81643</xdr:rowOff>
    </xdr:from>
    <xdr:ext cx="607859" cy="275717"/>
    <xdr:sp macro="" textlink="">
      <xdr:nvSpPr>
        <xdr:cNvPr id="13" name="テキスト ボックス 12"/>
        <xdr:cNvSpPr txBox="1"/>
      </xdr:nvSpPr>
      <xdr:spPr>
        <a:xfrm>
          <a:off x="9661073" y="1442357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38</xdr:col>
      <xdr:colOff>108856</xdr:colOff>
      <xdr:row>100</xdr:row>
      <xdr:rowOff>0</xdr:rowOff>
    </xdr:from>
    <xdr:ext cx="607859" cy="275717"/>
    <xdr:sp macro="" textlink="">
      <xdr:nvSpPr>
        <xdr:cNvPr id="14" name="テキスト ボックス 13"/>
        <xdr:cNvSpPr txBox="1"/>
      </xdr:nvSpPr>
      <xdr:spPr>
        <a:xfrm>
          <a:off x="7864927" y="1567542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38</xdr:col>
      <xdr:colOff>108856</xdr:colOff>
      <xdr:row>103</xdr:row>
      <xdr:rowOff>13607</xdr:rowOff>
    </xdr:from>
    <xdr:ext cx="607859" cy="275717"/>
    <xdr:sp macro="" textlink="">
      <xdr:nvSpPr>
        <xdr:cNvPr id="15" name="テキスト ボックス 14"/>
        <xdr:cNvSpPr txBox="1"/>
      </xdr:nvSpPr>
      <xdr:spPr>
        <a:xfrm>
          <a:off x="7864927" y="166823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42</xdr:col>
      <xdr:colOff>136070</xdr:colOff>
      <xdr:row>101</xdr:row>
      <xdr:rowOff>13607</xdr:rowOff>
    </xdr:from>
    <xdr:ext cx="607859" cy="275717"/>
    <xdr:sp macro="" textlink="">
      <xdr:nvSpPr>
        <xdr:cNvPr id="17" name="テキスト ボックス 16"/>
        <xdr:cNvSpPr txBox="1"/>
      </xdr:nvSpPr>
      <xdr:spPr>
        <a:xfrm>
          <a:off x="8708570" y="1598839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42</xdr:col>
      <xdr:colOff>122463</xdr:colOff>
      <xdr:row>104</xdr:row>
      <xdr:rowOff>27214</xdr:rowOff>
    </xdr:from>
    <xdr:ext cx="607859" cy="275717"/>
    <xdr:sp macro="" textlink="">
      <xdr:nvSpPr>
        <xdr:cNvPr id="19" name="テキスト ボックス 18"/>
        <xdr:cNvSpPr txBox="1"/>
      </xdr:nvSpPr>
      <xdr:spPr>
        <a:xfrm>
          <a:off x="8694963" y="169953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38</xdr:col>
      <xdr:colOff>108856</xdr:colOff>
      <xdr:row>38</xdr:row>
      <xdr:rowOff>81642</xdr:rowOff>
    </xdr:from>
    <xdr:ext cx="607859" cy="275717"/>
    <xdr:sp macro="" textlink="">
      <xdr:nvSpPr>
        <xdr:cNvPr id="20" name="テキスト ボックス 19"/>
        <xdr:cNvSpPr txBox="1"/>
      </xdr:nvSpPr>
      <xdr:spPr>
        <a:xfrm>
          <a:off x="7864927" y="1400174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38</xdr:col>
      <xdr:colOff>108856</xdr:colOff>
      <xdr:row>40</xdr:row>
      <xdr:rowOff>68035</xdr:rowOff>
    </xdr:from>
    <xdr:ext cx="607859" cy="275717"/>
    <xdr:sp macro="" textlink="">
      <xdr:nvSpPr>
        <xdr:cNvPr id="22" name="テキスト ボックス 21"/>
        <xdr:cNvSpPr txBox="1"/>
      </xdr:nvSpPr>
      <xdr:spPr>
        <a:xfrm>
          <a:off x="7864927" y="1483178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38</xdr:col>
      <xdr:colOff>95249</xdr:colOff>
      <xdr:row>115</xdr:row>
      <xdr:rowOff>0</xdr:rowOff>
    </xdr:from>
    <xdr:ext cx="607859" cy="275717"/>
    <xdr:sp macro="" textlink="">
      <xdr:nvSpPr>
        <xdr:cNvPr id="23" name="テキスト ボックス 22"/>
        <xdr:cNvSpPr txBox="1"/>
      </xdr:nvSpPr>
      <xdr:spPr>
        <a:xfrm>
          <a:off x="7851320" y="175668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38</xdr:col>
      <xdr:colOff>95249</xdr:colOff>
      <xdr:row>116</xdr:row>
      <xdr:rowOff>149677</xdr:rowOff>
    </xdr:from>
    <xdr:ext cx="607859" cy="275717"/>
    <xdr:sp macro="" textlink="">
      <xdr:nvSpPr>
        <xdr:cNvPr id="24" name="テキスト ボックス 23"/>
        <xdr:cNvSpPr txBox="1"/>
      </xdr:nvSpPr>
      <xdr:spPr>
        <a:xfrm>
          <a:off x="7851320" y="1801585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38</xdr:col>
      <xdr:colOff>54428</xdr:colOff>
      <xdr:row>118</xdr:row>
      <xdr:rowOff>13607</xdr:rowOff>
    </xdr:from>
    <xdr:ext cx="607859" cy="275717"/>
    <xdr:sp macro="" textlink="">
      <xdr:nvSpPr>
        <xdr:cNvPr id="25" name="テキスト ボックス 24"/>
        <xdr:cNvSpPr txBox="1"/>
      </xdr:nvSpPr>
      <xdr:spPr>
        <a:xfrm>
          <a:off x="7810499" y="18764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38</xdr:col>
      <xdr:colOff>40822</xdr:colOff>
      <xdr:row>119</xdr:row>
      <xdr:rowOff>149678</xdr:rowOff>
    </xdr:from>
    <xdr:ext cx="607859" cy="275717"/>
    <xdr:sp macro="" textlink="">
      <xdr:nvSpPr>
        <xdr:cNvPr id="26" name="テキスト ボックス 25"/>
        <xdr:cNvSpPr txBox="1"/>
      </xdr:nvSpPr>
      <xdr:spPr>
        <a:xfrm>
          <a:off x="7796893" y="1919967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45</xdr:col>
      <xdr:colOff>40815</xdr:colOff>
      <xdr:row>115</xdr:row>
      <xdr:rowOff>0</xdr:rowOff>
    </xdr:from>
    <xdr:ext cx="607859" cy="275717"/>
    <xdr:sp macro="" textlink="">
      <xdr:nvSpPr>
        <xdr:cNvPr id="28" name="テキスト ボックス 27"/>
        <xdr:cNvSpPr txBox="1"/>
      </xdr:nvSpPr>
      <xdr:spPr>
        <a:xfrm>
          <a:off x="9225636" y="175668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45</xdr:col>
      <xdr:colOff>13607</xdr:colOff>
      <xdr:row>116</xdr:row>
      <xdr:rowOff>149679</xdr:rowOff>
    </xdr:from>
    <xdr:ext cx="789214" cy="275717"/>
    <xdr:sp macro="" textlink="">
      <xdr:nvSpPr>
        <xdr:cNvPr id="29" name="テキスト ボックス 28"/>
        <xdr:cNvSpPr txBox="1"/>
      </xdr:nvSpPr>
      <xdr:spPr>
        <a:xfrm>
          <a:off x="9198428" y="18015858"/>
          <a:ext cx="78921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精査中</a:t>
          </a:r>
        </a:p>
      </xdr:txBody>
    </xdr:sp>
    <xdr:clientData/>
  </xdr:oneCellAnchor>
  <xdr:oneCellAnchor>
    <xdr:from>
      <xdr:col>45</xdr:col>
      <xdr:colOff>27215</xdr:colOff>
      <xdr:row>118</xdr:row>
      <xdr:rowOff>27215</xdr:rowOff>
    </xdr:from>
    <xdr:ext cx="607859" cy="275717"/>
    <xdr:sp macro="" textlink="">
      <xdr:nvSpPr>
        <xdr:cNvPr id="30" name="テキスト ボックス 29"/>
        <xdr:cNvSpPr txBox="1"/>
      </xdr:nvSpPr>
      <xdr:spPr>
        <a:xfrm>
          <a:off x="9212036" y="1877785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45</xdr:col>
      <xdr:colOff>13608</xdr:colOff>
      <xdr:row>119</xdr:row>
      <xdr:rowOff>149678</xdr:rowOff>
    </xdr:from>
    <xdr:ext cx="607859" cy="275717"/>
    <xdr:sp macro="" textlink="">
      <xdr:nvSpPr>
        <xdr:cNvPr id="31" name="テキスト ボックス 30"/>
        <xdr:cNvSpPr txBox="1"/>
      </xdr:nvSpPr>
      <xdr:spPr>
        <a:xfrm>
          <a:off x="9198429" y="1919967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38</xdr:col>
      <xdr:colOff>81642</xdr:colOff>
      <xdr:row>137</xdr:row>
      <xdr:rowOff>136070</xdr:rowOff>
    </xdr:from>
    <xdr:ext cx="607859" cy="275717"/>
    <xdr:sp macro="" textlink="">
      <xdr:nvSpPr>
        <xdr:cNvPr id="32" name="テキスト ボックス 31"/>
        <xdr:cNvSpPr txBox="1"/>
      </xdr:nvSpPr>
      <xdr:spPr>
        <a:xfrm>
          <a:off x="7837713" y="2290082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38</xdr:col>
      <xdr:colOff>68035</xdr:colOff>
      <xdr:row>138</xdr:row>
      <xdr:rowOff>122463</xdr:rowOff>
    </xdr:from>
    <xdr:ext cx="607859" cy="275717"/>
    <xdr:sp macro="" textlink="">
      <xdr:nvSpPr>
        <xdr:cNvPr id="33" name="テキスト ボックス 32"/>
        <xdr:cNvSpPr txBox="1"/>
      </xdr:nvSpPr>
      <xdr:spPr>
        <a:xfrm>
          <a:off x="7824106" y="2339067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46</xdr:col>
      <xdr:colOff>163285</xdr:colOff>
      <xdr:row>134</xdr:row>
      <xdr:rowOff>122465</xdr:rowOff>
    </xdr:from>
    <xdr:ext cx="607859" cy="275717"/>
    <xdr:sp macro="" textlink="">
      <xdr:nvSpPr>
        <xdr:cNvPr id="34" name="テキスト ボックス 33"/>
        <xdr:cNvSpPr txBox="1"/>
      </xdr:nvSpPr>
      <xdr:spPr>
        <a:xfrm>
          <a:off x="9552214" y="2189389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46</xdr:col>
      <xdr:colOff>204105</xdr:colOff>
      <xdr:row>138</xdr:row>
      <xdr:rowOff>136071</xdr:rowOff>
    </xdr:from>
    <xdr:ext cx="607859" cy="275717"/>
    <xdr:sp macro="" textlink="">
      <xdr:nvSpPr>
        <xdr:cNvPr id="35" name="テキスト ボックス 34"/>
        <xdr:cNvSpPr txBox="1"/>
      </xdr:nvSpPr>
      <xdr:spPr>
        <a:xfrm>
          <a:off x="9593034" y="2340428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oneCellAnchor>
    <xdr:from>
      <xdr:col>27</xdr:col>
      <xdr:colOff>163286</xdr:colOff>
      <xdr:row>741</xdr:row>
      <xdr:rowOff>122465</xdr:rowOff>
    </xdr:from>
    <xdr:ext cx="954107" cy="425822"/>
    <xdr:sp macro="" textlink="">
      <xdr:nvSpPr>
        <xdr:cNvPr id="37" name="テキスト ボックス 36"/>
        <xdr:cNvSpPr txBox="1"/>
      </xdr:nvSpPr>
      <xdr:spPr>
        <a:xfrm>
          <a:off x="5674179" y="43393179"/>
          <a:ext cx="95410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ysClr val="windowText" lastClr="000000"/>
              </a:solidFill>
            </a:rPr>
            <a:t>精査中</a:t>
          </a:r>
        </a:p>
      </xdr:txBody>
    </xdr:sp>
    <xdr:clientData/>
  </xdr:oneCellAnchor>
  <xdr:oneCellAnchor>
    <xdr:from>
      <xdr:col>7</xdr:col>
      <xdr:colOff>13608</xdr:colOff>
      <xdr:row>780</xdr:row>
      <xdr:rowOff>40820</xdr:rowOff>
    </xdr:from>
    <xdr:ext cx="646331" cy="292452"/>
    <xdr:sp macro="" textlink="">
      <xdr:nvSpPr>
        <xdr:cNvPr id="38" name="テキスト ボックス 37"/>
        <xdr:cNvSpPr txBox="1"/>
      </xdr:nvSpPr>
      <xdr:spPr>
        <a:xfrm>
          <a:off x="1442358" y="46890213"/>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ysClr val="windowText" lastClr="000000"/>
              </a:solidFill>
            </a:rPr>
            <a:t>精査中</a:t>
          </a:r>
        </a:p>
      </xdr:txBody>
    </xdr:sp>
    <xdr:clientData/>
  </xdr:oneCellAnchor>
  <xdr:oneCellAnchor>
    <xdr:from>
      <xdr:col>3</xdr:col>
      <xdr:colOff>68036</xdr:colOff>
      <xdr:row>836</xdr:row>
      <xdr:rowOff>27215</xdr:rowOff>
    </xdr:from>
    <xdr:ext cx="585107" cy="267381"/>
    <xdr:sp macro="" textlink="">
      <xdr:nvSpPr>
        <xdr:cNvPr id="39" name="テキスト ボックス 38"/>
        <xdr:cNvSpPr txBox="1"/>
      </xdr:nvSpPr>
      <xdr:spPr>
        <a:xfrm>
          <a:off x="680357" y="57299679"/>
          <a:ext cx="585107"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solidFill>
                <a:sysClr val="windowText" lastClr="000000"/>
              </a:solidFill>
            </a:rPr>
            <a:t>精査中</a:t>
          </a:r>
        </a:p>
      </xdr:txBody>
    </xdr:sp>
    <xdr:clientData/>
  </xdr:oneCellAnchor>
  <xdr:oneCellAnchor>
    <xdr:from>
      <xdr:col>31</xdr:col>
      <xdr:colOff>13607</xdr:colOff>
      <xdr:row>18</xdr:row>
      <xdr:rowOff>68035</xdr:rowOff>
    </xdr:from>
    <xdr:ext cx="607859" cy="275717"/>
    <xdr:sp macro="" textlink="">
      <xdr:nvSpPr>
        <xdr:cNvPr id="40" name="テキスト ボックス 39"/>
        <xdr:cNvSpPr txBox="1"/>
      </xdr:nvSpPr>
      <xdr:spPr>
        <a:xfrm>
          <a:off x="6340928" y="768803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F751" sqref="BF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564</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一般会計、労働保険特別会計雇用勘定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障害者施策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3"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2444</v>
      </c>
      <c r="Q13" s="98"/>
      <c r="R13" s="98"/>
      <c r="S13" s="98"/>
      <c r="T13" s="98"/>
      <c r="U13" s="98"/>
      <c r="V13" s="99"/>
      <c r="W13" s="97">
        <v>2516</v>
      </c>
      <c r="X13" s="98"/>
      <c r="Y13" s="98"/>
      <c r="Z13" s="98"/>
      <c r="AA13" s="98"/>
      <c r="AB13" s="98"/>
      <c r="AC13" s="99"/>
      <c r="AD13" s="97">
        <v>2801</v>
      </c>
      <c r="AE13" s="98"/>
      <c r="AF13" s="98"/>
      <c r="AG13" s="98"/>
      <c r="AH13" s="98"/>
      <c r="AI13" s="98"/>
      <c r="AJ13" s="99"/>
      <c r="AK13" s="97">
        <v>3096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558</v>
      </c>
      <c r="X14" s="98"/>
      <c r="Y14" s="98"/>
      <c r="Z14" s="98"/>
      <c r="AA14" s="98"/>
      <c r="AB14" s="98"/>
      <c r="AC14" s="99"/>
      <c r="AD14" s="97" t="s">
        <v>559</v>
      </c>
      <c r="AE14" s="98"/>
      <c r="AF14" s="98"/>
      <c r="AG14" s="98"/>
      <c r="AH14" s="98"/>
      <c r="AI14" s="98"/>
      <c r="AJ14" s="99"/>
      <c r="AK14" s="97" t="s">
        <v>617</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559</v>
      </c>
      <c r="AE15" s="98"/>
      <c r="AF15" s="98"/>
      <c r="AG15" s="98"/>
      <c r="AH15" s="98"/>
      <c r="AI15" s="98"/>
      <c r="AJ15" s="99"/>
      <c r="AK15" s="97" t="s">
        <v>618</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619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558</v>
      </c>
      <c r="Q17" s="98"/>
      <c r="R17" s="98"/>
      <c r="S17" s="98"/>
      <c r="T17" s="98"/>
      <c r="U17" s="98"/>
      <c r="V17" s="99"/>
      <c r="W17" s="97" t="s">
        <v>558</v>
      </c>
      <c r="X17" s="98"/>
      <c r="Y17" s="98"/>
      <c r="Z17" s="98"/>
      <c r="AA17" s="98"/>
      <c r="AB17" s="98"/>
      <c r="AC17" s="99"/>
      <c r="AD17" s="97" t="s">
        <v>559</v>
      </c>
      <c r="AE17" s="98"/>
      <c r="AF17" s="98"/>
      <c r="AG17" s="98"/>
      <c r="AH17" s="98"/>
      <c r="AI17" s="98"/>
      <c r="AJ17" s="99"/>
      <c r="AK17" s="97" t="s">
        <v>619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2444</v>
      </c>
      <c r="Q18" s="104"/>
      <c r="R18" s="104"/>
      <c r="S18" s="104"/>
      <c r="T18" s="104"/>
      <c r="U18" s="104"/>
      <c r="V18" s="105"/>
      <c r="W18" s="103">
        <f>SUM(W13:AC17)</f>
        <v>2516</v>
      </c>
      <c r="X18" s="104"/>
      <c r="Y18" s="104"/>
      <c r="Z18" s="104"/>
      <c r="AA18" s="104"/>
      <c r="AB18" s="104"/>
      <c r="AC18" s="105"/>
      <c r="AD18" s="103">
        <f>SUM(AD13:AJ17)</f>
        <v>2801</v>
      </c>
      <c r="AE18" s="104"/>
      <c r="AF18" s="104"/>
      <c r="AG18" s="104"/>
      <c r="AH18" s="104"/>
      <c r="AI18" s="104"/>
      <c r="AJ18" s="105"/>
      <c r="AK18" s="103">
        <f>SUM(AK13:AQ17)</f>
        <v>3096</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2090</v>
      </c>
      <c r="Q19" s="98"/>
      <c r="R19" s="98"/>
      <c r="S19" s="98"/>
      <c r="T19" s="98"/>
      <c r="U19" s="98"/>
      <c r="V19" s="99"/>
      <c r="W19" s="97">
        <v>2284</v>
      </c>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0.85515548281505727</v>
      </c>
      <c r="Q20" s="540"/>
      <c r="R20" s="540"/>
      <c r="S20" s="540"/>
      <c r="T20" s="540"/>
      <c r="U20" s="540"/>
      <c r="V20" s="540"/>
      <c r="W20" s="540">
        <f t="shared" ref="W20" si="0">IF(W18=0, "-", SUM(W19)/W18)</f>
        <v>0.90779014308426076</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0.85515548281505727</v>
      </c>
      <c r="Q21" s="540"/>
      <c r="R21" s="540"/>
      <c r="S21" s="540"/>
      <c r="T21" s="540"/>
      <c r="U21" s="540"/>
      <c r="V21" s="540"/>
      <c r="W21" s="540">
        <f t="shared" ref="W21" si="2">IF(W19=0, "-", SUM(W19)/SUM(W13,W14))</f>
        <v>0.90779014308426076</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75" customHeight="1" x14ac:dyDescent="0.15">
      <c r="A23" s="198"/>
      <c r="B23" s="199"/>
      <c r="C23" s="199"/>
      <c r="D23" s="199"/>
      <c r="E23" s="199"/>
      <c r="F23" s="200"/>
      <c r="G23" s="183" t="s">
        <v>599</v>
      </c>
      <c r="H23" s="184"/>
      <c r="I23" s="184"/>
      <c r="J23" s="184"/>
      <c r="K23" s="184"/>
      <c r="L23" s="184"/>
      <c r="M23" s="184"/>
      <c r="N23" s="184"/>
      <c r="O23" s="185"/>
      <c r="P23" s="94">
        <v>1891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9.75" customHeight="1" x14ac:dyDescent="0.15">
      <c r="A24" s="198"/>
      <c r="B24" s="199"/>
      <c r="C24" s="199"/>
      <c r="D24" s="199"/>
      <c r="E24" s="199"/>
      <c r="F24" s="200"/>
      <c r="G24" s="186" t="s">
        <v>600</v>
      </c>
      <c r="H24" s="187"/>
      <c r="I24" s="187"/>
      <c r="J24" s="187"/>
      <c r="K24" s="187"/>
      <c r="L24" s="187"/>
      <c r="M24" s="187"/>
      <c r="N24" s="187"/>
      <c r="O24" s="188"/>
      <c r="P24" s="97">
        <v>1186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9.75" customHeight="1" x14ac:dyDescent="0.15">
      <c r="A25" s="198"/>
      <c r="B25" s="199"/>
      <c r="C25" s="199"/>
      <c r="D25" s="199"/>
      <c r="E25" s="199"/>
      <c r="F25" s="200"/>
      <c r="G25" s="186" t="s">
        <v>601</v>
      </c>
      <c r="H25" s="187"/>
      <c r="I25" s="187"/>
      <c r="J25" s="187"/>
      <c r="K25" s="187"/>
      <c r="L25" s="187"/>
      <c r="M25" s="187"/>
      <c r="N25" s="187"/>
      <c r="O25" s="188"/>
      <c r="P25" s="97">
        <v>17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9.75" customHeight="1" x14ac:dyDescent="0.15">
      <c r="A26" s="198"/>
      <c r="B26" s="199"/>
      <c r="C26" s="199"/>
      <c r="D26" s="199"/>
      <c r="E26" s="199"/>
      <c r="F26" s="200"/>
      <c r="G26" s="186" t="s">
        <v>602</v>
      </c>
      <c r="H26" s="187"/>
      <c r="I26" s="187"/>
      <c r="J26" s="187"/>
      <c r="K26" s="187"/>
      <c r="L26" s="187"/>
      <c r="M26" s="187"/>
      <c r="N26" s="187"/>
      <c r="O26" s="188"/>
      <c r="P26" s="97">
        <v>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9.7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3096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604</v>
      </c>
      <c r="AR31" s="133"/>
      <c r="AS31" s="134" t="s">
        <v>356</v>
      </c>
      <c r="AT31" s="169"/>
      <c r="AU31" s="269">
        <v>30</v>
      </c>
      <c r="AV31" s="269"/>
      <c r="AW31" s="377" t="s">
        <v>300</v>
      </c>
      <c r="AX31" s="378"/>
    </row>
    <row r="32" spans="1:50" ht="23.25" customHeight="1" x14ac:dyDescent="0.15">
      <c r="A32" s="516"/>
      <c r="B32" s="514"/>
      <c r="C32" s="514"/>
      <c r="D32" s="514"/>
      <c r="E32" s="514"/>
      <c r="F32" s="515"/>
      <c r="G32" s="541" t="s">
        <v>560</v>
      </c>
      <c r="H32" s="542"/>
      <c r="I32" s="542"/>
      <c r="J32" s="542"/>
      <c r="K32" s="542"/>
      <c r="L32" s="542"/>
      <c r="M32" s="542"/>
      <c r="N32" s="542"/>
      <c r="O32" s="543"/>
      <c r="P32" s="158" t="s">
        <v>561</v>
      </c>
      <c r="Q32" s="158"/>
      <c r="R32" s="158"/>
      <c r="S32" s="158"/>
      <c r="T32" s="158"/>
      <c r="U32" s="158"/>
      <c r="V32" s="158"/>
      <c r="W32" s="158"/>
      <c r="X32" s="229"/>
      <c r="Y32" s="336" t="s">
        <v>12</v>
      </c>
      <c r="Z32" s="550"/>
      <c r="AA32" s="551"/>
      <c r="AB32" s="552" t="s">
        <v>563</v>
      </c>
      <c r="AC32" s="552"/>
      <c r="AD32" s="552"/>
      <c r="AE32" s="362">
        <v>90191</v>
      </c>
      <c r="AF32" s="363"/>
      <c r="AG32" s="363"/>
      <c r="AH32" s="363"/>
      <c r="AI32" s="362">
        <v>93229</v>
      </c>
      <c r="AJ32" s="363"/>
      <c r="AK32" s="363"/>
      <c r="AL32" s="363"/>
      <c r="AM32" s="362">
        <v>97814</v>
      </c>
      <c r="AN32" s="363"/>
      <c r="AO32" s="363"/>
      <c r="AP32" s="363"/>
      <c r="AQ32" s="100" t="s">
        <v>603</v>
      </c>
      <c r="AR32" s="101"/>
      <c r="AS32" s="101"/>
      <c r="AT32" s="102"/>
      <c r="AU32" s="363" t="s">
        <v>605</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563</v>
      </c>
      <c r="AC33" s="523"/>
      <c r="AD33" s="523"/>
      <c r="AE33" s="362">
        <v>84602</v>
      </c>
      <c r="AF33" s="363"/>
      <c r="AG33" s="363"/>
      <c r="AH33" s="363"/>
      <c r="AI33" s="362">
        <v>90191</v>
      </c>
      <c r="AJ33" s="363"/>
      <c r="AK33" s="363"/>
      <c r="AL33" s="363"/>
      <c r="AM33" s="362">
        <v>93229</v>
      </c>
      <c r="AN33" s="363"/>
      <c r="AO33" s="363"/>
      <c r="AP33" s="363"/>
      <c r="AQ33" s="100" t="s">
        <v>604</v>
      </c>
      <c r="AR33" s="101"/>
      <c r="AS33" s="101"/>
      <c r="AT33" s="102"/>
      <c r="AU33" s="363"/>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107</v>
      </c>
      <c r="AF34" s="363"/>
      <c r="AG34" s="363"/>
      <c r="AH34" s="363"/>
      <c r="AI34" s="362">
        <v>103</v>
      </c>
      <c r="AJ34" s="363"/>
      <c r="AK34" s="363"/>
      <c r="AL34" s="363"/>
      <c r="AM34" s="362">
        <v>105</v>
      </c>
      <c r="AN34" s="363"/>
      <c r="AO34" s="363"/>
      <c r="AP34" s="363"/>
      <c r="AQ34" s="100" t="s">
        <v>604</v>
      </c>
      <c r="AR34" s="101"/>
      <c r="AS34" s="101"/>
      <c r="AT34" s="102"/>
      <c r="AU34" s="363" t="s">
        <v>604</v>
      </c>
      <c r="AV34" s="363"/>
      <c r="AW34" s="363"/>
      <c r="AX34" s="365"/>
    </row>
    <row r="35" spans="1:50" ht="23.25" customHeight="1" x14ac:dyDescent="0.15">
      <c r="A35" s="901" t="s">
        <v>527</v>
      </c>
      <c r="B35" s="902"/>
      <c r="C35" s="902"/>
      <c r="D35" s="902"/>
      <c r="E35" s="902"/>
      <c r="F35" s="903"/>
      <c r="G35" s="907" t="s">
        <v>562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604</v>
      </c>
      <c r="AR38" s="133"/>
      <c r="AS38" s="134" t="s">
        <v>356</v>
      </c>
      <c r="AT38" s="169"/>
      <c r="AU38" s="269">
        <v>30</v>
      </c>
      <c r="AV38" s="269"/>
      <c r="AW38" s="377" t="s">
        <v>300</v>
      </c>
      <c r="AX38" s="378"/>
    </row>
    <row r="39" spans="1:50" ht="33" customHeight="1" x14ac:dyDescent="0.15">
      <c r="A39" s="516"/>
      <c r="B39" s="514"/>
      <c r="C39" s="514"/>
      <c r="D39" s="514"/>
      <c r="E39" s="514"/>
      <c r="F39" s="515"/>
      <c r="G39" s="541" t="s">
        <v>564</v>
      </c>
      <c r="H39" s="542"/>
      <c r="I39" s="542"/>
      <c r="J39" s="542"/>
      <c r="K39" s="542"/>
      <c r="L39" s="542"/>
      <c r="M39" s="542"/>
      <c r="N39" s="542"/>
      <c r="O39" s="543"/>
      <c r="P39" s="158" t="s">
        <v>616</v>
      </c>
      <c r="Q39" s="158"/>
      <c r="R39" s="158"/>
      <c r="S39" s="158"/>
      <c r="T39" s="158"/>
      <c r="U39" s="158"/>
      <c r="V39" s="158"/>
      <c r="W39" s="158"/>
      <c r="X39" s="229"/>
      <c r="Y39" s="336" t="s">
        <v>12</v>
      </c>
      <c r="Z39" s="550"/>
      <c r="AA39" s="551"/>
      <c r="AB39" s="552" t="s">
        <v>565</v>
      </c>
      <c r="AC39" s="552"/>
      <c r="AD39" s="552"/>
      <c r="AE39" s="362">
        <v>71.599999999999994</v>
      </c>
      <c r="AF39" s="363"/>
      <c r="AG39" s="363"/>
      <c r="AH39" s="363"/>
      <c r="AI39" s="362">
        <v>74.599999999999994</v>
      </c>
      <c r="AJ39" s="363"/>
      <c r="AK39" s="363"/>
      <c r="AL39" s="363"/>
      <c r="AM39" s="362"/>
      <c r="AN39" s="363"/>
      <c r="AO39" s="363"/>
      <c r="AP39" s="363"/>
      <c r="AQ39" s="100" t="s">
        <v>606</v>
      </c>
      <c r="AR39" s="101"/>
      <c r="AS39" s="101"/>
      <c r="AT39" s="102"/>
      <c r="AU39" s="363" t="s">
        <v>604</v>
      </c>
      <c r="AV39" s="363"/>
      <c r="AW39" s="363"/>
      <c r="AX39" s="365"/>
    </row>
    <row r="40" spans="1:50" ht="33"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565</v>
      </c>
      <c r="AC40" s="523"/>
      <c r="AD40" s="523"/>
      <c r="AE40" s="362">
        <v>65</v>
      </c>
      <c r="AF40" s="363"/>
      <c r="AG40" s="363"/>
      <c r="AH40" s="363"/>
      <c r="AI40" s="362">
        <v>68</v>
      </c>
      <c r="AJ40" s="363"/>
      <c r="AK40" s="363"/>
      <c r="AL40" s="363"/>
      <c r="AM40" s="362">
        <v>70</v>
      </c>
      <c r="AN40" s="363"/>
      <c r="AO40" s="363"/>
      <c r="AP40" s="363"/>
      <c r="AQ40" s="100" t="s">
        <v>607</v>
      </c>
      <c r="AR40" s="101"/>
      <c r="AS40" s="101"/>
      <c r="AT40" s="102"/>
      <c r="AU40" s="363"/>
      <c r="AV40" s="363"/>
      <c r="AW40" s="363"/>
      <c r="AX40" s="365"/>
    </row>
    <row r="41" spans="1:50" ht="33"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v>110</v>
      </c>
      <c r="AF41" s="363"/>
      <c r="AG41" s="363"/>
      <c r="AH41" s="363"/>
      <c r="AI41" s="362">
        <v>110</v>
      </c>
      <c r="AJ41" s="363"/>
      <c r="AK41" s="363"/>
      <c r="AL41" s="363"/>
      <c r="AM41" s="362"/>
      <c r="AN41" s="363"/>
      <c r="AO41" s="363"/>
      <c r="AP41" s="363"/>
      <c r="AQ41" s="100" t="s">
        <v>604</v>
      </c>
      <c r="AR41" s="101"/>
      <c r="AS41" s="101"/>
      <c r="AT41" s="102"/>
      <c r="AU41" s="363" t="s">
        <v>604</v>
      </c>
      <c r="AV41" s="363"/>
      <c r="AW41" s="363"/>
      <c r="AX41" s="365"/>
    </row>
    <row r="42" spans="1:50" ht="23.25" customHeight="1" x14ac:dyDescent="0.15">
      <c r="A42" s="901" t="s">
        <v>527</v>
      </c>
      <c r="B42" s="902"/>
      <c r="C42" s="902"/>
      <c r="D42" s="902"/>
      <c r="E42" s="902"/>
      <c r="F42" s="903"/>
      <c r="G42" s="907" t="s">
        <v>566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567</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563</v>
      </c>
      <c r="AC101" s="552"/>
      <c r="AD101" s="552"/>
      <c r="AE101" s="362">
        <v>1708</v>
      </c>
      <c r="AF101" s="363"/>
      <c r="AG101" s="363"/>
      <c r="AH101" s="364"/>
      <c r="AI101" s="362">
        <v>1726</v>
      </c>
      <c r="AJ101" s="363"/>
      <c r="AK101" s="363"/>
      <c r="AL101" s="364"/>
      <c r="AM101" s="362"/>
      <c r="AN101" s="363"/>
      <c r="AO101" s="363"/>
      <c r="AP101" s="364"/>
      <c r="AQ101" s="362" t="s">
        <v>608</v>
      </c>
      <c r="AR101" s="363"/>
      <c r="AS101" s="363"/>
      <c r="AT101" s="364"/>
      <c r="AU101" s="362" t="s">
        <v>608</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563</v>
      </c>
      <c r="AC102" s="552"/>
      <c r="AD102" s="552"/>
      <c r="AE102" s="356">
        <v>1583</v>
      </c>
      <c r="AF102" s="356"/>
      <c r="AG102" s="356"/>
      <c r="AH102" s="356"/>
      <c r="AI102" s="356">
        <v>1708</v>
      </c>
      <c r="AJ102" s="356"/>
      <c r="AK102" s="356"/>
      <c r="AL102" s="356"/>
      <c r="AM102" s="356">
        <v>1726</v>
      </c>
      <c r="AN102" s="356"/>
      <c r="AO102" s="356"/>
      <c r="AP102" s="356"/>
      <c r="AQ102" s="818"/>
      <c r="AR102" s="819"/>
      <c r="AS102" s="819"/>
      <c r="AT102" s="820"/>
      <c r="AU102" s="818" t="s">
        <v>608</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2"/>
      <c r="B104" s="493"/>
      <c r="C104" s="493"/>
      <c r="D104" s="493"/>
      <c r="E104" s="493"/>
      <c r="F104" s="494"/>
      <c r="G104" s="158" t="s">
        <v>568</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563</v>
      </c>
      <c r="AC104" s="473"/>
      <c r="AD104" s="474"/>
      <c r="AE104" s="362">
        <v>106388</v>
      </c>
      <c r="AF104" s="363"/>
      <c r="AG104" s="363"/>
      <c r="AH104" s="364"/>
      <c r="AI104" s="362">
        <v>122526</v>
      </c>
      <c r="AJ104" s="363"/>
      <c r="AK104" s="363"/>
      <c r="AL104" s="364"/>
      <c r="AM104" s="362"/>
      <c r="AN104" s="363"/>
      <c r="AO104" s="363"/>
      <c r="AP104" s="364"/>
      <c r="AQ104" s="362" t="s">
        <v>608</v>
      </c>
      <c r="AR104" s="363"/>
      <c r="AS104" s="363"/>
      <c r="AT104" s="364"/>
      <c r="AU104" s="362" t="s">
        <v>608</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563</v>
      </c>
      <c r="AC105" s="406"/>
      <c r="AD105" s="407"/>
      <c r="AE105" s="356">
        <v>89675</v>
      </c>
      <c r="AF105" s="356"/>
      <c r="AG105" s="356"/>
      <c r="AH105" s="356"/>
      <c r="AI105" s="356">
        <v>106388</v>
      </c>
      <c r="AJ105" s="356"/>
      <c r="AK105" s="356"/>
      <c r="AL105" s="356"/>
      <c r="AM105" s="356">
        <v>122526</v>
      </c>
      <c r="AN105" s="356"/>
      <c r="AO105" s="356"/>
      <c r="AP105" s="356"/>
      <c r="AQ105" s="362"/>
      <c r="AR105" s="363"/>
      <c r="AS105" s="363"/>
      <c r="AT105" s="364"/>
      <c r="AU105" s="818" t="s">
        <v>608</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2458</v>
      </c>
      <c r="AF116" s="356"/>
      <c r="AG116" s="356"/>
      <c r="AH116" s="356"/>
      <c r="AI116" s="356">
        <v>2185</v>
      </c>
      <c r="AJ116" s="356"/>
      <c r="AK116" s="356"/>
      <c r="AL116" s="356"/>
      <c r="AM116" s="356"/>
      <c r="AN116" s="356"/>
      <c r="AO116" s="356"/>
      <c r="AP116" s="356"/>
      <c r="AQ116" s="362"/>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402" t="s">
        <v>572</v>
      </c>
      <c r="AF117" s="304"/>
      <c r="AG117" s="304"/>
      <c r="AH117" s="304"/>
      <c r="AI117" s="402" t="s">
        <v>573</v>
      </c>
      <c r="AJ117" s="304"/>
      <c r="AK117" s="304"/>
      <c r="AL117" s="304"/>
      <c r="AM117" s="304"/>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574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571</v>
      </c>
      <c r="AC119" s="299"/>
      <c r="AD119" s="300"/>
      <c r="AE119" s="356">
        <v>29066</v>
      </c>
      <c r="AF119" s="356"/>
      <c r="AG119" s="356"/>
      <c r="AH119" s="356"/>
      <c r="AI119" s="356">
        <v>32488</v>
      </c>
      <c r="AJ119" s="356"/>
      <c r="AK119" s="356"/>
      <c r="AL119" s="356"/>
      <c r="AM119" s="356"/>
      <c r="AN119" s="356"/>
      <c r="AO119" s="356"/>
      <c r="AP119" s="356"/>
      <c r="AQ119" s="356"/>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570</v>
      </c>
      <c r="AC120" s="340"/>
      <c r="AD120" s="341"/>
      <c r="AE120" s="402" t="s">
        <v>575</v>
      </c>
      <c r="AF120" s="304"/>
      <c r="AG120" s="304"/>
      <c r="AH120" s="304"/>
      <c r="AI120" s="402" t="s">
        <v>576</v>
      </c>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609</v>
      </c>
      <c r="AR133" s="269"/>
      <c r="AS133" s="134" t="s">
        <v>356</v>
      </c>
      <c r="AT133" s="169"/>
      <c r="AU133" s="133">
        <v>30</v>
      </c>
      <c r="AV133" s="133"/>
      <c r="AW133" s="134" t="s">
        <v>300</v>
      </c>
      <c r="AX133" s="135"/>
    </row>
    <row r="134" spans="1:50" ht="39.75" customHeight="1" x14ac:dyDescent="0.15">
      <c r="A134" s="998"/>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v>90191</v>
      </c>
      <c r="AF134" s="101"/>
      <c r="AG134" s="101"/>
      <c r="AH134" s="101"/>
      <c r="AI134" s="264">
        <v>93229</v>
      </c>
      <c r="AJ134" s="101"/>
      <c r="AK134" s="101"/>
      <c r="AL134" s="101"/>
      <c r="AM134" s="264">
        <v>97814</v>
      </c>
      <c r="AN134" s="101"/>
      <c r="AO134" s="101"/>
      <c r="AP134" s="101"/>
      <c r="AQ134" s="264" t="s">
        <v>604</v>
      </c>
      <c r="AR134" s="101"/>
      <c r="AS134" s="101"/>
      <c r="AT134" s="101"/>
      <c r="AU134" s="264" t="s">
        <v>604</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v>84602</v>
      </c>
      <c r="AF135" s="101"/>
      <c r="AG135" s="101"/>
      <c r="AH135" s="101"/>
      <c r="AI135" s="264">
        <v>90191</v>
      </c>
      <c r="AJ135" s="101"/>
      <c r="AK135" s="101"/>
      <c r="AL135" s="101"/>
      <c r="AM135" s="264">
        <v>93229</v>
      </c>
      <c r="AN135" s="101"/>
      <c r="AO135" s="101"/>
      <c r="AP135" s="101"/>
      <c r="AQ135" s="264" t="s">
        <v>604</v>
      </c>
      <c r="AR135" s="101"/>
      <c r="AS135" s="101"/>
      <c r="AT135" s="101"/>
      <c r="AU135" s="264"/>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604</v>
      </c>
      <c r="AR137" s="269"/>
      <c r="AS137" s="134" t="s">
        <v>356</v>
      </c>
      <c r="AT137" s="169"/>
      <c r="AU137" s="133">
        <v>30</v>
      </c>
      <c r="AV137" s="133"/>
      <c r="AW137" s="134" t="s">
        <v>300</v>
      </c>
      <c r="AX137" s="135"/>
    </row>
    <row r="138" spans="1:50" ht="39.75" customHeight="1" x14ac:dyDescent="0.15">
      <c r="A138" s="998"/>
      <c r="B138" s="250"/>
      <c r="C138" s="249"/>
      <c r="D138" s="250"/>
      <c r="E138" s="249"/>
      <c r="F138" s="312"/>
      <c r="G138" s="228" t="s">
        <v>578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563</v>
      </c>
      <c r="AC138" s="219"/>
      <c r="AD138" s="219"/>
      <c r="AE138" s="362">
        <v>71.599999999999994</v>
      </c>
      <c r="AF138" s="363"/>
      <c r="AG138" s="363"/>
      <c r="AH138" s="363"/>
      <c r="AI138" s="362">
        <v>74.599999999999994</v>
      </c>
      <c r="AJ138" s="363"/>
      <c r="AK138" s="363"/>
      <c r="AL138" s="363"/>
      <c r="AM138" s="264"/>
      <c r="AN138" s="101"/>
      <c r="AO138" s="101"/>
      <c r="AP138" s="101"/>
      <c r="AQ138" s="264" t="s">
        <v>604</v>
      </c>
      <c r="AR138" s="101"/>
      <c r="AS138" s="101"/>
      <c r="AT138" s="101"/>
      <c r="AU138" s="264" t="s">
        <v>610</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563</v>
      </c>
      <c r="AC139" s="130"/>
      <c r="AD139" s="130"/>
      <c r="AE139" s="362">
        <v>65</v>
      </c>
      <c r="AF139" s="363"/>
      <c r="AG139" s="363"/>
      <c r="AH139" s="363"/>
      <c r="AI139" s="362">
        <v>68</v>
      </c>
      <c r="AJ139" s="363"/>
      <c r="AK139" s="363"/>
      <c r="AL139" s="363"/>
      <c r="AM139" s="264"/>
      <c r="AN139" s="101"/>
      <c r="AO139" s="101"/>
      <c r="AP139" s="101"/>
      <c r="AQ139" s="264" t="s">
        <v>604</v>
      </c>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580</v>
      </c>
      <c r="AH702" s="890"/>
      <c r="AI702" s="890"/>
      <c r="AJ702" s="890"/>
      <c r="AK702" s="890"/>
      <c r="AL702" s="890"/>
      <c r="AM702" s="890"/>
      <c r="AN702" s="890"/>
      <c r="AO702" s="890"/>
      <c r="AP702" s="890"/>
      <c r="AQ702" s="890"/>
      <c r="AR702" s="890"/>
      <c r="AS702" s="890"/>
      <c r="AT702" s="890"/>
      <c r="AU702" s="890"/>
      <c r="AV702" s="890"/>
      <c r="AW702" s="890"/>
      <c r="AX702" s="891"/>
    </row>
    <row r="703" spans="1:50" ht="6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5" t="s">
        <v>581</v>
      </c>
      <c r="AH703" s="666"/>
      <c r="AI703" s="666"/>
      <c r="AJ703" s="666"/>
      <c r="AK703" s="666"/>
      <c r="AL703" s="666"/>
      <c r="AM703" s="666"/>
      <c r="AN703" s="666"/>
      <c r="AO703" s="666"/>
      <c r="AP703" s="666"/>
      <c r="AQ703" s="666"/>
      <c r="AR703" s="666"/>
      <c r="AS703" s="666"/>
      <c r="AT703" s="666"/>
      <c r="AU703" s="666"/>
      <c r="AV703" s="666"/>
      <c r="AW703" s="666"/>
      <c r="AX703" s="667"/>
    </row>
    <row r="704" spans="1:50" ht="6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30" t="s">
        <v>582</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583</v>
      </c>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583</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5" t="s">
        <v>584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583</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5" t="s">
        <v>585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583</v>
      </c>
      <c r="AE712" s="587"/>
      <c r="AF712" s="587"/>
      <c r="AG712" s="595" t="s">
        <v>611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553</v>
      </c>
      <c r="AE714" s="593"/>
      <c r="AF714" s="594"/>
      <c r="AG714" s="690" t="s">
        <v>586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587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583</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5" t="s">
        <v>587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583</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583</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75.75" customHeight="1" x14ac:dyDescent="0.15">
      <c r="A726" s="622" t="s">
        <v>48</v>
      </c>
      <c r="B726" s="623"/>
      <c r="C726" s="445" t="s">
        <v>53</v>
      </c>
      <c r="D726" s="582"/>
      <c r="E726" s="582"/>
      <c r="F726" s="583"/>
      <c r="G726" s="798" t="s">
        <v>612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596</v>
      </c>
      <c r="F739" s="126"/>
      <c r="G739" s="126"/>
      <c r="H739" s="91" t="str">
        <f>IF(E739="", "", "(")</f>
        <v>(</v>
      </c>
      <c r="I739" s="106"/>
      <c r="J739" s="106"/>
      <c r="K739" s="91" t="str">
        <f>IF(OR(I739="　", I739=""), "", "-")</f>
        <v/>
      </c>
      <c r="L739" s="107">
        <v>546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507</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6"/>
      <c r="AD837" s="425"/>
      <c r="AE837" s="425"/>
      <c r="AF837" s="425"/>
      <c r="AG837" s="425"/>
      <c r="AH837" s="420"/>
      <c r="AI837" s="421"/>
      <c r="AJ837" s="421"/>
      <c r="AK837" s="421"/>
      <c r="AL837" s="323"/>
      <c r="AM837" s="324"/>
      <c r="AN837" s="324"/>
      <c r="AO837" s="325"/>
      <c r="AP837" s="319"/>
      <c r="AQ837" s="319"/>
      <c r="AR837" s="319"/>
      <c r="AS837" s="319"/>
      <c r="AT837" s="319"/>
      <c r="AU837" s="319"/>
      <c r="AV837" s="319"/>
      <c r="AW837" s="319"/>
      <c r="AX837" s="319"/>
    </row>
    <row r="838" spans="1:50" ht="30"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425"/>
      <c r="AE870" s="425"/>
      <c r="AF870" s="425"/>
      <c r="AG870" s="425"/>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59" t="s">
        <v>613</v>
      </c>
      <c r="F1102" s="896"/>
      <c r="G1102" s="896"/>
      <c r="H1102" s="896"/>
      <c r="I1102" s="896"/>
      <c r="J1102" s="418" t="s">
        <v>614</v>
      </c>
      <c r="K1102" s="419"/>
      <c r="L1102" s="419"/>
      <c r="M1102" s="419"/>
      <c r="N1102" s="419"/>
      <c r="O1102" s="419"/>
      <c r="P1102" s="427" t="s">
        <v>615</v>
      </c>
      <c r="Q1102" s="315"/>
      <c r="R1102" s="315"/>
      <c r="S1102" s="315"/>
      <c r="T1102" s="315"/>
      <c r="U1102" s="315"/>
      <c r="V1102" s="315"/>
      <c r="W1102" s="315"/>
      <c r="X1102" s="315"/>
      <c r="Y1102" s="316" t="s">
        <v>615</v>
      </c>
      <c r="Z1102" s="317"/>
      <c r="AA1102" s="317"/>
      <c r="AB1102" s="318"/>
      <c r="AC1102" s="320"/>
      <c r="AD1102" s="320"/>
      <c r="AE1102" s="320"/>
      <c r="AF1102" s="320"/>
      <c r="AG1102" s="320"/>
      <c r="AH1102" s="321" t="s">
        <v>613</v>
      </c>
      <c r="AI1102" s="322"/>
      <c r="AJ1102" s="322"/>
      <c r="AK1102" s="322"/>
      <c r="AL1102" s="323" t="s">
        <v>604</v>
      </c>
      <c r="AM1102" s="324"/>
      <c r="AN1102" s="324"/>
      <c r="AO1102" s="325"/>
      <c r="AP1102" s="319" t="s">
        <v>613</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15" priority="14025">
      <formula>IF(RIGHT(TEXT(AK14,"0.#"),1)=".",FALSE,TRUE)</formula>
    </cfRule>
    <cfRule type="expression" dxfId="2814" priority="14026">
      <formula>IF(RIGHT(TEXT(AK14,"0.#"),1)=".",TRUE,FALSE)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82">
    <cfRule type="expression" dxfId="2809" priority="13897">
      <formula>IF(RIGHT(TEXT(Y782,"0.#"),1)=".",FALSE,TRUE)</formula>
    </cfRule>
    <cfRule type="expression" dxfId="2808" priority="13898">
      <formula>IF(RIGHT(TEXT(Y782,"0.#"),1)=".",TRUE,FALSE)</formula>
    </cfRule>
  </conditionalFormatting>
  <conditionalFormatting sqref="Y791">
    <cfRule type="expression" dxfId="2807" priority="13893">
      <formula>IF(RIGHT(TEXT(Y791,"0.#"),1)=".",FALSE,TRUE)</formula>
    </cfRule>
    <cfRule type="expression" dxfId="2806" priority="13894">
      <formula>IF(RIGHT(TEXT(Y791,"0.#"),1)=".",TRUE,FALSE)</formula>
    </cfRule>
  </conditionalFormatting>
  <conditionalFormatting sqref="Y822:Y829 Y820 Y809:Y816 Y807 Y796:Y803 Y794">
    <cfRule type="expression" dxfId="2805" priority="13675">
      <formula>IF(RIGHT(TEXT(Y794,"0.#"),1)=".",FALSE,TRUE)</formula>
    </cfRule>
    <cfRule type="expression" dxfId="2804" priority="13676">
      <formula>IF(RIGHT(TEXT(Y794,"0.#"),1)=".",TRUE,FALSE)</formula>
    </cfRule>
  </conditionalFormatting>
  <conditionalFormatting sqref="AK16:AQ17 AK15:AX15 AK13:AX13">
    <cfRule type="expression" dxfId="2803" priority="13723">
      <formula>IF(RIGHT(TEXT(AK13,"0.#"),1)=".",FALSE,TRUE)</formula>
    </cfRule>
    <cfRule type="expression" dxfId="2802" priority="13724">
      <formula>IF(RIGHT(TEXT(AK13,"0.#"),1)=".",TRUE,FALSE)</formula>
    </cfRule>
  </conditionalFormatting>
  <conditionalFormatting sqref="P19:AJ19">
    <cfRule type="expression" dxfId="2801" priority="13721">
      <formula>IF(RIGHT(TEXT(P19,"0.#"),1)=".",FALSE,TRUE)</formula>
    </cfRule>
    <cfRule type="expression" dxfId="2800" priority="13722">
      <formula>IF(RIGHT(TEXT(P19,"0.#"),1)=".",TRUE,FALSE)</formula>
    </cfRule>
  </conditionalFormatting>
  <conditionalFormatting sqref="AE101 AQ101">
    <cfRule type="expression" dxfId="2799" priority="13713">
      <formula>IF(RIGHT(TEXT(AE101,"0.#"),1)=".",FALSE,TRUE)</formula>
    </cfRule>
    <cfRule type="expression" dxfId="2798" priority="13714">
      <formula>IF(RIGHT(TEXT(AE101,"0.#"),1)=".",TRUE,FALSE)</formula>
    </cfRule>
  </conditionalFormatting>
  <conditionalFormatting sqref="Y783:Y790 Y781">
    <cfRule type="expression" dxfId="2797" priority="13699">
      <formula>IF(RIGHT(TEXT(Y781,"0.#"),1)=".",FALSE,TRUE)</formula>
    </cfRule>
    <cfRule type="expression" dxfId="2796" priority="13700">
      <formula>IF(RIGHT(TEXT(Y781,"0.#"),1)=".",TRUE,FALSE)</formula>
    </cfRule>
  </conditionalFormatting>
  <conditionalFormatting sqref="AU782">
    <cfRule type="expression" dxfId="2795" priority="13697">
      <formula>IF(RIGHT(TEXT(AU782,"0.#"),1)=".",FALSE,TRUE)</formula>
    </cfRule>
    <cfRule type="expression" dxfId="2794" priority="13698">
      <formula>IF(RIGHT(TEXT(AU782,"0.#"),1)=".",TRUE,FALSE)</formula>
    </cfRule>
  </conditionalFormatting>
  <conditionalFormatting sqref="AU791">
    <cfRule type="expression" dxfId="2793" priority="13695">
      <formula>IF(RIGHT(TEXT(AU791,"0.#"),1)=".",FALSE,TRUE)</formula>
    </cfRule>
    <cfRule type="expression" dxfId="2792" priority="13696">
      <formula>IF(RIGHT(TEXT(AU791,"0.#"),1)=".",TRUE,FALSE)</formula>
    </cfRule>
  </conditionalFormatting>
  <conditionalFormatting sqref="AU783:AU790 AU781">
    <cfRule type="expression" dxfId="2791" priority="13693">
      <formula>IF(RIGHT(TEXT(AU781,"0.#"),1)=".",FALSE,TRUE)</formula>
    </cfRule>
    <cfRule type="expression" dxfId="2790" priority="13694">
      <formula>IF(RIGHT(TEXT(AU781,"0.#"),1)=".",TRUE,FALSE)</formula>
    </cfRule>
  </conditionalFormatting>
  <conditionalFormatting sqref="Y821 Y808 Y795">
    <cfRule type="expression" dxfId="2789" priority="13679">
      <formula>IF(RIGHT(TEXT(Y795,"0.#"),1)=".",FALSE,TRUE)</formula>
    </cfRule>
    <cfRule type="expression" dxfId="2788" priority="13680">
      <formula>IF(RIGHT(TEXT(Y795,"0.#"),1)=".",TRUE,FALSE)</formula>
    </cfRule>
  </conditionalFormatting>
  <conditionalFormatting sqref="Y830 Y817 Y804">
    <cfRule type="expression" dxfId="2787" priority="13677">
      <formula>IF(RIGHT(TEXT(Y804,"0.#"),1)=".",FALSE,TRUE)</formula>
    </cfRule>
    <cfRule type="expression" dxfId="2786" priority="13678">
      <formula>IF(RIGHT(TEXT(Y804,"0.#"),1)=".",TRUE,FALSE)</formula>
    </cfRule>
  </conditionalFormatting>
  <conditionalFormatting sqref="AU821 AU808 AU795">
    <cfRule type="expression" dxfId="2785" priority="13673">
      <formula>IF(RIGHT(TEXT(AU795,"0.#"),1)=".",FALSE,TRUE)</formula>
    </cfRule>
    <cfRule type="expression" dxfId="2784" priority="13674">
      <formula>IF(RIGHT(TEXT(AU795,"0.#"),1)=".",TRUE,FALSE)</formula>
    </cfRule>
  </conditionalFormatting>
  <conditionalFormatting sqref="AU830 AU817 AU804">
    <cfRule type="expression" dxfId="2783" priority="13671">
      <formula>IF(RIGHT(TEXT(AU804,"0.#"),1)=".",FALSE,TRUE)</formula>
    </cfRule>
    <cfRule type="expression" dxfId="2782" priority="13672">
      <formula>IF(RIGHT(TEXT(AU804,"0.#"),1)=".",TRUE,FALSE)</formula>
    </cfRule>
  </conditionalFormatting>
  <conditionalFormatting sqref="AU822:AU829 AU820 AU809:AU816 AU807 AU796:AU803 AU794">
    <cfRule type="expression" dxfId="2781" priority="13669">
      <formula>IF(RIGHT(TEXT(AU794,"0.#"),1)=".",FALSE,TRUE)</formula>
    </cfRule>
    <cfRule type="expression" dxfId="2780" priority="13670">
      <formula>IF(RIGHT(TEXT(AU794,"0.#"),1)=".",TRUE,FALSE)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Q119">
    <cfRule type="expression" dxfId="2597" priority="13163">
      <formula>IF(RIGHT(TEXT(AQ119,"0.#"),1)=".",FALSE,TRUE)</formula>
    </cfRule>
    <cfRule type="expression" dxfId="2596" priority="13164">
      <formula>IF(RIGHT(TEXT(AQ119,"0.#"),1)=".",TRUE,FALSE)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M134:AM135 AQ134:AQ135 AU134:AU135">
    <cfRule type="expression" dxfId="2549" priority="13077">
      <formula>IF(RIGHT(TEXT(AM134,"0.#"),1)=".",FALSE,TRUE)</formula>
    </cfRule>
    <cfRule type="expression" dxfId="2548" priority="13078">
      <formula>IF(RIGHT(TEXT(AM134,"0.#"),1)=".",TRUE,FALSE)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M120">
    <cfRule type="expression" dxfId="2459" priority="2991">
      <formula>IF(RIGHT(TEXT(AM120,"0.#"),1)=".",FALSE,TRUE)</formula>
    </cfRule>
    <cfRule type="expression" dxfId="2458" priority="2992">
      <formula>IF(RIGHT(TEXT(AM120,"0.#"),1)=".",TRUE,FALSE)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8">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Y838">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M138:AM139 AQ138:AQ139 AU138:AU139">
    <cfRule type="expression" dxfId="2185" priority="1967">
      <formula>IF(RIGHT(TEXT(AM138,"0.#"),1)=".",FALSE,TRUE)</formula>
    </cfRule>
    <cfRule type="expression" dxfId="2184" priority="1968">
      <formula>IF(RIGHT(TEXT(AM138,"0.#"),1)=".",TRUE,FALSE)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4:AJ14">
    <cfRule type="expression" dxfId="723" priority="23">
      <formula>IF(RIGHT(TEXT(P14,"0.#"),1)=".",FALSE,TRUE)</formula>
    </cfRule>
    <cfRule type="expression" dxfId="722" priority="24">
      <formula>IF(RIGHT(TEXT(P14,"0.#"),1)=".",TRUE,FALSE)</formula>
    </cfRule>
  </conditionalFormatting>
  <conditionalFormatting sqref="P15:AJ17 P13:AJ13">
    <cfRule type="expression" dxfId="721" priority="21">
      <formula>IF(RIGHT(TEXT(P13,"0.#"),1)=".",FALSE,TRUE)</formula>
    </cfRule>
    <cfRule type="expression" dxfId="720" priority="22">
      <formula>IF(RIGHT(TEXT(P13,"0.#"),1)=".",TRUE,FALSE)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E134:AE135">
    <cfRule type="expression" dxfId="709" priority="9">
      <formula>IF(RIGHT(TEXT(AE134,"0.#"),1)=".",FALSE,TRUE)</formula>
    </cfRule>
    <cfRule type="expression" dxfId="708" priority="10">
      <formula>IF(RIGHT(TEXT(AE134,"0.#"),1)=".",TRUE,FALSE)</formula>
    </cfRule>
  </conditionalFormatting>
  <conditionalFormatting sqref="AE139">
    <cfRule type="expression" dxfId="707" priority="7">
      <formula>IF(RIGHT(TEXT(AE139,"0.#"),1)=".",FALSE,TRUE)</formula>
    </cfRule>
    <cfRule type="expression" dxfId="706" priority="8">
      <formula>IF(RIGHT(TEXT(AE139,"0.#"),1)=".",TRUE,FALSE)</formula>
    </cfRule>
  </conditionalFormatting>
  <conditionalFormatting sqref="AE138">
    <cfRule type="expression" dxfId="705" priority="5">
      <formula>IF(RIGHT(TEXT(AE138,"0.#"),1)=".",FALSE,TRUE)</formula>
    </cfRule>
    <cfRule type="expression" dxfId="704" priority="6">
      <formula>IF(RIGHT(TEXT(AE138,"0.#"),1)=".",TRUE,FALSE)</formula>
    </cfRule>
  </conditionalFormatting>
  <conditionalFormatting sqref="AI138">
    <cfRule type="expression" dxfId="703" priority="3">
      <formula>IF(RIGHT(TEXT(AI138,"0.#"),1)=".",FALSE,TRUE)</formula>
    </cfRule>
    <cfRule type="expression" dxfId="702" priority="4">
      <formula>IF(RIGHT(TEXT(AI138,"0.#"),1)=".",TRUE,FALSE)</formula>
    </cfRule>
  </conditionalFormatting>
  <conditionalFormatting sqref="AI139">
    <cfRule type="expression" dxfId="701" priority="1">
      <formula>IF(RIGHT(TEXT(AI139,"0.#"),1)=".",FALSE,TRUE)</formula>
    </cfRule>
    <cfRule type="expression" dxfId="700" priority="2">
      <formula>IF(RIGHT(TEXT(AI139,"0.#"),1)=".",TRUE,FALSE)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3" manualBreakCount="3">
    <brk id="99"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553</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2018-06-28T09:52:10Z</cp:lastPrinted>
  <dcterms:created xsi:type="dcterms:W3CDTF">2012-03-13T00:50:25Z</dcterms:created>
  <dcterms:modified xsi:type="dcterms:W3CDTF">2018-07-05T14:06:44Z</dcterms:modified>
</cp:coreProperties>
</file>