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I34" i="3"/>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<sst xmlns="http://schemas.openxmlformats.org/spreadsheetml/2006/main" count="2884" uniqueCount="653">
  <si>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</si>
  <si>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</si>
  <si>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</si>
  <si>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</si>
  <si>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</si>
  <si>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</si>
  <si>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</si>
  <si>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</si>
  <si>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</si>
  <si>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</si>
  <si>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</si>
  <si>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</si>
  <si>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</si>
  <si>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</si>
  <si>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</si>
  <si>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</si>
  <si>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</si>
  <si>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</si>
  <si>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</si>
  <si>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</si>
  <si>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</si>
  <si>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</si>
  <si>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</si>
  <si>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</si>
  <si>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</si>
  <si>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</si>
  <si>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</si>
  <si>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</si>
  <si>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</si>
  <si>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</si>
  <si>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</si>
  <si>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</si>
  <si>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</si>
  <si>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</si>
  <si>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</si>
  <si>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</si>
  <si>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</si>
  <si>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</si>
  <si>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</si>
  <si>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</si>
  <si>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</si>
  <si>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</si>
  <si>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</si>
  <si>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</si>
  <si>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</si>
  <si>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</si>
  <si>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</si>
  <si>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</si>
  <si>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</si>
  <si>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</si>
  <si>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</si>
  <si>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</si>
  <si>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</si>
  <si>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</si>
  <si>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</si>
  <si>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</si>
  <si>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</si>
  <si>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</si>
  <si>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</si>
  <si>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</si>
  <si>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</si>
  <si>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</si>
  <si>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</si>
  <si>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</si>
  <si>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</si>
  <si>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</si>
  <si>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</si>
  <si>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</si>
  <si>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</si>
  <si>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</si>
  <si>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</si>
  <si>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</si>
  <si>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</si>
  <si>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</si>
  <si>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</si>
  <si>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</si>
  <si>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</si>
  <si>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</si>
  <si>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</si>
  <si>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</si>
  <si>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</si>
  <si>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</si>
  <si>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</si>
  <si>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</si>
  <si>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</si>
  <si>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</si>
  <si>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</si>
  <si>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</si>
  <si>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</si>
  <si>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</si>
  <si>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</si>
  <si>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</si>
  <si>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</si>
  <si>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</si>
  <si>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</si>
  <si>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</si>
  <si>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</si>
  <si>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</si>
  <si>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</si>
  <si>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</si>
  <si>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</si>
  <si>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</si>
  <si>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</si>
  <si>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</si>
  <si>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</si>
  <si>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</si>
  <si>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</si>
  <si>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</si>
  <si>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</si>
  <si>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</si>
  <si>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</si>
  <si>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</si>
  <si>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</si>
  <si>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</si>
  <si>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</si>
  <si>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</si>
  <si>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</si>
  <si>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</si>
  <si>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</si>
  <si>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</si>
  <si>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</si>
  <si>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</si>
  <si>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</si>
  <si>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</si>
  <si>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</si>
  <si>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</si>
  <si>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</si>
  <si>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</si>
  <si>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</si>
  <si>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</si>
  <si>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</si>
  <si>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</si>
  <si>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</si>
  <si>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</si>
  <si>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</si>
  <si>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</si>
  <si>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</si>
  <si>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</si>
  <si>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</si>
  <si>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</si>
  <si>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</si>
  <si>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</si>
  <si>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</si>
  <si>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</si>
  <si>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</si>
  <si>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</si>
  <si>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</si>
  <si>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</si>
  <si>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</si>
  <si>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</si>
  <si>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</si>
  <si>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</si>
  <si>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</si>
  <si>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</si>
  <si>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</si>
  <si>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</si>
  <si>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</si>
  <si>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</si>
  <si>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</si>
  <si>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</si>
  <si>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</si>
  <si>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</si>
  <si>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</si>
  <si>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</si>
  <si>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</si>
  <si>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</si>
  <si>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</si>
  <si>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</si>
  <si>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</si>
  <si>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</si>
  <si>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</si>
  <si>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</si>
  <si>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</si>
  <si>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</si>
  <si>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</si>
  <si>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</si>
  <si>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</si>
  <si>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</si>
  <si>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</si>
  <si>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</si>
  <si>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</si>
  <si>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</si>
  <si>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</si>
  <si>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</si>
  <si>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</si>
  <si>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</si>
  <si>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</si>
  <si>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</si>
  <si>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</si>
  <si>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</si>
  <si>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</si>
  <si>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</si>
  <si>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</si>
  <si>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</si>
  <si>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</si>
  <si>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</si>
  <si>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</si>
  <si>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</si>
  <si>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</si>
  <si>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</si>
  <si>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</si>
  <si>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</si>
  <si>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</si>
  <si>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</si>
  <si>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</si>
  <si>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</si>
  <si>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</si>
  <si>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</si>
  <si>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</si>
  <si>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</si>
  <si>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</si>
  <si>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</si>
  <si>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</si>
  <si>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</si>
  <si>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</si>
  <si>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</si>
  <si>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</si>
  <si>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</si>
  <si>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</si>
  <si>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</si>
  <si>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</si>
  <si>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</si>
  <si>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</si>
  <si>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</si>
  <si>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</si>
  <si>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</si>
  <si>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</si>
  <si>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</si>
  <si>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</si>
  <si>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</si>
  <si>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</si>
  <si>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</si>
  <si>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</si>
  <si>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</si>
  <si>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</si>
  <si>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</si>
  <si>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</si>
  <si>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</si>
  <si>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</si>
  <si>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</si>
  <si>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</si>
  <si>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</si>
  <si>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</si>
  <si>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</si>
  <si>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</si>
  <si>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</si>
  <si>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</si>
  <si>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</si>
  <si>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</si>
  <si>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</si>
  <si>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</si>
  <si>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</si>
  <si>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</si>
  <si>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</si>
  <si>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</si>
  <si>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</si>
  <si>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</si>
  <si>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</si>
  <si>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</si>
  <si>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</si>
  <si>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</si>
  <si>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</si>
  <si>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</si>
  <si>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</si>
  <si>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</si>
  <si>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</si>
  <si>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</si>
  <si>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</si>
  <si>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</si>
  <si>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</si>
  <si>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</si>
  <si>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</si>
  <si>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</si>
  <si>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</si>
  <si>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</si>
  <si>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</si>
  <si>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</si>
  <si>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</si>
  <si>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</si>
  <si>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</si>
  <si>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</si>
  <si>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</si>
  <si>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</si>
  <si>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</si>
  <si>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</si>
  <si>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</si>
  <si>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</si>
  <si>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</si>
  <si>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</si>
  <si>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</si>
  <si>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</si>
  <si>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</si>
  <si>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</si>
  <si>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</si>
  <si>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</si>
  <si>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</si>
  <si>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</si>
  <si>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</si>
  <si>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</si>
  <si>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</si>
  <si>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</si>
  <si>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</si>
  <si>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</si>
  <si>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</si>
  <si>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</si>
  <si>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</si>
  <si>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</si>
  <si>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</si>
  <si>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</si>
  <si>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</si>
  <si>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</si>
  <si>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</si>
  <si>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</si>
  <si>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</si>
  <si>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</si>
  <si>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</si>
  <si>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</si>
  <si>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</si>
  <si>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</si>
  <si>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</si>
  <si>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</si>
  <si>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</si>
  <si>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</si>
  <si>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</si>
  <si>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</si>
  <si>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</si>
  <si>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</si>
  <si>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</si>
  <si>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</si>
  <si>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</si>
  <si>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</si>
  <si>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</si>
  <si>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</si>
  <si>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</si>
  <si>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</si>
  <si>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</si>
  <si>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</si>
  <si>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</si>
  <si>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</si>
  <si>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</si>
  <si>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</si>
  <si>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</si>
  <si>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</si>
  <si>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</si>
  <si>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</si>
  <si>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</si>
  <si>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</si>
  <si>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</si>
  <si>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</si>
  <si>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</si>
  <si>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</si>
  <si>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</si>
  <si>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</si>
  <si>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</si>
  <si>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</si>
  <si>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</si>
  <si>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</si>
  <si>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</si>
  <si>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</si>
  <si>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</si>
  <si>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</si>
  <si>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</si>
  <si>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</si>
  <si>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</si>
  <si>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</si>
  <si>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</si>
  <si>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</si>
  <si>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</si>
  <si>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</si>
  <si>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</si>
  <si>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</si>
  <si>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</si>
  <si>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</si>
  <si>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</si>
  <si>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</si>
  <si>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</si>
  <si>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</si>
  <si>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</si>
  <si>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</si>
  <si>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</si>
  <si>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</si>
  <si>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</si>
  <si>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</si>
  <si>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</si>
  <si>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</si>
  <si>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</si>
  <si>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</si>
  <si>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</si>
  <si>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</si>
  <si>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</si>
  <si>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</si>
  <si>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</si>
  <si>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</si>
  <si>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</si>
  <si>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</si>
  <si>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</si>
  <si>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</si>
  <si>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</si>
  <si>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</si>
  <si>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</si>
  <si>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</si>
  <si>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</si>
  <si>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</si>
  <si>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</si>
  <si>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</si>
  <si>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</si>
  <si>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</si>
  <si>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</si>
  <si>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</si>
  <si>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</si>
  <si>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</si>
  <si>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</si>
  <si>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</si>
  <si>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</si>
  <si>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</si>
  <si>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</si>
  <si>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</si>
  <si>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</si>
  <si>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</si>
  <si>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</si>
  <si>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</si>
  <si>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</si>
  <si>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</si>
  <si>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</si>
  <si>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</si>
  <si>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</si>
  <si>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</si>
  <si>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</si>
  <si>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</si>
  <si>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</si>
  <si>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</si>
  <si>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</si>
  <si>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</si>
  <si>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</si>
  <si>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</si>
  <si>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</si>
  <si>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</si>
  <si>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</si>
  <si>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</si>
  <si>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</si>
  <si>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</si>
  <si>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</si>
  <si>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</si>
  <si>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</si>
  <si>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</si>
  <si>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</si>
  <si>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</si>
  <si>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</si>
  <si>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</si>
  <si>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</si>
  <si>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</si>
  <si>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</si>
  <si>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</si>
  <si>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</si>
  <si>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</si>
  <si>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</si>
  <si>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</si>
  <si>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</si>
  <si>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</si>
  <si>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</si>
  <si>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</si>
  <si>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</si>
  <si>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</si>
  <si>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</si>
  <si>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</si>
  <si>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</si>
  <si>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</si>
  <si>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</si>
  <si>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</si>
  <si>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</si>
  <si>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</si>
  <si>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</si>
  <si>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</si>
  <si>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</si>
  <si>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</si>
  <si>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</si>
  <si>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</si>
  <si>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</si>
  <si>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</si>
  <si>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</si>
  <si>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</si>
  <si>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</si>
  <si>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</si>
  <si>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</si>
  <si>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</si>
  <si>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</si>
  <si>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</si>
  <si>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</si>
  <si>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</si>
  <si>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</si>
  <si>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</si>
  <si>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</si>
  <si>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</si>
  <si>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</si>
  <si>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</si>
  <si>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</si>
  <si>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</si>
  <si>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</si>
  <si>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</si>
  <si>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</si>
  <si>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</si>
  <si>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</si>
  <si>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</si>
  <si>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</si>
  <si>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</si>
  <si>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</si>
  <si>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</si>
  <si>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</si>
  <si>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</si>
  <si>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</si>
  <si>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</si>
  <si>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</si>
  <si>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</si>
  <si>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</si>
  <si>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</si>
  <si>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</si>
  <si>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</si>
  <si>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</si>
  <si>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</si>
  <si>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</si>
  <si>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</si>
  <si>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</si>
  <si>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</si>
  <si>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</si>
  <si>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</si>
  <si>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</si>
  <si>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</si>
  <si>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</si>
  <si>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</si>
  <si>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</si>
  <si>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</si>
  <si>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</si>
  <si>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</si>
  <si>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</si>
  <si>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</si>
  <si>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</si>
  <si>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</si>
  <si>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</si>
  <si>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</si>
  <si>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</si>
  <si>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</si>
  <si>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</si>
  <si>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</si>
  <si>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</si>
  <si>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</si>
  <si>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</si>
  <si>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</si>
  <si>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</si>
  <si>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</si>
  <si>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</si>
  <si>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日雇労働者等技能講習事業</t>
    <rPh sb="0" eb="2">
      <t>ヒヤトイ</t>
    </rPh>
    <rPh sb="2" eb="5">
      <t>ロウドウシャ</t>
    </rPh>
    <rPh sb="5" eb="6">
      <t>トウ</t>
    </rPh>
    <rPh sb="6" eb="8">
      <t>ギノウ</t>
    </rPh>
    <rPh sb="8" eb="10">
      <t>コウシュウ</t>
    </rPh>
    <rPh sb="10" eb="12">
      <t>ジギョウ</t>
    </rPh>
    <phoneticPr fontId="5"/>
  </si>
  <si>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</si>
  <si>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</si>
  <si>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</si>
  <si>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</si>
  <si>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雇用保険法第63条第１項第８号</t>
    <rPh sb="0" eb="2">
      <t>コヨウ</t>
    </rPh>
    <rPh sb="2" eb="5">
      <t>ホケンホウ</t>
    </rPh>
    <rPh sb="5" eb="6">
      <t>ダイ</t>
    </rPh>
    <rPh sb="8" eb="9">
      <t>ジョウ</t>
    </rPh>
    <rPh sb="9" eb="10">
      <t>ダイ</t>
    </rPh>
    <rPh sb="11" eb="13">
      <t>コウダイ</t>
    </rPh>
    <rPh sb="14" eb="15">
      <t>ゴウ</t>
    </rPh>
    <phoneticPr fontId="5"/>
  </si>
  <si>
    <t>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t>
    <phoneticPr fontId="5"/>
  </si>
  <si>
    <t>　日雇労働者等の就業機会の確保を図るため、技能を有しない日雇労働者等を対象に、技能労働者として必要な技能の習得や資格・免許の取得等を目的とした技能講習等を実施する。</t>
    <phoneticPr fontId="5"/>
  </si>
  <si>
    <t>-</t>
    <phoneticPr fontId="5"/>
  </si>
  <si>
    <t>-</t>
    <phoneticPr fontId="5"/>
  </si>
  <si>
    <t>-</t>
    <phoneticPr fontId="5"/>
  </si>
  <si>
    <t>-</t>
    <phoneticPr fontId="5"/>
  </si>
  <si>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</si>
  <si>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</si>
  <si>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</si>
  <si>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</si>
  <si>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</si>
  <si>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</si>
  <si>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講習受講者から、就職に必要な能力の向上に役立ったとの評価を受ける割合を90%以上とする。</t>
    <phoneticPr fontId="5"/>
  </si>
  <si>
    <t>％</t>
    <phoneticPr fontId="5"/>
  </si>
  <si>
    <t>％</t>
    <phoneticPr fontId="5"/>
  </si>
  <si>
    <t>-</t>
    <phoneticPr fontId="5"/>
  </si>
  <si>
    <t>厚生労働省職業安定局調べ</t>
    <phoneticPr fontId="5"/>
  </si>
  <si>
    <t>日雇労働者等技能講習受講者数</t>
    <rPh sb="0" eb="2">
      <t>ヒヤトイ</t>
    </rPh>
    <rPh sb="2" eb="5">
      <t>ロウドウシャ</t>
    </rPh>
    <rPh sb="5" eb="6">
      <t>トウ</t>
    </rPh>
    <rPh sb="6" eb="8">
      <t>ギノウ</t>
    </rPh>
    <rPh sb="8" eb="10">
      <t>コウシュウ</t>
    </rPh>
    <rPh sb="10" eb="13">
      <t>ジュコウシャ</t>
    </rPh>
    <rPh sb="13" eb="14">
      <t>スウ</t>
    </rPh>
    <phoneticPr fontId="5"/>
  </si>
  <si>
    <t>人</t>
    <rPh sb="0" eb="1">
      <t>ニン</t>
    </rPh>
    <phoneticPr fontId="5"/>
  </si>
  <si>
    <t>単位当たりコスト＝Ｘ／Ｙ
Ｘ：「事業全体の執行額（円）」
Ｙ：「技能講習の受講者数（人）」　　　　　　　　　　　　　　</t>
    <phoneticPr fontId="5"/>
  </si>
  <si>
    <t>円</t>
    <rPh sb="0" eb="1">
      <t>エン</t>
    </rPh>
    <phoneticPr fontId="5"/>
  </si>
  <si>
    <t>276,102,209/1,900</t>
    <phoneticPr fontId="5"/>
  </si>
  <si>
    <t>-</t>
  </si>
  <si>
    <t>-</t>
    <phoneticPr fontId="5"/>
  </si>
  <si>
    <t>-</t>
    <phoneticPr fontId="5"/>
  </si>
  <si>
    <t>日雇労働者等の就業機会の確保を図るため、技能を有しない日雇労働者等を対象に、技能労働者として必要な技能の習得や資格・免許の取得等を目的とした技能講習等を実施する。
本事業を実施することにより、高齢者等の就業率等の向上に寄与する。</t>
    <phoneticPr fontId="5"/>
  </si>
  <si>
    <t>-</t>
    <phoneticPr fontId="5"/>
  </si>
  <si>
    <t>-</t>
    <phoneticPr fontId="5"/>
  </si>
  <si>
    <t>-</t>
    <phoneticPr fontId="5"/>
  </si>
  <si>
    <t>-</t>
    <phoneticPr fontId="5"/>
  </si>
  <si>
    <t>-</t>
    <phoneticPr fontId="5"/>
  </si>
  <si>
    <t>-</t>
    <phoneticPr fontId="5"/>
  </si>
  <si>
    <t>-</t>
    <phoneticPr fontId="5"/>
  </si>
  <si>
    <t>日雇労働者、ホームレス及び住居喪失不安定就労者については、一般労働者以上に厳しい雇用環境にある。そのため、引き続き、これらの者への就労支援施策を推進することは社会のニーズに対応したものであると考えている。</t>
    <phoneticPr fontId="5"/>
  </si>
  <si>
    <t>「ホームレスの自立の支援等に関する特別措置法」により、日雇労働者等に対して職業能力の開発等による就業機会の確保施策等を実施することは国の責務とされている。</t>
    <rPh sb="34" eb="35">
      <t>タイ</t>
    </rPh>
    <rPh sb="37" eb="39">
      <t>ショクギョウ</t>
    </rPh>
    <rPh sb="39" eb="41">
      <t>ノウリョク</t>
    </rPh>
    <rPh sb="42" eb="44">
      <t>カイハツ</t>
    </rPh>
    <rPh sb="44" eb="45">
      <t>トウ</t>
    </rPh>
    <rPh sb="48" eb="50">
      <t>シュウギョウ</t>
    </rPh>
    <rPh sb="50" eb="52">
      <t>キカイ</t>
    </rPh>
    <rPh sb="53" eb="55">
      <t>カクホ</t>
    </rPh>
    <rPh sb="55" eb="57">
      <t>セサク</t>
    </rPh>
    <rPh sb="57" eb="58">
      <t>トウ</t>
    </rPh>
    <rPh sb="59" eb="61">
      <t>ジッシ</t>
    </rPh>
    <rPh sb="66" eb="67">
      <t>クニ</t>
    </rPh>
    <rPh sb="68" eb="70">
      <t>セキム</t>
    </rPh>
    <phoneticPr fontId="5"/>
  </si>
  <si>
    <t>有</t>
  </si>
  <si>
    <t>無</t>
  </si>
  <si>
    <t>△</t>
  </si>
  <si>
    <t>総合評価落札方式により支出先の選定を行っており、競争性が確保されている。
なお、平成28年度に官民入札等監理委員会とも調整した入札参加資格の見直し等により、競争性を高めることができるよう改善を行ったところ。</t>
    <phoneticPr fontId="5"/>
  </si>
  <si>
    <t>‐</t>
  </si>
  <si>
    <t>執行実績を踏まえ、事業目的に即し真に必要なものに限定されているかを精査しており、概ね妥当と考えている。</t>
    <phoneticPr fontId="5"/>
  </si>
  <si>
    <t>日雇労働者等の就労環境や就労ニーズに精通した民間団体に委託することで、効果的な事業の実施が行えている。</t>
    <rPh sb="0" eb="2">
      <t>ヒヤトイ</t>
    </rPh>
    <rPh sb="2" eb="5">
      <t>ロウドウシャ</t>
    </rPh>
    <rPh sb="5" eb="6">
      <t>トウ</t>
    </rPh>
    <rPh sb="7" eb="9">
      <t>シュウロウ</t>
    </rPh>
    <rPh sb="9" eb="11">
      <t>カンキョウ</t>
    </rPh>
    <rPh sb="12" eb="14">
      <t>シュウロウ</t>
    </rPh>
    <rPh sb="18" eb="20">
      <t>セイツウ</t>
    </rPh>
    <rPh sb="22" eb="24">
      <t>ミンカン</t>
    </rPh>
    <rPh sb="24" eb="26">
      <t>ダンタイ</t>
    </rPh>
    <rPh sb="27" eb="29">
      <t>イタク</t>
    </rPh>
    <rPh sb="35" eb="38">
      <t>コウカテキ</t>
    </rPh>
    <rPh sb="39" eb="41">
      <t>ジギョウ</t>
    </rPh>
    <rPh sb="42" eb="44">
      <t>ジッシ</t>
    </rPh>
    <rPh sb="45" eb="46">
      <t>オコナ</t>
    </rPh>
    <phoneticPr fontId="5"/>
  </si>
  <si>
    <t>厚生労働省</t>
  </si>
  <si>
    <t>ホームレス等に対する就労支援事業</t>
    <rPh sb="5" eb="6">
      <t>トウ</t>
    </rPh>
    <rPh sb="7" eb="8">
      <t>タイ</t>
    </rPh>
    <rPh sb="10" eb="12">
      <t>シュウロウ</t>
    </rPh>
    <rPh sb="12" eb="14">
      <t>シエン</t>
    </rPh>
    <rPh sb="14" eb="16">
      <t>ジギョウ</t>
    </rPh>
    <phoneticPr fontId="5"/>
  </si>
  <si>
    <t>A.合同会社東京しごと応援団</t>
    <rPh sb="2" eb="4">
      <t>ゴウドウ</t>
    </rPh>
    <rPh sb="4" eb="6">
      <t>ガイシャ</t>
    </rPh>
    <rPh sb="6" eb="8">
      <t>トウキョウ</t>
    </rPh>
    <rPh sb="11" eb="14">
      <t>オウエンダン</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</si>
  <si>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</si>
  <si>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</si>
  <si>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</si>
  <si>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</si>
  <si>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技能講習に必要な経費</t>
    <rPh sb="0" eb="2">
      <t>ギノウ</t>
    </rPh>
    <rPh sb="2" eb="4">
      <t>コウシュウ</t>
    </rPh>
    <rPh sb="5" eb="7">
      <t>ヒツヨウ</t>
    </rPh>
    <rPh sb="8" eb="10">
      <t>ケイヒ</t>
    </rPh>
    <phoneticPr fontId="5"/>
  </si>
  <si>
    <t>事業に必要な管理経費等</t>
    <rPh sb="0" eb="2">
      <t>ジギョウ</t>
    </rPh>
    <rPh sb="3" eb="5">
      <t>ヒツヨウ</t>
    </rPh>
    <rPh sb="6" eb="8">
      <t>カンリ</t>
    </rPh>
    <rPh sb="8" eb="10">
      <t>ケイヒ</t>
    </rPh>
    <rPh sb="10" eb="11">
      <t>トウ</t>
    </rPh>
    <phoneticPr fontId="5"/>
  </si>
  <si>
    <t>合同会社東京しごと応援団</t>
    <rPh sb="0" eb="2">
      <t>ゴウドウ</t>
    </rPh>
    <rPh sb="2" eb="4">
      <t>ガイシャ</t>
    </rPh>
    <rPh sb="4" eb="6">
      <t>トウキョウ</t>
    </rPh>
    <rPh sb="9" eb="12">
      <t>オウエンダン</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</si>
  <si>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</si>
  <si>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公益財団法人西成労働福祉センター</t>
    <rPh sb="0" eb="2">
      <t>コウエキ</t>
    </rPh>
    <rPh sb="2" eb="6">
      <t>ザイダンホウジン</t>
    </rPh>
    <rPh sb="6" eb="8">
      <t>ニシナリ</t>
    </rPh>
    <rPh sb="8" eb="10">
      <t>ロウドウ</t>
    </rPh>
    <rPh sb="10" eb="12">
      <t>フクシ</t>
    </rPh>
    <phoneticPr fontId="5"/>
  </si>
  <si>
    <t>大阪地域における日雇労働者の就業機会等の確保を図るため、技能・資格の取得、再教育等を目的とした技能講習事業等を実施する。</t>
    <rPh sb="0" eb="2">
      <t>オオサカ</t>
    </rPh>
    <phoneticPr fontId="5"/>
  </si>
  <si>
    <t>特定非営利活動法人抱樸</t>
    <rPh sb="0" eb="2">
      <t>トクテイ</t>
    </rPh>
    <rPh sb="2" eb="5">
      <t>ヒエイリ</t>
    </rPh>
    <rPh sb="5" eb="7">
      <t>カツドウ</t>
    </rPh>
    <rPh sb="7" eb="9">
      <t>ホウジン</t>
    </rPh>
    <rPh sb="9" eb="10">
      <t>ダ</t>
    </rPh>
    <rPh sb="10" eb="11">
      <t>ボク</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</si>
  <si>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</si>
  <si>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株式会社テクノ経営総合研究所</t>
    <rPh sb="0" eb="4">
      <t>カブシキガイシャ</t>
    </rPh>
    <rPh sb="7" eb="9">
      <t>ケイエイ</t>
    </rPh>
    <rPh sb="9" eb="11">
      <t>ソウゴウ</t>
    </rPh>
    <rPh sb="11" eb="14">
      <t>ケンキュウショ</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</si>
  <si>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</si>
  <si>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公益財団法人神奈川県労働福祉センター</t>
    <rPh sb="0" eb="2">
      <t>コウエキ</t>
    </rPh>
    <rPh sb="2" eb="6">
      <t>ザイダンホウジン</t>
    </rPh>
    <rPh sb="6" eb="9">
      <t>カナガワ</t>
    </rPh>
    <rPh sb="9" eb="10">
      <t>ケン</t>
    </rPh>
    <rPh sb="10" eb="12">
      <t>ロウドウ</t>
    </rPh>
    <rPh sb="12" eb="14">
      <t>フクシ</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</si>
  <si>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</si>
  <si>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特定非営利活動法人いきいきライフサポート・あいち</t>
    <rPh sb="0" eb="2">
      <t>トクテイ</t>
    </rPh>
    <rPh sb="2" eb="5">
      <t>ヒエイリ</t>
    </rPh>
    <rPh sb="5" eb="7">
      <t>カツドウ</t>
    </rPh>
    <rPh sb="7" eb="9">
      <t>ホウジン</t>
    </rPh>
    <phoneticPr fontId="5"/>
  </si>
  <si>
    <t>愛知地域におけるホームレス及び住居喪失不安定就労者及び日雇労働者の就業機会等の確保を図るため、技能・資格の取得、再教育等を目的とした技能講習事業等を実施する。</t>
    <rPh sb="0" eb="2">
      <t>アイチ</t>
    </rPh>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</si>
  <si>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</si>
  <si>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</si>
  <si>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と考えている。</t>
    <phoneticPr fontId="5"/>
  </si>
  <si>
    <t>委託費は、使途が事業目的に沿った支出となっており、真に必要なものに限定されている。</t>
    <phoneticPr fontId="5"/>
  </si>
  <si>
    <t>おおむね目標通りの実績となる見込みである。</t>
    <phoneticPr fontId="5"/>
  </si>
  <si>
    <t>講習受講者から、就職に必要な能力の向上に役立ったとの評価を受ける割合
（役だったと回答した者数／受講者数）</t>
    <rPh sb="36" eb="37">
      <t>ヤク</t>
    </rPh>
    <rPh sb="41" eb="43">
      <t>カイトウ</t>
    </rPh>
    <rPh sb="45" eb="46">
      <t>シャ</t>
    </rPh>
    <rPh sb="46" eb="47">
      <t>スウ</t>
    </rPh>
    <rPh sb="48" eb="51">
      <t>ジュコウシャ</t>
    </rPh>
    <rPh sb="51" eb="52">
      <t>スウ</t>
    </rPh>
    <phoneticPr fontId="5"/>
  </si>
  <si>
    <t>総合評価落札方式により委託先の選定を行っており、価格競争の要素を入れている。</t>
    <phoneticPr fontId="5"/>
  </si>
  <si>
    <t>924</t>
    <phoneticPr fontId="5"/>
  </si>
  <si>
    <t>796</t>
    <phoneticPr fontId="5"/>
  </si>
  <si>
    <t>546</t>
    <phoneticPr fontId="5"/>
  </si>
  <si>
    <t>543</t>
    <phoneticPr fontId="5"/>
  </si>
  <si>
    <t>551</t>
    <phoneticPr fontId="5"/>
  </si>
  <si>
    <t>545</t>
    <phoneticPr fontId="5"/>
  </si>
  <si>
    <t>-</t>
    <phoneticPr fontId="5"/>
  </si>
  <si>
    <t>-</t>
    <phoneticPr fontId="5"/>
  </si>
  <si>
    <t>-</t>
    <phoneticPr fontId="5"/>
  </si>
  <si>
    <t>-</t>
    <phoneticPr fontId="5"/>
  </si>
  <si>
    <t>-</t>
    <phoneticPr fontId="5"/>
  </si>
  <si>
    <t>日雇労働者等の講習受講後の就職率を60％以上とする。</t>
    <rPh sb="0" eb="2">
      <t>ヒヤトイ</t>
    </rPh>
    <rPh sb="2" eb="5">
      <t>ロウドウシャ</t>
    </rPh>
    <rPh sb="5" eb="6">
      <t>トウ</t>
    </rPh>
    <rPh sb="7" eb="9">
      <t>コウシュウ</t>
    </rPh>
    <rPh sb="9" eb="12">
      <t>ジュコウゴ</t>
    </rPh>
    <rPh sb="13" eb="16">
      <t>シュウショクリツ</t>
    </rPh>
    <rPh sb="20" eb="22">
      <t>イジョウ</t>
    </rPh>
    <phoneticPr fontId="5"/>
  </si>
  <si>
    <t>日雇労働者等の講習受講後の就職率
（就職者数／受講修了者数）</t>
    <rPh sb="0" eb="2">
      <t>ヒヤトイ</t>
    </rPh>
    <rPh sb="2" eb="5">
      <t>ロウドウシャ</t>
    </rPh>
    <rPh sb="5" eb="6">
      <t>トウ</t>
    </rPh>
    <rPh sb="7" eb="9">
      <t>コウシュウ</t>
    </rPh>
    <rPh sb="9" eb="12">
      <t>ジュコウゴ</t>
    </rPh>
    <rPh sb="13" eb="16">
      <t>シュウショクリツ</t>
    </rPh>
    <rPh sb="18" eb="21">
      <t>シュウショクシャ</t>
    </rPh>
    <rPh sb="21" eb="22">
      <t>スウ</t>
    </rPh>
    <rPh sb="23" eb="25">
      <t>ジュコウ</t>
    </rPh>
    <rPh sb="25" eb="28">
      <t>シュウリョウシャ</t>
    </rPh>
    <rPh sb="28" eb="29">
      <t>スウ</t>
    </rPh>
    <phoneticPr fontId="5"/>
  </si>
  <si>
    <t>本事業の執行率は90％未満となる見込みであるが、これは本事業の主要事業である委託事業について総合評価落札方式により調達したことによるものである。</t>
    <rPh sb="0" eb="1">
      <t>ホン</t>
    </rPh>
    <rPh sb="1" eb="3">
      <t>ジギョウ</t>
    </rPh>
    <rPh sb="4" eb="7">
      <t>シッコウリツ</t>
    </rPh>
    <rPh sb="11" eb="13">
      <t>ミマン</t>
    </rPh>
    <rPh sb="16" eb="18">
      <t>ミコ</t>
    </rPh>
    <rPh sb="27" eb="28">
      <t>ホン</t>
    </rPh>
    <rPh sb="28" eb="30">
      <t>ジギョウ</t>
    </rPh>
    <rPh sb="31" eb="33">
      <t>シュヨウ</t>
    </rPh>
    <rPh sb="33" eb="35">
      <t>ジギョウ</t>
    </rPh>
    <rPh sb="38" eb="40">
      <t>イタク</t>
    </rPh>
    <rPh sb="40" eb="42">
      <t>ジギョウ</t>
    </rPh>
    <rPh sb="46" eb="48">
      <t>ソウゴウ</t>
    </rPh>
    <rPh sb="48" eb="50">
      <t>ヒョウカ</t>
    </rPh>
    <rPh sb="50" eb="52">
      <t>ラクサツ</t>
    </rPh>
    <rPh sb="52" eb="54">
      <t>ホウシキ</t>
    </rPh>
    <rPh sb="57" eb="59">
      <t>チョウタツ</t>
    </rPh>
    <phoneticPr fontId="5"/>
  </si>
  <si>
    <t>日雇労働者等の講習受講後の就職率が目標を下回ったものの、講習受講者から役に立ったとの評価を受けた割合は目標を上回っており、総じてみればおおむね目標に見合った成果を上げている。</t>
    <rPh sb="0" eb="2">
      <t>ヒヤトイ</t>
    </rPh>
    <rPh sb="2" eb="5">
      <t>ロウドウシャ</t>
    </rPh>
    <rPh sb="5" eb="6">
      <t>トウ</t>
    </rPh>
    <rPh sb="7" eb="9">
      <t>コウシュウ</t>
    </rPh>
    <rPh sb="9" eb="12">
      <t>ジュコウゴ</t>
    </rPh>
    <rPh sb="13" eb="16">
      <t>シュウショクリツ</t>
    </rPh>
    <rPh sb="20" eb="22">
      <t>シタマワ</t>
    </rPh>
    <rPh sb="28" eb="30">
      <t>コウシュウ</t>
    </rPh>
    <rPh sb="30" eb="33">
      <t>ジュコウシャ</t>
    </rPh>
    <rPh sb="35" eb="36">
      <t>ヤク</t>
    </rPh>
    <rPh sb="37" eb="38">
      <t>タ</t>
    </rPh>
    <rPh sb="42" eb="44">
      <t>ヒョウカ</t>
    </rPh>
    <rPh sb="45" eb="46">
      <t>ウ</t>
    </rPh>
    <rPh sb="48" eb="50">
      <t>ワリアイ</t>
    </rPh>
    <rPh sb="51" eb="53">
      <t>モクヒョウ</t>
    </rPh>
    <rPh sb="54" eb="56">
      <t>ウワマワ</t>
    </rPh>
    <rPh sb="61" eb="62">
      <t>ソウ</t>
    </rPh>
    <phoneticPr fontId="5"/>
  </si>
  <si>
    <t>当事業で実施する技能講習の受講者に対して、就労支援事業における職業相談・職業紹介等の実施により、ホームレスや日雇労働者に対する就業機会の確保等を図る。</t>
    <phoneticPr fontId="5"/>
  </si>
  <si>
    <t>ホームレスの自立の支援等に関する基本方針（平成25年厚生労働省・国土交通省第１号）</t>
    <rPh sb="6" eb="8">
      <t>ジリツ</t>
    </rPh>
    <rPh sb="9" eb="11">
      <t>シエン</t>
    </rPh>
    <rPh sb="11" eb="12">
      <t>トウ</t>
    </rPh>
    <rPh sb="13" eb="14">
      <t>カン</t>
    </rPh>
    <rPh sb="16" eb="18">
      <t>キホン</t>
    </rPh>
    <rPh sb="18" eb="20">
      <t>ホウシン</t>
    </rPh>
    <rPh sb="21" eb="23">
      <t>ヘイセイ</t>
    </rPh>
    <rPh sb="25" eb="26">
      <t>ネン</t>
    </rPh>
    <rPh sb="26" eb="28">
      <t>コウセイ</t>
    </rPh>
    <rPh sb="28" eb="31">
      <t>ロウドウショウ</t>
    </rPh>
    <rPh sb="32" eb="34">
      <t>コクド</t>
    </rPh>
    <rPh sb="34" eb="37">
      <t>コウツウショウ</t>
    </rPh>
    <rPh sb="37" eb="38">
      <t>ダイ</t>
    </rPh>
    <rPh sb="39" eb="40">
      <t>ゴウ</t>
    </rPh>
    <phoneticPr fontId="5"/>
  </si>
  <si>
    <t>　Ｘ/Ｙ</t>
    <phoneticPr fontId="5"/>
  </si>
  <si>
    <t>精査中／1,977</t>
    <rPh sb="0" eb="2">
      <t>セイサ</t>
    </rPh>
    <rPh sb="2" eb="3">
      <t>チュウ</t>
    </rPh>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</si>
  <si>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</si>
  <si>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</si>
  <si>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</si>
  <si>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</si>
  <si>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日雇労働者、ホームレス等が減少している中、技能講習受講者も見込みをやや下回る受講者数となった。また、高齢化が進展し就職困難性が増している日雇労働者の就職率が低下したため、成果目標をやや下回ったものの、成果実績については、おおむね目標どおりである。なお、執行率が90％未満となる見込みであるが、これは本事業の主要事業である委託事業について総合評価落札方式により調達したことによるものであり、効率的な執行が行えている。</t>
    <rPh sb="0" eb="5">
      <t>ヒヤトイロウドウシャ</t>
    </rPh>
    <rPh sb="11" eb="12">
      <t>トウ</t>
    </rPh>
    <rPh sb="13" eb="15">
      <t>ゲンショウ</t>
    </rPh>
    <rPh sb="19" eb="20">
      <t>ナカ</t>
    </rPh>
    <rPh sb="21" eb="23">
      <t>ギノウ</t>
    </rPh>
    <rPh sb="23" eb="25">
      <t>コウシュウ</t>
    </rPh>
    <rPh sb="25" eb="28">
      <t>ジュコウシャ</t>
    </rPh>
    <rPh sb="29" eb="31">
      <t>ミコ</t>
    </rPh>
    <rPh sb="35" eb="37">
      <t>シタマワ</t>
    </rPh>
    <rPh sb="38" eb="41">
      <t>ジュコウシャ</t>
    </rPh>
    <rPh sb="41" eb="42">
      <t>スウ</t>
    </rPh>
    <rPh sb="50" eb="53">
      <t>コウレイカ</t>
    </rPh>
    <rPh sb="54" eb="56">
      <t>シンテン</t>
    </rPh>
    <rPh sb="57" eb="59">
      <t>シュウショク</t>
    </rPh>
    <rPh sb="59" eb="62">
      <t>コンナンセイ</t>
    </rPh>
    <rPh sb="63" eb="64">
      <t>マ</t>
    </rPh>
    <rPh sb="68" eb="73">
      <t>ヒヤトイロウドウシャ</t>
    </rPh>
    <rPh sb="74" eb="77">
      <t>シュウショクリツ</t>
    </rPh>
    <rPh sb="78" eb="80">
      <t>テイカ</t>
    </rPh>
    <rPh sb="85" eb="87">
      <t>セイカ</t>
    </rPh>
    <rPh sb="87" eb="89">
      <t>モクヒョウ</t>
    </rPh>
    <rPh sb="92" eb="94">
      <t>シタマワ</t>
    </rPh>
    <rPh sb="102" eb="104">
      <t>ジッセキ</t>
    </rPh>
    <rPh sb="126" eb="129">
      <t>シッコウリツ</t>
    </rPh>
    <rPh sb="133" eb="135">
      <t>ミマン</t>
    </rPh>
    <rPh sb="138" eb="140">
      <t>ミコ</t>
    </rPh>
    <rPh sb="194" eb="197">
      <t>コウリツテキ</t>
    </rPh>
    <rPh sb="198" eb="200">
      <t>シッコウ</t>
    </rPh>
    <rPh sb="201" eb="202">
      <t>オコナ</t>
    </rPh>
    <phoneticPr fontId="5"/>
  </si>
  <si>
    <t>今後も引き続き適正な実施に努めていく。</t>
    <rPh sb="0" eb="2">
      <t>コンゴ</t>
    </rPh>
    <rPh sb="3" eb="4">
      <t>ヒ</t>
    </rPh>
    <rPh sb="5" eb="6">
      <t>ツヅ</t>
    </rPh>
    <rPh sb="7" eb="9">
      <t>テキセイ</t>
    </rPh>
    <rPh sb="10" eb="12">
      <t>ジッシ</t>
    </rPh>
    <rPh sb="13" eb="14">
      <t>ツト</t>
    </rPh>
    <phoneticPr fontId="5"/>
  </si>
  <si>
    <t>278,524,603/2,187</t>
    <phoneticPr fontId="5"/>
  </si>
  <si>
    <t>260,208,459/2,083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</si>
</sst>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76200</xdr:colOff>
      <xdr:row>18</xdr:row>
      <xdr:rowOff>33867</xdr:rowOff>
    </xdr:from>
    <xdr:to>
      <xdr:col>34</xdr:col>
      <xdr:colOff>67733</xdr:colOff>
      <xdr:row>18</xdr:row>
      <xdr:rowOff>296334</xdr:rowOff>
    </xdr:to>
    <xdr:sp macro="" textlink="">
      <xdr:nvSpPr>
        <xdr:cNvPr id="2" name="正方形/長方形 1"/>
        <xdr:cNvSpPr/>
      </xdr:nvSpPr>
      <xdr:spPr>
        <a:xfrm>
          <a:off x="5664200" y="7620000"/>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0</xdr:colOff>
      <xdr:row>115</xdr:row>
      <xdr:rowOff>0</xdr:rowOff>
    </xdr:from>
    <xdr:to>
      <xdr:col>41</xdr:col>
      <xdr:colOff>177800</xdr:colOff>
      <xdr:row>115</xdr:row>
      <xdr:rowOff>262467</xdr:rowOff>
    </xdr:to>
    <xdr:sp macro="" textlink="">
      <xdr:nvSpPr>
        <xdr:cNvPr id="7" name="正方形/長方形 6"/>
        <xdr:cNvSpPr/>
      </xdr:nvSpPr>
      <xdr:spPr>
        <a:xfrm>
          <a:off x="7078133" y="16349133"/>
          <a:ext cx="736600" cy="262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26</xdr:col>
      <xdr:colOff>122748</xdr:colOff>
      <xdr:row>748</xdr:row>
      <xdr:rowOff>72235</xdr:rowOff>
    </xdr:from>
    <xdr:to>
      <xdr:col>26</xdr:col>
      <xdr:colOff>132896</xdr:colOff>
      <xdr:row>751</xdr:row>
      <xdr:rowOff>123046</xdr:rowOff>
    </xdr:to>
    <xdr:cxnSp macro="">
      <xdr:nvCxnSpPr>
        <xdr:cNvPr id="9" name="直線矢印コネクタ 8"/>
        <xdr:cNvCxnSpPr/>
      </xdr:nvCxnSpPr>
      <xdr:spPr bwMode="auto">
        <a:xfrm>
          <a:off x="5060508" y="46737115"/>
          <a:ext cx="10148" cy="11252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159093</xdr:colOff>
      <xdr:row>751</xdr:row>
      <xdr:rowOff>167753</xdr:rowOff>
    </xdr:from>
    <xdr:to>
      <xdr:col>32</xdr:col>
      <xdr:colOff>152394</xdr:colOff>
      <xdr:row>752</xdr:row>
      <xdr:rowOff>136072</xdr:rowOff>
    </xdr:to>
    <xdr:sp macro="" textlink="">
      <xdr:nvSpPr>
        <xdr:cNvPr id="10" name="テキスト ボックス 9"/>
        <xdr:cNvSpPr txBox="1"/>
      </xdr:nvSpPr>
      <xdr:spPr bwMode="auto">
        <a:xfrm>
          <a:off x="3698160" y="43754153"/>
          <a:ext cx="2414767" cy="323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20</xdr:col>
      <xdr:colOff>16437</xdr:colOff>
      <xdr:row>743</xdr:row>
      <xdr:rowOff>209722</xdr:rowOff>
    </xdr:from>
    <xdr:to>
      <xdr:col>32</xdr:col>
      <xdr:colOff>98611</xdr:colOff>
      <xdr:row>746</xdr:row>
      <xdr:rowOff>45801</xdr:rowOff>
    </xdr:to>
    <xdr:sp macro="" textlink="">
      <xdr:nvSpPr>
        <xdr:cNvPr id="11" name="テキスト ボックス 10"/>
        <xdr:cNvSpPr txBox="1"/>
      </xdr:nvSpPr>
      <xdr:spPr bwMode="auto">
        <a:xfrm>
          <a:off x="3856917" y="45099142"/>
          <a:ext cx="2276734" cy="9028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en-US" altLang="ja-JP" sz="1200">
              <a:solidFill>
                <a:schemeClr val="tx1"/>
              </a:solidFill>
            </a:rPr>
            <a:t>【</a:t>
          </a:r>
          <a:r>
            <a:rPr kumimoji="1" lang="ja-JP" altLang="en-US" sz="1200">
              <a:solidFill>
                <a:schemeClr val="tx1"/>
              </a:solidFill>
            </a:rPr>
            <a:t>精査中</a:t>
          </a:r>
          <a:r>
            <a:rPr kumimoji="1" lang="en-US" altLang="ja-JP" sz="1200">
              <a:solidFill>
                <a:schemeClr val="tx1"/>
              </a:solidFill>
            </a:rPr>
            <a:t>】</a:t>
          </a:r>
          <a:r>
            <a:rPr kumimoji="1" lang="ja-JP" altLang="en-US" sz="1200">
              <a:solidFill>
                <a:schemeClr val="tx1"/>
              </a:solidFill>
            </a:rPr>
            <a:t>　百万円</a:t>
          </a:r>
        </a:p>
      </xdr:txBody>
    </xdr:sp>
    <xdr:clientData/>
  </xdr:twoCellAnchor>
  <xdr:twoCellAnchor>
    <xdr:from>
      <xdr:col>20</xdr:col>
      <xdr:colOff>73607</xdr:colOff>
      <xdr:row>752</xdr:row>
      <xdr:rowOff>164239</xdr:rowOff>
    </xdr:from>
    <xdr:to>
      <xdr:col>32</xdr:col>
      <xdr:colOff>69481</xdr:colOff>
      <xdr:row>754</xdr:row>
      <xdr:rowOff>333234</xdr:rowOff>
    </xdr:to>
    <xdr:sp macro="" textlink="">
      <xdr:nvSpPr>
        <xdr:cNvPr id="12" name="テキスト ボックス 11"/>
        <xdr:cNvSpPr txBox="1"/>
      </xdr:nvSpPr>
      <xdr:spPr bwMode="auto">
        <a:xfrm>
          <a:off x="3914087" y="48261679"/>
          <a:ext cx="2190434" cy="8776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Ａ．合同会社東京しごと応援団</a:t>
          </a:r>
          <a:endParaRPr kumimoji="1" lang="en-US" altLang="ja-JP" sz="1200">
            <a:solidFill>
              <a:schemeClr val="tx1"/>
            </a:solidFill>
          </a:endParaRPr>
        </a:p>
        <a:p>
          <a:pPr algn="l"/>
          <a:r>
            <a:rPr kumimoji="1" lang="ja-JP" altLang="en-US" sz="1200">
              <a:solidFill>
                <a:schemeClr val="tx1"/>
              </a:solidFill>
            </a:rPr>
            <a:t>　ほか６団体　</a:t>
          </a:r>
          <a:r>
            <a:rPr kumimoji="1" lang="en-US" altLang="ja-JP" sz="1200">
              <a:solidFill>
                <a:schemeClr val="tx1"/>
              </a:solidFill>
            </a:rPr>
            <a:t>【</a:t>
          </a:r>
          <a:r>
            <a:rPr kumimoji="1" lang="ja-JP" altLang="en-US" sz="1200">
              <a:solidFill>
                <a:schemeClr val="tx1"/>
              </a:solidFill>
            </a:rPr>
            <a:t>精査中</a:t>
          </a:r>
          <a:r>
            <a:rPr kumimoji="1" lang="en-US" altLang="ja-JP" sz="1200">
              <a:solidFill>
                <a:schemeClr val="tx1"/>
              </a:solidFill>
            </a:rPr>
            <a:t>】</a:t>
          </a:r>
          <a:r>
            <a:rPr kumimoji="1" lang="ja-JP" altLang="en-US" sz="1200">
              <a:solidFill>
                <a:schemeClr val="tx1"/>
              </a:solidFill>
            </a:rPr>
            <a:t>百万円</a:t>
          </a:r>
        </a:p>
      </xdr:txBody>
    </xdr:sp>
    <xdr:clientData/>
  </xdr:twoCellAnchor>
  <xdr:twoCellAnchor>
    <xdr:from>
      <xdr:col>20</xdr:col>
      <xdr:colOff>169858</xdr:colOff>
      <xdr:row>746</xdr:row>
      <xdr:rowOff>108413</xdr:rowOff>
    </xdr:from>
    <xdr:to>
      <xdr:col>32</xdr:col>
      <xdr:colOff>79432</xdr:colOff>
      <xdr:row>748</xdr:row>
      <xdr:rowOff>214796</xdr:rowOff>
    </xdr:to>
    <xdr:sp macro="" textlink="">
      <xdr:nvSpPr>
        <xdr:cNvPr id="13" name="大かっこ 12"/>
        <xdr:cNvSpPr/>
      </xdr:nvSpPr>
      <xdr:spPr bwMode="auto">
        <a:xfrm>
          <a:off x="4010338" y="46064633"/>
          <a:ext cx="2104134" cy="815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21</xdr:col>
      <xdr:colOff>32511</xdr:colOff>
      <xdr:row>755</xdr:row>
      <xdr:rowOff>146415</xdr:rowOff>
    </xdr:from>
    <xdr:to>
      <xdr:col>31</xdr:col>
      <xdr:colOff>187289</xdr:colOff>
      <xdr:row>757</xdr:row>
      <xdr:rowOff>33656</xdr:rowOff>
    </xdr:to>
    <xdr:sp macro="" textlink="">
      <xdr:nvSpPr>
        <xdr:cNvPr id="14" name="大かっこ 13"/>
        <xdr:cNvSpPr/>
      </xdr:nvSpPr>
      <xdr:spPr bwMode="auto">
        <a:xfrm>
          <a:off x="4055871" y="49310655"/>
          <a:ext cx="1975958" cy="603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twoCellAnchor>
    <xdr:from>
      <xdr:col>19</xdr:col>
      <xdr:colOff>38355</xdr:colOff>
      <xdr:row>742</xdr:row>
      <xdr:rowOff>0</xdr:rowOff>
    </xdr:from>
    <xdr:to>
      <xdr:col>33</xdr:col>
      <xdr:colOff>105458</xdr:colOff>
      <xdr:row>757</xdr:row>
      <xdr:rowOff>662215</xdr:rowOff>
    </xdr:to>
    <xdr:sp macro="" textlink="">
      <xdr:nvSpPr>
        <xdr:cNvPr id="15" name="正方形/長方形 14"/>
        <xdr:cNvSpPr/>
      </xdr:nvSpPr>
      <xdr:spPr bwMode="auto">
        <a:xfrm>
          <a:off x="3695955" y="44531280"/>
          <a:ext cx="2627423" cy="6011455"/>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19</xdr:col>
      <xdr:colOff>0</xdr:colOff>
      <xdr:row>742</xdr:row>
      <xdr:rowOff>20870</xdr:rowOff>
    </xdr:from>
    <xdr:to>
      <xdr:col>21</xdr:col>
      <xdr:colOff>157529</xdr:colOff>
      <xdr:row>743</xdr:row>
      <xdr:rowOff>63627</xdr:rowOff>
    </xdr:to>
    <xdr:sp macro="" textlink="">
      <xdr:nvSpPr>
        <xdr:cNvPr id="16" name="テキスト ボックス 15"/>
        <xdr:cNvSpPr txBox="1"/>
      </xdr:nvSpPr>
      <xdr:spPr bwMode="auto">
        <a:xfrm>
          <a:off x="3657600" y="44552150"/>
          <a:ext cx="523289" cy="40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twoCellAnchor>
    <xdr:from>
      <xdr:col>23</xdr:col>
      <xdr:colOff>177800</xdr:colOff>
      <xdr:row>836</xdr:row>
      <xdr:rowOff>482600</xdr:rowOff>
    </xdr:from>
    <xdr:to>
      <xdr:col>27</xdr:col>
      <xdr:colOff>169333</xdr:colOff>
      <xdr:row>836</xdr:row>
      <xdr:rowOff>745067</xdr:rowOff>
    </xdr:to>
    <xdr:sp macro="" textlink="">
      <xdr:nvSpPr>
        <xdr:cNvPr id="17" name="正方形/長方形 16"/>
        <xdr:cNvSpPr/>
      </xdr:nvSpPr>
      <xdr:spPr>
        <a:xfrm>
          <a:off x="4461933" y="54813200"/>
          <a:ext cx="736600"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0</xdr:colOff>
      <xdr:row>780</xdr:row>
      <xdr:rowOff>0</xdr:rowOff>
    </xdr:from>
    <xdr:to>
      <xdr:col>27</xdr:col>
      <xdr:colOff>177800</xdr:colOff>
      <xdr:row>780</xdr:row>
      <xdr:rowOff>262467</xdr:rowOff>
    </xdr:to>
    <xdr:sp macro="" textlink="">
      <xdr:nvSpPr>
        <xdr:cNvPr id="24" name="正方形/長方形 23"/>
        <xdr:cNvSpPr/>
      </xdr:nvSpPr>
      <xdr:spPr>
        <a:xfrm>
          <a:off x="4470400" y="46744467"/>
          <a:ext cx="736600" cy="262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23</xdr:col>
      <xdr:colOff>168356</xdr:colOff>
      <xdr:row>837</xdr:row>
      <xdr:rowOff>528026</xdr:rowOff>
    </xdr:from>
    <xdr:to>
      <xdr:col>27</xdr:col>
      <xdr:colOff>159889</xdr:colOff>
      <xdr:row>837</xdr:row>
      <xdr:rowOff>790493</xdr:rowOff>
    </xdr:to>
    <xdr:sp macro="" textlink="">
      <xdr:nvSpPr>
        <xdr:cNvPr id="25" name="正方形/長方形 24"/>
        <xdr:cNvSpPr/>
      </xdr:nvSpPr>
      <xdr:spPr>
        <a:xfrm>
          <a:off x="4718375" y="52285411"/>
          <a:ext cx="782841"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7164</xdr:colOff>
      <xdr:row>842</xdr:row>
      <xdr:rowOff>535353</xdr:rowOff>
    </xdr:from>
    <xdr:to>
      <xdr:col>27</xdr:col>
      <xdr:colOff>196524</xdr:colOff>
      <xdr:row>842</xdr:row>
      <xdr:rowOff>797820</xdr:rowOff>
    </xdr:to>
    <xdr:sp macro="" textlink="">
      <xdr:nvSpPr>
        <xdr:cNvPr id="26" name="正方形/長方形 25"/>
        <xdr:cNvSpPr/>
      </xdr:nvSpPr>
      <xdr:spPr>
        <a:xfrm>
          <a:off x="4755010" y="59216680"/>
          <a:ext cx="782841"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23</xdr:col>
      <xdr:colOff>174219</xdr:colOff>
      <xdr:row>838</xdr:row>
      <xdr:rowOff>673099</xdr:rowOff>
    </xdr:from>
    <xdr:to>
      <xdr:col>27</xdr:col>
      <xdr:colOff>165752</xdr:colOff>
      <xdr:row>838</xdr:row>
      <xdr:rowOff>935566</xdr:rowOff>
    </xdr:to>
    <xdr:sp macro="" textlink="">
      <xdr:nvSpPr>
        <xdr:cNvPr id="27" name="正方形/長方形 26"/>
        <xdr:cNvSpPr/>
      </xdr:nvSpPr>
      <xdr:spPr>
        <a:xfrm>
          <a:off x="4724238" y="53815272"/>
          <a:ext cx="782841"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20353</xdr:colOff>
      <xdr:row>841</xdr:row>
      <xdr:rowOff>475272</xdr:rowOff>
    </xdr:from>
    <xdr:to>
      <xdr:col>28</xdr:col>
      <xdr:colOff>11886</xdr:colOff>
      <xdr:row>841</xdr:row>
      <xdr:rowOff>737739</xdr:rowOff>
    </xdr:to>
    <xdr:sp macro="" textlink="">
      <xdr:nvSpPr>
        <xdr:cNvPr id="28" name="正方形/長方形 27"/>
        <xdr:cNvSpPr/>
      </xdr:nvSpPr>
      <xdr:spPr>
        <a:xfrm>
          <a:off x="4768199" y="57771810"/>
          <a:ext cx="782841"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23</xdr:col>
      <xdr:colOff>190500</xdr:colOff>
      <xdr:row>840</xdr:row>
      <xdr:rowOff>542925</xdr:rowOff>
    </xdr:from>
    <xdr:to>
      <xdr:col>27</xdr:col>
      <xdr:colOff>179835</xdr:colOff>
      <xdr:row>840</xdr:row>
      <xdr:rowOff>805392</xdr:rowOff>
    </xdr:to>
    <xdr:sp macro="" textlink="">
      <xdr:nvSpPr>
        <xdr:cNvPr id="29" name="正方形/長方形 28"/>
        <xdr:cNvSpPr/>
      </xdr:nvSpPr>
      <xdr:spPr>
        <a:xfrm>
          <a:off x="4791075" y="56407050"/>
          <a:ext cx="789435" cy="26246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841" sqref="AH841:AK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558</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642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345</v>
      </c>
      <c r="Q13" s="98"/>
      <c r="R13" s="98"/>
      <c r="S13" s="98"/>
      <c r="T13" s="98"/>
      <c r="U13" s="98"/>
      <c r="V13" s="99"/>
      <c r="W13" s="97">
        <v>334</v>
      </c>
      <c r="X13" s="98"/>
      <c r="Y13" s="98"/>
      <c r="Z13" s="98"/>
      <c r="AA13" s="98"/>
      <c r="AB13" s="98"/>
      <c r="AC13" s="99"/>
      <c r="AD13" s="97">
        <v>321</v>
      </c>
      <c r="AE13" s="98"/>
      <c r="AF13" s="98"/>
      <c r="AG13" s="98"/>
      <c r="AH13" s="98"/>
      <c r="AI13" s="98"/>
      <c r="AJ13" s="99"/>
      <c r="AK13" s="97">
        <v>308</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559</v>
      </c>
      <c r="AE17" s="98"/>
      <c r="AF17" s="98"/>
      <c r="AG17" s="98"/>
      <c r="AH17" s="98"/>
      <c r="AI17" s="98"/>
      <c r="AJ17" s="99"/>
      <c r="AK17" s="97" t="s">
        <v>562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345</v>
      </c>
      <c r="Q18" s="104"/>
      <c r="R18" s="104"/>
      <c r="S18" s="104"/>
      <c r="T18" s="104"/>
      <c r="U18" s="104"/>
      <c r="V18" s="105"/>
      <c r="W18" s="103">
        <f>SUM(W13:AC17)</f>
        <v>334</v>
      </c>
      <c r="X18" s="104"/>
      <c r="Y18" s="104"/>
      <c r="Z18" s="104"/>
      <c r="AA18" s="104"/>
      <c r="AB18" s="104"/>
      <c r="AC18" s="105"/>
      <c r="AD18" s="103">
        <f>SUM(AD13:AJ17)</f>
        <v>321</v>
      </c>
      <c r="AE18" s="104"/>
      <c r="AF18" s="104"/>
      <c r="AG18" s="104"/>
      <c r="AH18" s="104"/>
      <c r="AI18" s="104"/>
      <c r="AJ18" s="105"/>
      <c r="AK18" s="103">
        <f>SUM(AK13:AQ17)</f>
        <v>308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306</v>
      </c>
      <c r="Q19" s="98"/>
      <c r="R19" s="98"/>
      <c r="S19" s="98"/>
      <c r="T19" s="98"/>
      <c r="U19" s="98"/>
      <c r="V19" s="99"/>
      <c r="W19" s="97">
        <v>288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0.88695652173913042</v>
      </c>
      <c r="Q20" s="539"/>
      <c r="R20" s="539"/>
      <c r="S20" s="539"/>
      <c r="T20" s="539"/>
      <c r="U20" s="539"/>
      <c r="V20" s="539"/>
      <c r="W20" s="539">
        <f t="shared" ref="W20" si="0">IF(W18=0, "-", SUM(W19)/W18)</f>
        <v>0.86227544910179643</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0.88695652173913042</v>
      </c>
      <c r="Q21" s="539"/>
      <c r="R21" s="539"/>
      <c r="S21" s="539"/>
      <c r="T21" s="539"/>
      <c r="U21" s="539"/>
      <c r="V21" s="539"/>
      <c r="W21" s="539">
        <f t="shared" ref="W21" si="2">IF(W19=0, "-", SUM(W19)/SUM(W13,W14))</f>
        <v>0.86227544910179643</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308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6"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1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566</v>
      </c>
      <c r="AR31" s="133"/>
      <c r="AS31" s="134" t="s">
        <v>356</v>
      </c>
      <c r="AT31" s="169"/>
      <c r="AU31" s="269">
        <v>29</v>
      </c>
      <c r="AV31" s="269"/>
      <c r="AW31" s="378" t="s">
        <v>300</v>
      </c>
      <c r="AX31" s="379"/>
    </row>
    <row r="32" spans="1:50" ht="23.25" customHeight="1" x14ac:dyDescent="0.15">
      <c r="A32" s="515"/>
      <c r="B32" s="513"/>
      <c r="C32" s="513"/>
      <c r="D32" s="513"/>
      <c r="E32" s="513"/>
      <c r="F32" s="514"/>
      <c r="G32" s="540" t="s">
        <v>637</v>
      </c>
      <c r="H32" s="541"/>
      <c r="I32" s="541"/>
      <c r="J32" s="541"/>
      <c r="K32" s="541"/>
      <c r="L32" s="541"/>
      <c r="M32" s="541"/>
      <c r="N32" s="541"/>
      <c r="O32" s="542"/>
      <c r="P32" s="158" t="s">
        <v>638</v>
      </c>
      <c r="Q32" s="158"/>
      <c r="R32" s="158"/>
      <c r="S32" s="158"/>
      <c r="T32" s="158"/>
      <c r="U32" s="158"/>
      <c r="V32" s="158"/>
      <c r="W32" s="158"/>
      <c r="X32" s="229"/>
      <c r="Y32" s="337" t="s">
        <v>12</v>
      </c>
      <c r="Z32" s="549"/>
      <c r="AA32" s="550"/>
      <c r="AB32" s="551" t="s">
        <v>565</v>
      </c>
      <c r="AC32" s="551"/>
      <c r="AD32" s="551"/>
      <c r="AE32" s="363">
        <v>64.8</v>
      </c>
      <c r="AF32" s="364"/>
      <c r="AG32" s="364"/>
      <c r="AH32" s="364"/>
      <c r="AI32" s="363">
        <v>62.9</v>
      </c>
      <c r="AJ32" s="364"/>
      <c r="AK32" s="364"/>
      <c r="AL32" s="364"/>
      <c r="AM32" s="363">
        <v>54.2</v>
      </c>
      <c r="AN32" s="364"/>
      <c r="AO32" s="364"/>
      <c r="AP32" s="364"/>
      <c r="AQ32" s="100" t="s">
        <v>566</v>
      </c>
      <c r="AR32" s="101"/>
      <c r="AS32" s="101"/>
      <c r="AT32" s="102"/>
      <c r="AU32" s="364" t="s">
        <v>566</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3">
        <v>60</v>
      </c>
      <c r="AF33" s="364"/>
      <c r="AG33" s="364"/>
      <c r="AH33" s="364"/>
      <c r="AI33" s="363">
        <v>60</v>
      </c>
      <c r="AJ33" s="364"/>
      <c r="AK33" s="364"/>
      <c r="AL33" s="364"/>
      <c r="AM33" s="363">
        <v>60</v>
      </c>
      <c r="AN33" s="364"/>
      <c r="AO33" s="364"/>
      <c r="AP33" s="364"/>
      <c r="AQ33" s="100" t="s">
        <v>560</v>
      </c>
      <c r="AR33" s="101"/>
      <c r="AS33" s="101"/>
      <c r="AT33" s="102"/>
      <c r="AU33" s="364">
        <v>60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f>ROUND(AE32/AE33*100,0)</f>
        <v>108</v>
      </c>
      <c r="AF34" s="364"/>
      <c r="AG34" s="364"/>
      <c r="AH34" s="364"/>
      <c r="AI34" s="363">
        <f t="shared" ref="AI34" si="4">ROUND(AI32/AI33*100,0)</f>
        <v>105</v>
      </c>
      <c r="AJ34" s="364"/>
      <c r="AK34" s="364"/>
      <c r="AL34" s="364"/>
      <c r="AM34" s="363">
        <f t="shared" ref="AM34" si="5">ROUND(AM32/AM33*100,0)</f>
        <v>90</v>
      </c>
      <c r="AN34" s="364"/>
      <c r="AO34" s="364"/>
      <c r="AP34" s="364"/>
      <c r="AQ34" s="100" t="s">
        <v>562</v>
      </c>
      <c r="AR34" s="101"/>
      <c r="AS34" s="101"/>
      <c r="AT34" s="102"/>
      <c r="AU34" s="364" t="s">
        <v>566</v>
      </c>
      <c r="AV34" s="364"/>
      <c r="AW34" s="364"/>
      <c r="AX34" s="366"/>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571</v>
      </c>
      <c r="AR38" s="133"/>
      <c r="AS38" s="134" t="s">
        <v>356</v>
      </c>
      <c r="AT38" s="169"/>
      <c r="AU38" s="269">
        <v>29</v>
      </c>
      <c r="AV38" s="269"/>
      <c r="AW38" s="378" t="s">
        <v>300</v>
      </c>
      <c r="AX38" s="379"/>
    </row>
    <row r="39" spans="1:50" ht="30" customHeight="1" x14ac:dyDescent="0.15">
      <c r="A39" s="515"/>
      <c r="B39" s="513"/>
      <c r="C39" s="513"/>
      <c r="D39" s="513"/>
      <c r="E39" s="513"/>
      <c r="F39" s="514"/>
      <c r="G39" s="540" t="s">
        <v>568</v>
      </c>
      <c r="H39" s="541"/>
      <c r="I39" s="541"/>
      <c r="J39" s="541"/>
      <c r="K39" s="541"/>
      <c r="L39" s="541"/>
      <c r="M39" s="541"/>
      <c r="N39" s="541"/>
      <c r="O39" s="542"/>
      <c r="P39" s="158" t="s">
        <v>624</v>
      </c>
      <c r="Q39" s="158"/>
      <c r="R39" s="158"/>
      <c r="S39" s="158"/>
      <c r="T39" s="158"/>
      <c r="U39" s="158"/>
      <c r="V39" s="158"/>
      <c r="W39" s="158"/>
      <c r="X39" s="229"/>
      <c r="Y39" s="337" t="s">
        <v>12</v>
      </c>
      <c r="Z39" s="549"/>
      <c r="AA39" s="550"/>
      <c r="AB39" s="551" t="s">
        <v>569</v>
      </c>
      <c r="AC39" s="551"/>
      <c r="AD39" s="551"/>
      <c r="AE39" s="363">
        <v>95.5</v>
      </c>
      <c r="AF39" s="364"/>
      <c r="AG39" s="364"/>
      <c r="AH39" s="364"/>
      <c r="AI39" s="363">
        <v>97.3</v>
      </c>
      <c r="AJ39" s="364"/>
      <c r="AK39" s="364"/>
      <c r="AL39" s="364"/>
      <c r="AM39" s="363">
        <v>95.4</v>
      </c>
      <c r="AN39" s="364"/>
      <c r="AO39" s="364"/>
      <c r="AP39" s="364"/>
      <c r="AQ39" s="100" t="s">
        <v>571</v>
      </c>
      <c r="AR39" s="101"/>
      <c r="AS39" s="101"/>
      <c r="AT39" s="102"/>
      <c r="AU39" s="364" t="s">
        <v>571</v>
      </c>
      <c r="AV39" s="364"/>
      <c r="AW39" s="364"/>
      <c r="AX39" s="366"/>
    </row>
    <row r="40" spans="1:50" ht="30"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570</v>
      </c>
      <c r="AC40" s="522"/>
      <c r="AD40" s="522"/>
      <c r="AE40" s="363">
        <v>90</v>
      </c>
      <c r="AF40" s="364"/>
      <c r="AG40" s="364"/>
      <c r="AH40" s="364"/>
      <c r="AI40" s="363">
        <v>90</v>
      </c>
      <c r="AJ40" s="364"/>
      <c r="AK40" s="364"/>
      <c r="AL40" s="364"/>
      <c r="AM40" s="363">
        <v>90</v>
      </c>
      <c r="AN40" s="364"/>
      <c r="AO40" s="364"/>
      <c r="AP40" s="364"/>
      <c r="AQ40" s="100" t="s">
        <v>571</v>
      </c>
      <c r="AR40" s="101"/>
      <c r="AS40" s="101"/>
      <c r="AT40" s="102"/>
      <c r="AU40" s="364">
        <v>90</v>
      </c>
      <c r="AV40" s="364"/>
      <c r="AW40" s="364"/>
      <c r="AX40" s="366"/>
    </row>
    <row r="41" spans="1:50" ht="30"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f>ROUND(AE39/AE40*100,0)</f>
        <v>106</v>
      </c>
      <c r="AF41" s="364"/>
      <c r="AG41" s="364"/>
      <c r="AH41" s="364"/>
      <c r="AI41" s="363">
        <f t="shared" ref="AI41" si="6">ROUND(AI39/AI40*100,0)</f>
        <v>108</v>
      </c>
      <c r="AJ41" s="364"/>
      <c r="AK41" s="364"/>
      <c r="AL41" s="364"/>
      <c r="AM41" s="363">
        <f t="shared" ref="AM41" si="7">ROUND(AM39/AM40*100,0)</f>
        <v>106</v>
      </c>
      <c r="AN41" s="364"/>
      <c r="AO41" s="364"/>
      <c r="AP41" s="364"/>
      <c r="AQ41" s="100" t="s">
        <v>571</v>
      </c>
      <c r="AR41" s="101"/>
      <c r="AS41" s="101"/>
      <c r="AT41" s="102"/>
      <c r="AU41" s="364" t="s">
        <v>571</v>
      </c>
      <c r="AV41" s="364"/>
      <c r="AW41" s="364"/>
      <c r="AX41" s="366"/>
    </row>
    <row r="42" spans="1:50" ht="23.25" customHeight="1" x14ac:dyDescent="0.15">
      <c r="A42" s="900" t="s">
        <v>528</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1.6"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600000000000001"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600000000000001"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2.9"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2.9"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3">
        <v>2187</v>
      </c>
      <c r="AF101" s="364"/>
      <c r="AG101" s="364"/>
      <c r="AH101" s="365"/>
      <c r="AI101" s="363">
        <v>2083</v>
      </c>
      <c r="AJ101" s="364"/>
      <c r="AK101" s="364"/>
      <c r="AL101" s="365"/>
      <c r="AM101" s="363">
        <v>1977</v>
      </c>
      <c r="AN101" s="364"/>
      <c r="AO101" s="364"/>
      <c r="AP101" s="365"/>
      <c r="AQ101" s="363" t="s">
        <v>647</v>
      </c>
      <c r="AR101" s="364"/>
      <c r="AS101" s="364"/>
      <c r="AT101" s="365"/>
      <c r="AU101" s="363" t="s">
        <v>647</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574</v>
      </c>
      <c r="AC102" s="551"/>
      <c r="AD102" s="551"/>
      <c r="AE102" s="357">
        <v>2421</v>
      </c>
      <c r="AF102" s="357"/>
      <c r="AG102" s="357"/>
      <c r="AH102" s="357"/>
      <c r="AI102" s="357">
        <v>2360</v>
      </c>
      <c r="AJ102" s="357"/>
      <c r="AK102" s="357"/>
      <c r="AL102" s="357"/>
      <c r="AM102" s="357">
        <v>2000</v>
      </c>
      <c r="AN102" s="357"/>
      <c r="AO102" s="357"/>
      <c r="AP102" s="357"/>
      <c r="AQ102" s="817">
        <v>1900</v>
      </c>
      <c r="AR102" s="818"/>
      <c r="AS102" s="818"/>
      <c r="AT102" s="819"/>
      <c r="AU102" s="817" t="s">
        <v>648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2.9"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576</v>
      </c>
      <c r="AC116" s="299"/>
      <c r="AD116" s="300"/>
      <c r="AE116" s="357">
        <v>127355</v>
      </c>
      <c r="AF116" s="357"/>
      <c r="AG116" s="357"/>
      <c r="AH116" s="357"/>
      <c r="AI116" s="357">
        <v>124920</v>
      </c>
      <c r="AJ116" s="357"/>
      <c r="AK116" s="357"/>
      <c r="AL116" s="357"/>
      <c r="AM116" s="357"/>
      <c r="AN116" s="357"/>
      <c r="AO116" s="357"/>
      <c r="AP116" s="357"/>
      <c r="AQ116" s="363">
        <v>145317</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643</v>
      </c>
      <c r="AC117" s="341"/>
      <c r="AD117" s="342"/>
      <c r="AE117" s="304" t="s">
        <v>651</v>
      </c>
      <c r="AF117" s="304"/>
      <c r="AG117" s="304"/>
      <c r="AH117" s="304"/>
      <c r="AI117" s="304" t="s">
        <v>652</v>
      </c>
      <c r="AJ117" s="304"/>
      <c r="AK117" s="304"/>
      <c r="AL117" s="304"/>
      <c r="AM117" s="304" t="s">
        <v>644</v>
      </c>
      <c r="AN117" s="304"/>
      <c r="AO117" s="304"/>
      <c r="AP117" s="304"/>
      <c r="AQ117" s="304"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2.9"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2.9"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579</v>
      </c>
      <c r="AV133" s="133"/>
      <c r="AW133" s="134" t="s">
        <v>300</v>
      </c>
      <c r="AX133" s="135"/>
    </row>
    <row r="134" spans="1:50" ht="39.75" customHeight="1" x14ac:dyDescent="0.15">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580</v>
      </c>
      <c r="AJ134" s="101"/>
      <c r="AK134" s="101"/>
      <c r="AL134" s="101"/>
      <c r="AM134" s="264" t="s">
        <v>579</v>
      </c>
      <c r="AN134" s="101"/>
      <c r="AO134" s="101"/>
      <c r="AP134" s="101"/>
      <c r="AQ134" s="264" t="s">
        <v>579</v>
      </c>
      <c r="AR134" s="101"/>
      <c r="AS134" s="101"/>
      <c r="AT134" s="101"/>
      <c r="AU134" s="264" t="s">
        <v>579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579</v>
      </c>
      <c r="AF135" s="101"/>
      <c r="AG135" s="101"/>
      <c r="AH135" s="101"/>
      <c r="AI135" s="264" t="s">
        <v>580</v>
      </c>
      <c r="AJ135" s="101"/>
      <c r="AK135" s="101"/>
      <c r="AL135" s="101"/>
      <c r="AM135" s="264" t="s">
        <v>579</v>
      </c>
      <c r="AN135" s="101"/>
      <c r="AO135" s="101"/>
      <c r="AP135" s="101"/>
      <c r="AQ135" s="264" t="s">
        <v>579</v>
      </c>
      <c r="AR135" s="101"/>
      <c r="AS135" s="101"/>
      <c r="AT135" s="101"/>
      <c r="AU135" s="264" t="s">
        <v>579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1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1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2.9"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6"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580</v>
      </c>
      <c r="AR432" s="133"/>
      <c r="AS432" s="134" t="s">
        <v>356</v>
      </c>
      <c r="AT432" s="169"/>
      <c r="AU432" s="133" t="s">
        <v>580</v>
      </c>
      <c r="AV432" s="133"/>
      <c r="AW432" s="134" t="s">
        <v>300</v>
      </c>
      <c r="AX432" s="135"/>
    </row>
    <row r="433" spans="1:50" ht="23.25" customHeight="1" x14ac:dyDescent="0.15">
      <c r="A433" s="997"/>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584</v>
      </c>
      <c r="AF433" s="101"/>
      <c r="AG433" s="101"/>
      <c r="AH433" s="101"/>
      <c r="AI433" s="100" t="s">
        <v>580</v>
      </c>
      <c r="AJ433" s="101"/>
      <c r="AK433" s="101"/>
      <c r="AL433" s="101"/>
      <c r="AM433" s="100" t="s">
        <v>584</v>
      </c>
      <c r="AN433" s="101"/>
      <c r="AO433" s="101"/>
      <c r="AP433" s="102"/>
      <c r="AQ433" s="100" t="s">
        <v>586</v>
      </c>
      <c r="AR433" s="101"/>
      <c r="AS433" s="101"/>
      <c r="AT433" s="102"/>
      <c r="AU433" s="101" t="s">
        <v>587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584</v>
      </c>
      <c r="AF434" s="101"/>
      <c r="AG434" s="101"/>
      <c r="AH434" s="102"/>
      <c r="AI434" s="100" t="s">
        <v>580</v>
      </c>
      <c r="AJ434" s="101"/>
      <c r="AK434" s="101"/>
      <c r="AL434" s="101"/>
      <c r="AM434" s="100" t="s">
        <v>584</v>
      </c>
      <c r="AN434" s="101"/>
      <c r="AO434" s="101"/>
      <c r="AP434" s="102"/>
      <c r="AQ434" s="100" t="s">
        <v>584</v>
      </c>
      <c r="AR434" s="101"/>
      <c r="AS434" s="101"/>
      <c r="AT434" s="102"/>
      <c r="AU434" s="101" t="s">
        <v>588</v>
      </c>
      <c r="AV434" s="101"/>
      <c r="AW434" s="101"/>
      <c r="AX434" s="220"/>
    </row>
    <row r="435" spans="1:50" ht="23.25"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585</v>
      </c>
      <c r="AJ435" s="101"/>
      <c r="AK435" s="101"/>
      <c r="AL435" s="101"/>
      <c r="AM435" s="100" t="s">
        <v>584</v>
      </c>
      <c r="AN435" s="101"/>
      <c r="AO435" s="101"/>
      <c r="AP435" s="102"/>
      <c r="AQ435" s="100" t="s">
        <v>584</v>
      </c>
      <c r="AR435" s="101"/>
      <c r="AS435" s="101"/>
      <c r="AT435" s="102"/>
      <c r="AU435" s="101" t="s">
        <v>586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4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6"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8.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50.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70.90000000000000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621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49.1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639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7.1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625</v>
      </c>
      <c r="AH714" s="690"/>
      <c r="AI714" s="690"/>
      <c r="AJ714" s="690"/>
      <c r="AK714" s="690"/>
      <c r="AL714" s="690"/>
      <c r="AM714" s="690"/>
      <c r="AN714" s="690"/>
      <c r="AO714" s="690"/>
      <c r="AP714" s="690"/>
      <c r="AQ714" s="690"/>
      <c r="AR714" s="690"/>
      <c r="AS714" s="690"/>
      <c r="AT714" s="690"/>
      <c r="AU714" s="690"/>
      <c r="AV714" s="690"/>
      <c r="AW714" s="690"/>
      <c r="AX714" s="691"/>
    </row>
    <row r="715" spans="1:50" ht="55.1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640</v>
      </c>
      <c r="AH715" s="527"/>
      <c r="AI715" s="527"/>
      <c r="AJ715" s="527"/>
      <c r="AK715" s="527"/>
      <c r="AL715" s="527"/>
      <c r="AM715" s="527"/>
      <c r="AN715" s="527"/>
      <c r="AO715" s="527"/>
      <c r="AP715" s="527"/>
      <c r="AQ715" s="527"/>
      <c r="AR715" s="527"/>
      <c r="AS715" s="527"/>
      <c r="AT715" s="527"/>
      <c r="AU715" s="527"/>
      <c r="AV715" s="527"/>
      <c r="AW715" s="527"/>
      <c r="AX715" s="528"/>
    </row>
    <row r="716" spans="1:50" ht="42.6"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641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598</v>
      </c>
      <c r="D721" s="921"/>
      <c r="E721" s="921"/>
      <c r="F721" s="922"/>
      <c r="G721" s="940"/>
      <c r="H721" s="941"/>
      <c r="I721" s="83" t="str">
        <f>IF(OR(G721="　", G721=""), "", "-")</f>
        <v/>
      </c>
      <c r="J721" s="919"/>
      <c r="K721" s="919"/>
      <c r="L721" s="83" t="str">
        <f>IF(M721="","","-")</f>
        <v/>
      </c>
      <c r="M721" s="84"/>
      <c r="N721" s="916" t="s">
        <v>599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6" customHeight="1" x14ac:dyDescent="0.15">
      <c r="A722" s="650"/>
      <c r="B722" s="651"/>
      <c r="C722" s="920"/>
      <c r="D722" s="921"/>
      <c r="E722" s="921"/>
      <c r="F722" s="922"/>
      <c r="G722" s="940"/>
      <c r="H722" s="941"/>
      <c r="I722" s="83" t="str">
        <f t="shared" ref="I722:I725" si="8">IF(OR(G722="　", G722=""), "", "-")</f>
        <v/>
      </c>
      <c r="J722" s="919"/>
      <c r="K722" s="919"/>
      <c r="L722" s="83" t="str">
        <f t="shared" ref="L722:L725" si="9">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1.1499999999999999" hidden="1" customHeight="1" x14ac:dyDescent="0.15">
      <c r="A723" s="650"/>
      <c r="B723" s="651"/>
      <c r="C723" s="920"/>
      <c r="D723" s="921"/>
      <c r="E723" s="921"/>
      <c r="F723" s="922"/>
      <c r="G723" s="940"/>
      <c r="H723" s="941"/>
      <c r="I723" s="83" t="str">
        <f t="shared" si="8"/>
        <v/>
      </c>
      <c r="J723" s="919"/>
      <c r="K723" s="919"/>
      <c r="L723" s="83" t="str">
        <f t="shared" si="9"/>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1.1499999999999999" hidden="1" customHeight="1" x14ac:dyDescent="0.15">
      <c r="A724" s="650"/>
      <c r="B724" s="651"/>
      <c r="C724" s="920"/>
      <c r="D724" s="921"/>
      <c r="E724" s="921"/>
      <c r="F724" s="922"/>
      <c r="G724" s="940"/>
      <c r="H724" s="941"/>
      <c r="I724" s="83" t="str">
        <f t="shared" si="8"/>
        <v/>
      </c>
      <c r="J724" s="919"/>
      <c r="K724" s="919"/>
      <c r="L724" s="83" t="str">
        <f t="shared" si="9"/>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1.1499999999999999" hidden="1" customHeight="1" x14ac:dyDescent="0.15">
      <c r="A725" s="652"/>
      <c r="B725" s="653"/>
      <c r="C725" s="923"/>
      <c r="D725" s="924"/>
      <c r="E725" s="924"/>
      <c r="F725" s="925"/>
      <c r="G725" s="962"/>
      <c r="H725" s="963"/>
      <c r="I725" s="85" t="str">
        <f t="shared" si="8"/>
        <v/>
      </c>
      <c r="J725" s="964"/>
      <c r="K725" s="964"/>
      <c r="L725" s="85" t="str">
        <f t="shared" si="9"/>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3.5" customHeight="1" x14ac:dyDescent="0.15">
      <c r="A726" s="621" t="s">
        <v>48</v>
      </c>
      <c r="B726" s="622"/>
      <c r="C726" s="444" t="s">
        <v>53</v>
      </c>
      <c r="D726" s="581"/>
      <c r="E726" s="581"/>
      <c r="F726" s="582"/>
      <c r="G726" s="797" t="s">
        <v>649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626</v>
      </c>
      <c r="F737" s="111"/>
      <c r="G737" s="111"/>
      <c r="H737" s="111"/>
      <c r="I737" s="111"/>
      <c r="J737" s="111"/>
      <c r="K737" s="111"/>
      <c r="L737" s="111"/>
      <c r="M737" s="111"/>
      <c r="N737" s="112" t="s">
        <v>358</v>
      </c>
      <c r="O737" s="112"/>
      <c r="P737" s="112"/>
      <c r="Q737" s="112"/>
      <c r="R737" s="111" t="s">
        <v>627</v>
      </c>
      <c r="S737" s="111"/>
      <c r="T737" s="111"/>
      <c r="U737" s="111"/>
      <c r="V737" s="111"/>
      <c r="W737" s="111"/>
      <c r="X737" s="111"/>
      <c r="Y737" s="111"/>
      <c r="Z737" s="111"/>
      <c r="AA737" s="112" t="s">
        <v>359</v>
      </c>
      <c r="AB737" s="112"/>
      <c r="AC737" s="112"/>
      <c r="AD737" s="112"/>
      <c r="AE737" s="111" t="s">
        <v>628</v>
      </c>
      <c r="AF737" s="111"/>
      <c r="AG737" s="111"/>
      <c r="AH737" s="111"/>
      <c r="AI737" s="111"/>
      <c r="AJ737" s="111"/>
      <c r="AK737" s="111"/>
      <c r="AL737" s="111"/>
      <c r="AM737" s="111"/>
      <c r="AN737" s="112" t="s">
        <v>360</v>
      </c>
      <c r="AO737" s="112"/>
      <c r="AP737" s="112"/>
      <c r="AQ737" s="112"/>
      <c r="AR737" s="113" t="s">
        <v>628</v>
      </c>
      <c r="AS737" s="114"/>
      <c r="AT737" s="114"/>
      <c r="AU737" s="114"/>
      <c r="AV737" s="114"/>
      <c r="AW737" s="114"/>
      <c r="AX737" s="115"/>
      <c r="AY737" s="89"/>
      <c r="AZ737" s="89"/>
    </row>
    <row r="738" spans="1:52" ht="24.75" customHeight="1" x14ac:dyDescent="0.15">
      <c r="A738" s="116" t="s">
        <v>361</v>
      </c>
      <c r="B738" s="117"/>
      <c r="C738" s="117"/>
      <c r="D738" s="118"/>
      <c r="E738" s="111" t="s">
        <v>629</v>
      </c>
      <c r="F738" s="111"/>
      <c r="G738" s="111"/>
      <c r="H738" s="111"/>
      <c r="I738" s="111"/>
      <c r="J738" s="111"/>
      <c r="K738" s="111"/>
      <c r="L738" s="111"/>
      <c r="M738" s="111"/>
      <c r="N738" s="112" t="s">
        <v>362</v>
      </c>
      <c r="O738" s="112"/>
      <c r="P738" s="112"/>
      <c r="Q738" s="112"/>
      <c r="R738" s="111" t="s">
        <v>630</v>
      </c>
      <c r="S738" s="111"/>
      <c r="T738" s="111"/>
      <c r="U738" s="111"/>
      <c r="V738" s="111"/>
      <c r="W738" s="111"/>
      <c r="X738" s="111"/>
      <c r="Y738" s="111"/>
      <c r="Z738" s="111"/>
      <c r="AA738" s="112" t="s">
        <v>482</v>
      </c>
      <c r="AB738" s="112"/>
      <c r="AC738" s="112"/>
      <c r="AD738" s="112"/>
      <c r="AE738" s="111" t="s">
        <v>631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598</v>
      </c>
      <c r="F739" s="126"/>
      <c r="G739" s="126"/>
      <c r="H739" s="91" t="str">
        <f>IF(E739="", "", "(")</f>
        <v>(</v>
      </c>
      <c r="I739" s="106"/>
      <c r="J739" s="106"/>
      <c r="K739" s="91" t="str">
        <f>IF(OR(I739="　", I739=""), "", "-")</f>
        <v/>
      </c>
      <c r="L739" s="107">
        <v>540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9"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6"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1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149999999999999"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9"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605</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7" t="s">
        <v>602</v>
      </c>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603</v>
      </c>
      <c r="H783" s="348"/>
      <c r="I783" s="348"/>
      <c r="J783" s="348"/>
      <c r="K783" s="349"/>
      <c r="L783" s="400" t="s">
        <v>606</v>
      </c>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t="s">
        <v>604</v>
      </c>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6"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6"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6"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6"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109.15" customHeight="1" x14ac:dyDescent="0.15">
      <c r="A837" s="403">
        <v>1</v>
      </c>
      <c r="B837" s="403">
        <v>1</v>
      </c>
      <c r="C837" s="426" t="s">
        <v>607</v>
      </c>
      <c r="D837" s="417"/>
      <c r="E837" s="417"/>
      <c r="F837" s="417"/>
      <c r="G837" s="417"/>
      <c r="H837" s="417"/>
      <c r="I837" s="417"/>
      <c r="J837" s="418">
        <v>9011103003186</v>
      </c>
      <c r="K837" s="419"/>
      <c r="L837" s="419"/>
      <c r="M837" s="419"/>
      <c r="N837" s="419"/>
      <c r="O837" s="419"/>
      <c r="P837" s="315" t="s">
        <v>608</v>
      </c>
      <c r="Q837" s="316"/>
      <c r="R837" s="316"/>
      <c r="S837" s="316"/>
      <c r="T837" s="316"/>
      <c r="U837" s="316"/>
      <c r="V837" s="316"/>
      <c r="W837" s="316"/>
      <c r="X837" s="316"/>
      <c r="Y837" s="317"/>
      <c r="Z837" s="318"/>
      <c r="AA837" s="318"/>
      <c r="AB837" s="319"/>
      <c r="AC837" s="327" t="s">
        <v>521</v>
      </c>
      <c r="AD837" s="425"/>
      <c r="AE837" s="425"/>
      <c r="AF837" s="425"/>
      <c r="AG837" s="425"/>
      <c r="AH837" s="420">
        <v>1</v>
      </c>
      <c r="AI837" s="421"/>
      <c r="AJ837" s="421"/>
      <c r="AK837" s="421"/>
      <c r="AL837" s="324">
        <v>99.54</v>
      </c>
      <c r="AM837" s="325"/>
      <c r="AN837" s="325"/>
      <c r="AO837" s="326"/>
      <c r="AP837" s="320"/>
      <c r="AQ837" s="320"/>
      <c r="AR837" s="320"/>
      <c r="AS837" s="320"/>
      <c r="AT837" s="320"/>
      <c r="AU837" s="320"/>
      <c r="AV837" s="320"/>
      <c r="AW837" s="320"/>
      <c r="AX837" s="320"/>
    </row>
    <row r="838" spans="1:50" ht="109.15" customHeight="1" x14ac:dyDescent="0.15">
      <c r="A838" s="403">
        <v>2</v>
      </c>
      <c r="B838" s="403">
        <v>1</v>
      </c>
      <c r="C838" s="426" t="s">
        <v>609</v>
      </c>
      <c r="D838" s="417"/>
      <c r="E838" s="417"/>
      <c r="F838" s="417"/>
      <c r="G838" s="417"/>
      <c r="H838" s="417"/>
      <c r="I838" s="417"/>
      <c r="J838" s="418">
        <v>8120005003739</v>
      </c>
      <c r="K838" s="419"/>
      <c r="L838" s="419"/>
      <c r="M838" s="419"/>
      <c r="N838" s="419"/>
      <c r="O838" s="419"/>
      <c r="P838" s="315" t="s">
        <v>610</v>
      </c>
      <c r="Q838" s="316"/>
      <c r="R838" s="316"/>
      <c r="S838" s="316"/>
      <c r="T838" s="316"/>
      <c r="U838" s="316"/>
      <c r="V838" s="316"/>
      <c r="W838" s="316"/>
      <c r="X838" s="316"/>
      <c r="Y838" s="317"/>
      <c r="Z838" s="318"/>
      <c r="AA838" s="318"/>
      <c r="AB838" s="319"/>
      <c r="AC838" s="327" t="s">
        <v>521</v>
      </c>
      <c r="AD838" s="327"/>
      <c r="AE838" s="327"/>
      <c r="AF838" s="327"/>
      <c r="AG838" s="327"/>
      <c r="AH838" s="420">
        <v>1</v>
      </c>
      <c r="AI838" s="421"/>
      <c r="AJ838" s="421"/>
      <c r="AK838" s="421"/>
      <c r="AL838" s="422">
        <v>80.099999999999994</v>
      </c>
      <c r="AM838" s="423"/>
      <c r="AN838" s="423"/>
      <c r="AO838" s="424"/>
      <c r="AP838" s="320"/>
      <c r="AQ838" s="320"/>
      <c r="AR838" s="320"/>
      <c r="AS838" s="320"/>
      <c r="AT838" s="320"/>
      <c r="AU838" s="320"/>
      <c r="AV838" s="320"/>
      <c r="AW838" s="320"/>
      <c r="AX838" s="320"/>
    </row>
    <row r="839" spans="1:50" ht="109.15" customHeight="1" x14ac:dyDescent="0.15">
      <c r="A839" s="403">
        <v>3</v>
      </c>
      <c r="B839" s="403">
        <v>1</v>
      </c>
      <c r="C839" s="426" t="s">
        <v>611</v>
      </c>
      <c r="D839" s="417"/>
      <c r="E839" s="417"/>
      <c r="F839" s="417"/>
      <c r="G839" s="417"/>
      <c r="H839" s="417"/>
      <c r="I839" s="417"/>
      <c r="J839" s="418">
        <v>3290805004536</v>
      </c>
      <c r="K839" s="419"/>
      <c r="L839" s="419"/>
      <c r="M839" s="419"/>
      <c r="N839" s="419"/>
      <c r="O839" s="419"/>
      <c r="P839" s="315" t="s">
        <v>612</v>
      </c>
      <c r="Q839" s="316"/>
      <c r="R839" s="316"/>
      <c r="S839" s="316"/>
      <c r="T839" s="316"/>
      <c r="U839" s="316"/>
      <c r="V839" s="316"/>
      <c r="W839" s="316"/>
      <c r="X839" s="316"/>
      <c r="Y839" s="317"/>
      <c r="Z839" s="318"/>
      <c r="AA839" s="318"/>
      <c r="AB839" s="319"/>
      <c r="AC839" s="327" t="s">
        <v>521</v>
      </c>
      <c r="AD839" s="327"/>
      <c r="AE839" s="327"/>
      <c r="AF839" s="327"/>
      <c r="AG839" s="327"/>
      <c r="AH839" s="322">
        <v>1</v>
      </c>
      <c r="AI839" s="323"/>
      <c r="AJ839" s="323"/>
      <c r="AK839" s="323"/>
      <c r="AL839" s="324">
        <v>97.06</v>
      </c>
      <c r="AM839" s="325"/>
      <c r="AN839" s="325"/>
      <c r="AO839" s="326"/>
      <c r="AP839" s="320"/>
      <c r="AQ839" s="320"/>
      <c r="AR839" s="320"/>
      <c r="AS839" s="320"/>
      <c r="AT839" s="320"/>
      <c r="AU839" s="320"/>
      <c r="AV839" s="320"/>
      <c r="AW839" s="320"/>
      <c r="AX839" s="320"/>
    </row>
    <row r="840" spans="1:50" ht="109.15" customHeight="1" x14ac:dyDescent="0.15">
      <c r="A840" s="403">
        <v>4</v>
      </c>
      <c r="B840" s="403">
        <v>1</v>
      </c>
      <c r="C840" s="426" t="s">
        <v>613</v>
      </c>
      <c r="D840" s="417"/>
      <c r="E840" s="417"/>
      <c r="F840" s="417"/>
      <c r="G840" s="417"/>
      <c r="H840" s="417"/>
      <c r="I840" s="417"/>
      <c r="J840" s="418">
        <v>7010001072816</v>
      </c>
      <c r="K840" s="419"/>
      <c r="L840" s="419"/>
      <c r="M840" s="419"/>
      <c r="N840" s="419"/>
      <c r="O840" s="419"/>
      <c r="P840" s="315" t="s">
        <v>614</v>
      </c>
      <c r="Q840" s="316"/>
      <c r="R840" s="316"/>
      <c r="S840" s="316"/>
      <c r="T840" s="316"/>
      <c r="U840" s="316"/>
      <c r="V840" s="316"/>
      <c r="W840" s="316"/>
      <c r="X840" s="316"/>
      <c r="Y840" s="317">
        <v>23</v>
      </c>
      <c r="Z840" s="318"/>
      <c r="AA840" s="318"/>
      <c r="AB840" s="319"/>
      <c r="AC840" s="327" t="s">
        <v>521</v>
      </c>
      <c r="AD840" s="327"/>
      <c r="AE840" s="327"/>
      <c r="AF840" s="327"/>
      <c r="AG840" s="327"/>
      <c r="AH840" s="322">
        <v>1</v>
      </c>
      <c r="AI840" s="323"/>
      <c r="AJ840" s="323"/>
      <c r="AK840" s="323"/>
      <c r="AL840" s="324">
        <v>95.86</v>
      </c>
      <c r="AM840" s="325"/>
      <c r="AN840" s="325"/>
      <c r="AO840" s="326"/>
      <c r="AP840" s="320"/>
      <c r="AQ840" s="320"/>
      <c r="AR840" s="320"/>
      <c r="AS840" s="320"/>
      <c r="AT840" s="320"/>
      <c r="AU840" s="320"/>
      <c r="AV840" s="320"/>
      <c r="AW840" s="320"/>
      <c r="AX840" s="320"/>
    </row>
    <row r="841" spans="1:50" ht="109.15" customHeight="1" x14ac:dyDescent="0.15">
      <c r="A841" s="403">
        <v>5</v>
      </c>
      <c r="B841" s="403">
        <v>1</v>
      </c>
      <c r="C841" s="426" t="s">
        <v>615</v>
      </c>
      <c r="D841" s="417"/>
      <c r="E841" s="417"/>
      <c r="F841" s="417"/>
      <c r="G841" s="417"/>
      <c r="H841" s="417"/>
      <c r="I841" s="417"/>
      <c r="J841" s="418">
        <v>5020005010228</v>
      </c>
      <c r="K841" s="419"/>
      <c r="L841" s="419"/>
      <c r="M841" s="419"/>
      <c r="N841" s="419"/>
      <c r="O841" s="419"/>
      <c r="P841" s="315" t="s">
        <v>616</v>
      </c>
      <c r="Q841" s="316"/>
      <c r="R841" s="316"/>
      <c r="S841" s="316"/>
      <c r="T841" s="316"/>
      <c r="U841" s="316"/>
      <c r="V841" s="316"/>
      <c r="W841" s="316"/>
      <c r="X841" s="316"/>
      <c r="Y841" s="317"/>
      <c r="Z841" s="318"/>
      <c r="AA841" s="318"/>
      <c r="AB841" s="319"/>
      <c r="AC841" s="321" t="s">
        <v>521</v>
      </c>
      <c r="AD841" s="321"/>
      <c r="AE841" s="321"/>
      <c r="AF841" s="321"/>
      <c r="AG841" s="321"/>
      <c r="AH841" s="322">
        <v>1</v>
      </c>
      <c r="AI841" s="323"/>
      <c r="AJ841" s="323"/>
      <c r="AK841" s="323"/>
      <c r="AL841" s="324">
        <v>90.21</v>
      </c>
      <c r="AM841" s="325"/>
      <c r="AN841" s="325"/>
      <c r="AO841" s="326"/>
      <c r="AP841" s="320"/>
      <c r="AQ841" s="320"/>
      <c r="AR841" s="320"/>
      <c r="AS841" s="320"/>
      <c r="AT841" s="320"/>
      <c r="AU841" s="320"/>
      <c r="AV841" s="320"/>
      <c r="AW841" s="320"/>
      <c r="AX841" s="320"/>
    </row>
    <row r="842" spans="1:50" ht="109.15" customHeight="1" x14ac:dyDescent="0.15">
      <c r="A842" s="403">
        <v>6</v>
      </c>
      <c r="B842" s="403">
        <v>1</v>
      </c>
      <c r="C842" s="426" t="s">
        <v>617</v>
      </c>
      <c r="D842" s="417"/>
      <c r="E842" s="417"/>
      <c r="F842" s="417"/>
      <c r="G842" s="417"/>
      <c r="H842" s="417"/>
      <c r="I842" s="417"/>
      <c r="J842" s="418">
        <v>8180005006050</v>
      </c>
      <c r="K842" s="419"/>
      <c r="L842" s="419"/>
      <c r="M842" s="419"/>
      <c r="N842" s="419"/>
      <c r="O842" s="419"/>
      <c r="P842" s="315" t="s">
        <v>618</v>
      </c>
      <c r="Q842" s="316"/>
      <c r="R842" s="316"/>
      <c r="S842" s="316"/>
      <c r="T842" s="316"/>
      <c r="U842" s="316"/>
      <c r="V842" s="316"/>
      <c r="W842" s="316"/>
      <c r="X842" s="316"/>
      <c r="Y842" s="317"/>
      <c r="Z842" s="318"/>
      <c r="AA842" s="318"/>
      <c r="AB842" s="319"/>
      <c r="AC842" s="321" t="s">
        <v>521</v>
      </c>
      <c r="AD842" s="321"/>
      <c r="AE842" s="321"/>
      <c r="AF842" s="321"/>
      <c r="AG842" s="321"/>
      <c r="AH842" s="322">
        <v>1</v>
      </c>
      <c r="AI842" s="323"/>
      <c r="AJ842" s="323"/>
      <c r="AK842" s="323"/>
      <c r="AL842" s="324">
        <v>99.07</v>
      </c>
      <c r="AM842" s="325"/>
      <c r="AN842" s="325"/>
      <c r="AO842" s="326"/>
      <c r="AP842" s="320"/>
      <c r="AQ842" s="320"/>
      <c r="AR842" s="320"/>
      <c r="AS842" s="320"/>
      <c r="AT842" s="320"/>
      <c r="AU842" s="320"/>
      <c r="AV842" s="320"/>
      <c r="AW842" s="320"/>
      <c r="AX842" s="320"/>
    </row>
    <row r="843" spans="1:50" ht="109.15" customHeight="1" x14ac:dyDescent="0.15">
      <c r="A843" s="403">
        <v>7</v>
      </c>
      <c r="B843" s="403">
        <v>1</v>
      </c>
      <c r="C843" s="426" t="s">
        <v>619</v>
      </c>
      <c r="D843" s="417"/>
      <c r="E843" s="417"/>
      <c r="F843" s="417"/>
      <c r="G843" s="417"/>
      <c r="H843" s="417"/>
      <c r="I843" s="417"/>
      <c r="J843" s="418">
        <v>2010505001960</v>
      </c>
      <c r="K843" s="419"/>
      <c r="L843" s="419"/>
      <c r="M843" s="419"/>
      <c r="N843" s="419"/>
      <c r="O843" s="419"/>
      <c r="P843" s="315" t="s">
        <v>620</v>
      </c>
      <c r="Q843" s="316"/>
      <c r="R843" s="316"/>
      <c r="S843" s="316"/>
      <c r="T843" s="316"/>
      <c r="U843" s="316"/>
      <c r="V843" s="316"/>
      <c r="W843" s="316"/>
      <c r="X843" s="316"/>
      <c r="Y843" s="317"/>
      <c r="Z843" s="318"/>
      <c r="AA843" s="318"/>
      <c r="AB843" s="319"/>
      <c r="AC843" s="321" t="s">
        <v>521</v>
      </c>
      <c r="AD843" s="321"/>
      <c r="AE843" s="321"/>
      <c r="AF843" s="321"/>
      <c r="AG843" s="321"/>
      <c r="AH843" s="322">
        <v>1</v>
      </c>
      <c r="AI843" s="323"/>
      <c r="AJ843" s="323"/>
      <c r="AK843" s="323"/>
      <c r="AL843" s="324">
        <v>94.92</v>
      </c>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6"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632</v>
      </c>
      <c r="F1102" s="895"/>
      <c r="G1102" s="895"/>
      <c r="H1102" s="895"/>
      <c r="I1102" s="895"/>
      <c r="J1102" s="418" t="s">
        <v>633</v>
      </c>
      <c r="K1102" s="419"/>
      <c r="L1102" s="419"/>
      <c r="M1102" s="419"/>
      <c r="N1102" s="419"/>
      <c r="O1102" s="419"/>
      <c r="P1102" s="315" t="s">
        <v>634</v>
      </c>
      <c r="Q1102" s="316"/>
      <c r="R1102" s="316"/>
      <c r="S1102" s="316"/>
      <c r="T1102" s="316"/>
      <c r="U1102" s="316"/>
      <c r="V1102" s="316"/>
      <c r="W1102" s="316"/>
      <c r="X1102" s="316"/>
      <c r="Y1102" s="317" t="s">
        <v>635</v>
      </c>
      <c r="Z1102" s="318"/>
      <c r="AA1102" s="318"/>
      <c r="AB1102" s="319"/>
      <c r="AC1102" s="321"/>
      <c r="AD1102" s="321"/>
      <c r="AE1102" s="321"/>
      <c r="AF1102" s="321"/>
      <c r="AG1102" s="321"/>
      <c r="AH1102" s="322" t="s">
        <v>636</v>
      </c>
      <c r="AI1102" s="323"/>
      <c r="AJ1102" s="323"/>
      <c r="AK1102" s="323"/>
      <c r="AL1102" s="324" t="s">
        <v>636</v>
      </c>
      <c r="AM1102" s="325"/>
      <c r="AN1102" s="325"/>
      <c r="AO1102" s="326"/>
      <c r="AP1102" s="320" t="s">
        <v>636</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03">
      <formula>IF(RIGHT(TEXT(P14,"0.#"),1)=".",FALSE,TRUE)</formula>
    </cfRule>
    <cfRule type="expression" dxfId="2786" priority="14004">
      <formula>IF(RIGHT(TEXT(P14,"0.#"),1)=".",TRUE,FALSE)</formula>
    </cfRule>
  </conditionalFormatting>
  <conditionalFormatting sqref="AE32">
    <cfRule type="expression" dxfId="2785" priority="13993">
      <formula>IF(RIGHT(TEXT(AE32,"0.#"),1)=".",FALSE,TRUE)</formula>
    </cfRule>
    <cfRule type="expression" dxfId="2784" priority="13994">
      <formula>IF(RIGHT(TEXT(AE32,"0.#"),1)=".",TRUE,FALSE)</formula>
    </cfRule>
  </conditionalFormatting>
  <conditionalFormatting sqref="P18:AX18">
    <cfRule type="expression" dxfId="2783" priority="13879">
      <formula>IF(RIGHT(TEXT(P18,"0.#"),1)=".",FALSE,TRUE)</formula>
    </cfRule>
    <cfRule type="expression" dxfId="2782" priority="13880">
      <formula>IF(RIGHT(TEXT(P18,"0.#"),1)=".",TRUE,FALSE)</formula>
    </cfRule>
  </conditionalFormatting>
  <conditionalFormatting sqref="Y782">
    <cfRule type="expression" dxfId="2781" priority="13875">
      <formula>IF(RIGHT(TEXT(Y782,"0.#"),1)=".",FALSE,TRUE)</formula>
    </cfRule>
    <cfRule type="expression" dxfId="2780" priority="13876">
      <formula>IF(RIGHT(TEXT(Y782,"0.#"),1)=".",TRUE,FALSE)</formula>
    </cfRule>
  </conditionalFormatting>
  <conditionalFormatting sqref="Y791">
    <cfRule type="expression" dxfId="2779" priority="13871">
      <formula>IF(RIGHT(TEXT(Y791,"0.#"),1)=".",FALSE,TRUE)</formula>
    </cfRule>
    <cfRule type="expression" dxfId="2778" priority="13872">
      <formula>IF(RIGHT(TEXT(Y791,"0.#"),1)=".",TRUE,FALSE)</formula>
    </cfRule>
  </conditionalFormatting>
  <conditionalFormatting sqref="Y822:Y829 Y820 Y809:Y816 Y807 Y796:Y803 Y794">
    <cfRule type="expression" dxfId="2777" priority="13653">
      <formula>IF(RIGHT(TEXT(Y794,"0.#"),1)=".",FALSE,TRUE)</formula>
    </cfRule>
    <cfRule type="expression" dxfId="2776" priority="13654">
      <formula>IF(RIGHT(TEXT(Y794,"0.#"),1)=".",TRUE,FALSE)</formula>
    </cfRule>
  </conditionalFormatting>
  <conditionalFormatting sqref="P16:AQ17 P15:AX15 P13:AX13">
    <cfRule type="expression" dxfId="2775" priority="13701">
      <formula>IF(RIGHT(TEXT(P13,"0.#"),1)=".",FALSE,TRUE)</formula>
    </cfRule>
    <cfRule type="expression" dxfId="2774" priority="13702">
      <formula>IF(RIGHT(TEXT(P13,"0.#"),1)=".",TRUE,FALSE)</formula>
    </cfRule>
  </conditionalFormatting>
  <conditionalFormatting sqref="P19:AJ19">
    <cfRule type="expression" dxfId="2773" priority="13699">
      <formula>IF(RIGHT(TEXT(P19,"0.#"),1)=".",FALSE,TRUE)</formula>
    </cfRule>
    <cfRule type="expression" dxfId="2772" priority="13700">
      <formula>IF(RIGHT(TEXT(P19,"0.#"),1)=".",TRUE,FALSE)</formula>
    </cfRule>
  </conditionalFormatting>
  <conditionalFormatting sqref="AE101 AQ101">
    <cfRule type="expression" dxfId="2771" priority="13691">
      <formula>IF(RIGHT(TEXT(AE101,"0.#"),1)=".",FALSE,TRUE)</formula>
    </cfRule>
    <cfRule type="expression" dxfId="2770" priority="13692">
      <formula>IF(RIGHT(TEXT(AE101,"0.#"),1)=".",TRUE,FALSE)</formula>
    </cfRule>
  </conditionalFormatting>
  <conditionalFormatting sqref="Y783:Y790 Y781">
    <cfRule type="expression" dxfId="2769" priority="13677">
      <formula>IF(RIGHT(TEXT(Y781,"0.#"),1)=".",FALSE,TRUE)</formula>
    </cfRule>
    <cfRule type="expression" dxfId="2768" priority="13678">
      <formula>IF(RIGHT(TEXT(Y781,"0.#"),1)=".",TRUE,FALSE)</formula>
    </cfRule>
  </conditionalFormatting>
  <conditionalFormatting sqref="AU782">
    <cfRule type="expression" dxfId="2767" priority="13675">
      <formula>IF(RIGHT(TEXT(AU782,"0.#"),1)=".",FALSE,TRUE)</formula>
    </cfRule>
    <cfRule type="expression" dxfId="2766" priority="13676">
      <formula>IF(RIGHT(TEXT(AU782,"0.#"),1)=".",TRUE,FALSE)</formula>
    </cfRule>
  </conditionalFormatting>
  <conditionalFormatting sqref="AU791">
    <cfRule type="expression" dxfId="2765" priority="13673">
      <formula>IF(RIGHT(TEXT(AU791,"0.#"),1)=".",FALSE,TRUE)</formula>
    </cfRule>
    <cfRule type="expression" dxfId="2764" priority="13674">
      <formula>IF(RIGHT(TEXT(AU791,"0.#"),1)=".",TRUE,FALSE)</formula>
    </cfRule>
  </conditionalFormatting>
  <conditionalFormatting sqref="AU783:AU790 AU781">
    <cfRule type="expression" dxfId="2763" priority="13671">
      <formula>IF(RIGHT(TEXT(AU781,"0.#"),1)=".",FALSE,TRUE)</formula>
    </cfRule>
    <cfRule type="expression" dxfId="2762" priority="13672">
      <formula>IF(RIGHT(TEXT(AU781,"0.#"),1)=".",TRUE,FALSE)</formula>
    </cfRule>
  </conditionalFormatting>
  <conditionalFormatting sqref="Y821 Y808 Y795">
    <cfRule type="expression" dxfId="2761" priority="13657">
      <formula>IF(RIGHT(TEXT(Y795,"0.#"),1)=".",FALSE,TRUE)</formula>
    </cfRule>
    <cfRule type="expression" dxfId="2760" priority="13658">
      <formula>IF(RIGHT(TEXT(Y795,"0.#"),1)=".",TRUE,FALSE)</formula>
    </cfRule>
  </conditionalFormatting>
  <conditionalFormatting sqref="Y830 Y817 Y804">
    <cfRule type="expression" dxfId="2759" priority="13655">
      <formula>IF(RIGHT(TEXT(Y804,"0.#"),1)=".",FALSE,TRUE)</formula>
    </cfRule>
    <cfRule type="expression" dxfId="2758" priority="13656">
      <formula>IF(RIGHT(TEXT(Y804,"0.#"),1)=".",TRUE,FALSE)</formula>
    </cfRule>
  </conditionalFormatting>
  <conditionalFormatting sqref="AU821 AU808 AU795">
    <cfRule type="expression" dxfId="2757" priority="13651">
      <formula>IF(RIGHT(TEXT(AU795,"0.#"),1)=".",FALSE,TRUE)</formula>
    </cfRule>
    <cfRule type="expression" dxfId="2756" priority="13652">
      <formula>IF(RIGHT(TEXT(AU795,"0.#"),1)=".",TRUE,FALSE)</formula>
    </cfRule>
  </conditionalFormatting>
  <conditionalFormatting sqref="AU830 AU817 AU804">
    <cfRule type="expression" dxfId="2755" priority="13649">
      <formula>IF(RIGHT(TEXT(AU804,"0.#"),1)=".",FALSE,TRUE)</formula>
    </cfRule>
    <cfRule type="expression" dxfId="2754" priority="13650">
      <formula>IF(RIGHT(TEXT(AU804,"0.#"),1)=".",TRUE,FALSE)</formula>
    </cfRule>
  </conditionalFormatting>
  <conditionalFormatting sqref="AU822:AU829 AU820 AU809:AU816 AU807 AU796:AU803 AU794">
    <cfRule type="expression" dxfId="2753" priority="13647">
      <formula>IF(RIGHT(TEXT(AU794,"0.#"),1)=".",FALSE,TRUE)</formula>
    </cfRule>
    <cfRule type="expression" dxfId="2752" priority="13648">
      <formula>IF(RIGHT(TEXT(AU794,"0.#"),1)=".",TRUE,FALSE)</formula>
    </cfRule>
  </conditionalFormatting>
  <conditionalFormatting sqref="AM87">
    <cfRule type="expression" dxfId="2751" priority="13301">
      <formula>IF(RIGHT(TEXT(AM87,"0.#"),1)=".",FALSE,TRUE)</formula>
    </cfRule>
    <cfRule type="expression" dxfId="2750" priority="13302">
      <formula>IF(RIGHT(TEXT(AM87,"0.#"),1)=".",TRUE,FALSE)</formula>
    </cfRule>
  </conditionalFormatting>
  <conditionalFormatting sqref="AE55">
    <cfRule type="expression" dxfId="2749" priority="13369">
      <formula>IF(RIGHT(TEXT(AE55,"0.#"),1)=".",FALSE,TRUE)</formula>
    </cfRule>
    <cfRule type="expression" dxfId="2748" priority="13370">
      <formula>IF(RIGHT(TEXT(AE55,"0.#"),1)=".",TRUE,FALSE)</formula>
    </cfRule>
  </conditionalFormatting>
  <conditionalFormatting sqref="AI55">
    <cfRule type="expression" dxfId="2747" priority="13367">
      <formula>IF(RIGHT(TEXT(AI55,"0.#"),1)=".",FALSE,TRUE)</formula>
    </cfRule>
    <cfRule type="expression" dxfId="2746" priority="13368">
      <formula>IF(RIGHT(TEXT(AI55,"0.#"),1)=".",TRUE,FALSE)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AI34 AM34">
    <cfRule type="expression" dxfId="2743" priority="13459">
      <formula>IF(RIGHT(TEXT(AE34,"0.#"),1)=".",FALSE,TRUE)</formula>
    </cfRule>
    <cfRule type="expression" dxfId="2742" priority="13460">
      <formula>IF(RIGHT(TEXT(AE34,"0.#"),1)=".",TRUE,FALSE)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39:AO866">
    <cfRule type="expression" dxfId="2491" priority="6625">
      <formula>IF(AND(AL839&gt;=0, RIGHT(TEXT(AL839,"0.#"),1)&lt;&gt;"."),TRUE,FALSE)</formula>
    </cfRule>
    <cfRule type="expression" dxfId="2490" priority="6626">
      <formula>IF(AND(AL839&gt;=0, RIGHT(TEXT(AL839,"0.#"),1)="."),TRUE,FALSE)</formula>
    </cfRule>
    <cfRule type="expression" dxfId="2489" priority="6627">
      <formula>IF(AND(AL839&lt;0, RIGHT(TEXT(AL839,"0.#"),1)&lt;&gt;"."),TRUE,FALSE)</formula>
    </cfRule>
    <cfRule type="expression" dxfId="2488" priority="6628">
      <formula>IF(AND(AL839&lt;0, RIGHT(TEXT(AL839,"0.#"),1)="."),TRUE,FALSE)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39:Y866">
    <cfRule type="expression" dxfId="2417" priority="2953">
      <formula>IF(RIGHT(TEXT(Y839,"0.#"),1)=".",FALSE,TRUE)</formula>
    </cfRule>
    <cfRule type="expression" dxfId="2416" priority="2954">
      <formula>IF(RIGHT(TEXT(Y839,"0.#"),1)=".",TRUE,FALSE)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02:AO1131">
    <cfRule type="expression" dxfId="2387" priority="2859">
      <formula>IF(AND(AL1102&gt;=0, RIGHT(TEXT(AL1102,"0.#"),1)&lt;&gt;"."),TRUE,FALSE)</formula>
    </cfRule>
    <cfRule type="expression" dxfId="2386" priority="2860">
      <formula>IF(AND(AL1102&gt;=0, RIGHT(TEXT(AL1102,"0.#"),1)="."),TRUE,FALSE)</formula>
    </cfRule>
    <cfRule type="expression" dxfId="2385" priority="2861">
      <formula>IF(AND(AL1102&lt;0, RIGHT(TEXT(AL1102,"0.#"),1)&lt;&gt;"."),TRUE,FALSE)</formula>
    </cfRule>
    <cfRule type="expression" dxfId="2384" priority="2862">
      <formula>IF(AND(AL1102&lt;0, RIGHT(TEXT(AL1102,"0.#"),1)="."),TRUE,FALSE)</formula>
    </cfRule>
  </conditionalFormatting>
  <conditionalFormatting sqref="Y1102:Y1131">
    <cfRule type="expression" dxfId="2383" priority="2857">
      <formula>IF(RIGHT(TEXT(Y1102,"0.#"),1)=".",FALSE,TRUE)</formula>
    </cfRule>
    <cfRule type="expression" dxfId="2382" priority="2858">
      <formula>IF(RIGHT(TEXT(Y1102,"0.#"),1)=".",TRUE,FALSE)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37:AO838">
    <cfRule type="expression" dxfId="2373" priority="2811">
      <formula>IF(AND(AL837&gt;=0, RIGHT(TEXT(AL837,"0.#"),1)&lt;&gt;"."),TRUE,FALSE)</formula>
    </cfRule>
    <cfRule type="expression" dxfId="2372" priority="2812">
      <formula>IF(AND(AL837&gt;=0, RIGHT(TEXT(AL837,"0.#"),1)="."),TRUE,FALSE)</formula>
    </cfRule>
    <cfRule type="expression" dxfId="2371" priority="2813">
      <formula>IF(AND(AL837&lt;0, RIGHT(TEXT(AL837,"0.#"),1)&lt;&gt;"."),TRUE,FALSE)</formula>
    </cfRule>
    <cfRule type="expression" dxfId="2370" priority="2814">
      <formula>IF(AND(AL837&lt;0, RIGHT(TEXT(AL837,"0.#"),1)="."),TRUE,FALSE)</formula>
    </cfRule>
  </conditionalFormatting>
  <conditionalFormatting sqref="Y837:Y838">
    <cfRule type="expression" dxfId="2369" priority="2809">
      <formula>IF(RIGHT(TEXT(Y837,"0.#"),1)=".",FALSE,TRUE)</formula>
    </cfRule>
    <cfRule type="expression" dxfId="2368" priority="2810">
      <formula>IF(RIGHT(TEXT(Y837,"0.#"),1)=".",TRUE,FALSE)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cfRule type="expression" dxfId="2019" priority="2287">
      <formula>IF(RIGHT(TEXT(AQ104,"0.#"),1)=".",FALSE,TRUE)</formula>
    </cfRule>
    <cfRule type="expression" dxfId="2018" priority="2288">
      <formula>IF(RIGHT(TEXT(AQ104,"0.#"),1)=".",TRUE,FALSE)</formula>
    </cfRule>
  </conditionalFormatting>
  <conditionalFormatting sqref="AQ105">
    <cfRule type="expression" dxfId="2017" priority="2285">
      <formula>IF(RIGHT(TEXT(AQ105,"0.#"),1)=".",FALSE,TRUE)</formula>
    </cfRule>
    <cfRule type="expression" dxfId="2016" priority="2286">
      <formula>IF(RIGHT(TEXT(AQ105,"0.#"),1)=".",TRUE,FALSE)</formula>
    </cfRule>
  </conditionalFormatting>
  <conditionalFormatting sqref="AQ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72:AO899">
    <cfRule type="expression" dxfId="1953" priority="2071">
      <formula>IF(AND(AL872&gt;=0, RIGHT(TEXT(AL872,"0.#"),1)&lt;&gt;"."),TRUE,FALSE)</formula>
    </cfRule>
    <cfRule type="expression" dxfId="1952" priority="2072">
      <formula>IF(AND(AL872&gt;=0, RIGHT(TEXT(AL872,"0.#"),1)="."),TRUE,FALSE)</formula>
    </cfRule>
    <cfRule type="expression" dxfId="1951" priority="2073">
      <formula>IF(AND(AL872&lt;0, RIGHT(TEXT(AL872,"0.#"),1)&lt;&gt;"."),TRUE,FALSE)</formula>
    </cfRule>
    <cfRule type="expression" dxfId="1950" priority="2074">
      <formula>IF(AND(AL872&lt;0, RIGHT(TEXT(AL872,"0.#"),1)="."),TRUE,FALSE)</formula>
    </cfRule>
  </conditionalFormatting>
  <conditionalFormatting sqref="AL870:AO871">
    <cfRule type="expression" dxfId="1949" priority="2065">
      <formula>IF(AND(AL870&gt;=0, RIGHT(TEXT(AL870,"0.#"),1)&lt;&gt;"."),TRUE,FALSE)</formula>
    </cfRule>
    <cfRule type="expression" dxfId="1948" priority="2066">
      <formula>IF(AND(AL870&gt;=0, RIGHT(TEXT(AL870,"0.#"),1)="."),TRUE,FALSE)</formula>
    </cfRule>
    <cfRule type="expression" dxfId="1947" priority="2067">
      <formula>IF(AND(AL870&lt;0, RIGHT(TEXT(AL870,"0.#"),1)&lt;&gt;"."),TRUE,FALSE)</formula>
    </cfRule>
    <cfRule type="expression" dxfId="1946" priority="2068">
      <formula>IF(AND(AL870&lt;0, RIGHT(TEXT(AL870,"0.#"),1)="."),TRUE,FALSE)</formula>
    </cfRule>
  </conditionalFormatting>
  <conditionalFormatting sqref="AL905:AO932">
    <cfRule type="expression" dxfId="1945" priority="2059">
      <formula>IF(AND(AL905&gt;=0, RIGHT(TEXT(AL905,"0.#"),1)&lt;&gt;"."),TRUE,FALSE)</formula>
    </cfRule>
    <cfRule type="expression" dxfId="1944" priority="2060">
      <formula>IF(AND(AL905&gt;=0, RIGHT(TEXT(AL905,"0.#"),1)="."),TRUE,FALSE)</formula>
    </cfRule>
    <cfRule type="expression" dxfId="1943" priority="2061">
      <formula>IF(AND(AL905&lt;0, RIGHT(TEXT(AL905,"0.#"),1)&lt;&gt;"."),TRUE,FALSE)</formula>
    </cfRule>
    <cfRule type="expression" dxfId="1942" priority="2062">
      <formula>IF(AND(AL905&lt;0, RIGHT(TEXT(AL905,"0.#"),1)="."),TRUE,FALSE)</formula>
    </cfRule>
  </conditionalFormatting>
  <conditionalFormatting sqref="AL903:AO904">
    <cfRule type="expression" dxfId="1941" priority="2053">
      <formula>IF(AND(AL903&gt;=0, RIGHT(TEXT(AL903,"0.#"),1)&lt;&gt;"."),TRUE,FALSE)</formula>
    </cfRule>
    <cfRule type="expression" dxfId="1940" priority="2054">
      <formula>IF(AND(AL903&gt;=0, RIGHT(TEXT(AL903,"0.#"),1)="."),TRUE,FALSE)</formula>
    </cfRule>
    <cfRule type="expression" dxfId="1939" priority="2055">
      <formula>IF(AND(AL903&lt;0, RIGHT(TEXT(AL903,"0.#"),1)&lt;&gt;"."),TRUE,FALSE)</formula>
    </cfRule>
    <cfRule type="expression" dxfId="1938" priority="2056">
      <formula>IF(AND(AL903&lt;0, RIGHT(TEXT(AL903,"0.#"),1)="."),TRUE,FALSE)</formula>
    </cfRule>
  </conditionalFormatting>
  <conditionalFormatting sqref="AL938:AO965">
    <cfRule type="expression" dxfId="1937" priority="2047">
      <formula>IF(AND(AL938&gt;=0, RIGHT(TEXT(AL938,"0.#"),1)&lt;&gt;"."),TRUE,FALSE)</formula>
    </cfRule>
    <cfRule type="expression" dxfId="1936" priority="2048">
      <formula>IF(AND(AL938&gt;=0, RIGHT(TEXT(AL938,"0.#"),1)="."),TRUE,FALSE)</formula>
    </cfRule>
    <cfRule type="expression" dxfId="1935" priority="2049">
      <formula>IF(AND(AL938&lt;0, RIGHT(TEXT(AL938,"0.#"),1)&lt;&gt;"."),TRUE,FALSE)</formula>
    </cfRule>
    <cfRule type="expression" dxfId="1934" priority="2050">
      <formula>IF(AND(AL938&lt;0, RIGHT(TEXT(AL938,"0.#"),1)="."),TRUE,FALSE)</formula>
    </cfRule>
  </conditionalFormatting>
  <conditionalFormatting sqref="AL936:AO937">
    <cfRule type="expression" dxfId="1933" priority="2041">
      <formula>IF(AND(AL936&gt;=0, RIGHT(TEXT(AL936,"0.#"),1)&lt;&gt;"."),TRUE,FALSE)</formula>
    </cfRule>
    <cfRule type="expression" dxfId="1932" priority="2042">
      <formula>IF(AND(AL936&gt;=0, RIGHT(TEXT(AL936,"0.#"),1)="."),TRUE,FALSE)</formula>
    </cfRule>
    <cfRule type="expression" dxfId="1931" priority="2043">
      <formula>IF(AND(AL936&lt;0, RIGHT(TEXT(AL936,"0.#"),1)&lt;&gt;"."),TRUE,FALSE)</formula>
    </cfRule>
    <cfRule type="expression" dxfId="1930" priority="2044">
      <formula>IF(AND(AL936&lt;0, RIGHT(TEXT(AL936,"0.#"),1)="."),TRUE,FALSE)</formula>
    </cfRule>
  </conditionalFormatting>
  <conditionalFormatting sqref="AL971:AO998">
    <cfRule type="expression" dxfId="1929" priority="2035">
      <formula>IF(AND(AL971&gt;=0, RIGHT(TEXT(AL971,"0.#"),1)&lt;&gt;"."),TRUE,FALSE)</formula>
    </cfRule>
    <cfRule type="expression" dxfId="1928" priority="2036">
      <formula>IF(AND(AL971&gt;=0, RIGHT(TEXT(AL971,"0.#"),1)="."),TRUE,FALSE)</formula>
    </cfRule>
    <cfRule type="expression" dxfId="1927" priority="2037">
      <formula>IF(AND(AL971&lt;0, RIGHT(TEXT(AL971,"0.#"),1)&lt;&gt;"."),TRUE,FALSE)</formula>
    </cfRule>
    <cfRule type="expression" dxfId="1926" priority="2038">
      <formula>IF(AND(AL971&lt;0, RIGHT(TEXT(AL971,"0.#"),1)="."),TRUE,FALSE)</formula>
    </cfRule>
  </conditionalFormatting>
  <conditionalFormatting sqref="AL969:AO970">
    <cfRule type="expression" dxfId="1925" priority="2029">
      <formula>IF(AND(AL969&gt;=0, RIGHT(TEXT(AL969,"0.#"),1)&lt;&gt;"."),TRUE,FALSE)</formula>
    </cfRule>
    <cfRule type="expression" dxfId="1924" priority="2030">
      <formula>IF(AND(AL969&gt;=0, RIGHT(TEXT(AL969,"0.#"),1)="."),TRUE,FALSE)</formula>
    </cfRule>
    <cfRule type="expression" dxfId="1923" priority="2031">
      <formula>IF(AND(AL969&lt;0, RIGHT(TEXT(AL969,"0.#"),1)&lt;&gt;"."),TRUE,FALSE)</formula>
    </cfRule>
    <cfRule type="expression" dxfId="1922" priority="2032">
      <formula>IF(AND(AL969&lt;0, RIGHT(TEXT(AL969,"0.#"),1)="."),TRUE,FALSE)</formula>
    </cfRule>
  </conditionalFormatting>
  <conditionalFormatting sqref="AL1004:AO1031">
    <cfRule type="expression" dxfId="1921" priority="2023">
      <formula>IF(AND(AL1004&gt;=0, RIGHT(TEXT(AL1004,"0.#"),1)&lt;&gt;"."),TRUE,FALSE)</formula>
    </cfRule>
    <cfRule type="expression" dxfId="1920" priority="2024">
      <formula>IF(AND(AL1004&gt;=0, RIGHT(TEXT(AL1004,"0.#"),1)="."),TRUE,FALSE)</formula>
    </cfRule>
    <cfRule type="expression" dxfId="1919" priority="2025">
      <formula>IF(AND(AL1004&lt;0, RIGHT(TEXT(AL1004,"0.#"),1)&lt;&gt;"."),TRUE,FALSE)</formula>
    </cfRule>
    <cfRule type="expression" dxfId="1918" priority="2026">
      <formula>IF(AND(AL1004&lt;0, RIGHT(TEXT(AL1004,"0.#"),1)="."),TRUE,FALSE)</formula>
    </cfRule>
  </conditionalFormatting>
  <conditionalFormatting sqref="AL1002:AO1003">
    <cfRule type="expression" dxfId="1917" priority="2017">
      <formula>IF(AND(AL1002&gt;=0, RIGHT(TEXT(AL1002,"0.#"),1)&lt;&gt;"."),TRUE,FALSE)</formula>
    </cfRule>
    <cfRule type="expression" dxfId="1916" priority="2018">
      <formula>IF(AND(AL1002&gt;=0, RIGHT(TEXT(AL1002,"0.#"),1)="."),TRUE,FALSE)</formula>
    </cfRule>
    <cfRule type="expression" dxfId="1915" priority="2019">
      <formula>IF(AND(AL1002&lt;0, RIGHT(TEXT(AL1002,"0.#"),1)&lt;&gt;"."),TRUE,FALSE)</formula>
    </cfRule>
    <cfRule type="expression" dxfId="1914" priority="2020">
      <formula>IF(AND(AL1002&lt;0, RIGHT(TEXT(AL1002,"0.#"),1)="."),TRUE,FALSE)</formula>
    </cfRule>
  </conditionalFormatting>
  <conditionalFormatting sqref="Y1002:Y1003">
    <cfRule type="expression" dxfId="1913" priority="2015">
      <formula>IF(RIGHT(TEXT(Y1002,"0.#"),1)=".",FALSE,TRUE)</formula>
    </cfRule>
    <cfRule type="expression" dxfId="1912" priority="2016">
      <formula>IF(RIGHT(TEXT(Y1002,"0.#"),1)=".",TRUE,FALSE)</formula>
    </cfRule>
  </conditionalFormatting>
  <conditionalFormatting sqref="AL1037:AO1064">
    <cfRule type="expression" dxfId="1911" priority="2011">
      <formula>IF(AND(AL1037&gt;=0, RIGHT(TEXT(AL1037,"0.#"),1)&lt;&gt;"."),TRUE,FALSE)</formula>
    </cfRule>
    <cfRule type="expression" dxfId="1910" priority="2012">
      <formula>IF(AND(AL1037&gt;=0, RIGHT(TEXT(AL1037,"0.#"),1)="."),TRUE,FALSE)</formula>
    </cfRule>
    <cfRule type="expression" dxfId="1909" priority="2013">
      <formula>IF(AND(AL1037&lt;0, RIGHT(TEXT(AL1037,"0.#"),1)&lt;&gt;"."),TRUE,FALSE)</formula>
    </cfRule>
    <cfRule type="expression" dxfId="1908" priority="2014">
      <formula>IF(AND(AL1037&lt;0, RIGHT(TEXT(AL1037,"0.#"),1)="."),TRUE,FALSE)</formula>
    </cfRule>
  </conditionalFormatting>
  <conditionalFormatting sqref="Y1037:Y1064">
    <cfRule type="expression" dxfId="1907" priority="2009">
      <formula>IF(RIGHT(TEXT(Y1037,"0.#"),1)=".",FALSE,TRUE)</formula>
    </cfRule>
    <cfRule type="expression" dxfId="1906" priority="2010">
      <formula>IF(RIGHT(TEXT(Y1037,"0.#"),1)=".",TRUE,FALSE)</formula>
    </cfRule>
  </conditionalFormatting>
  <conditionalFormatting sqref="AL1035:AO1036">
    <cfRule type="expression" dxfId="1905" priority="2005">
      <formula>IF(AND(AL1035&gt;=0, RIGHT(TEXT(AL1035,"0.#"),1)&lt;&gt;"."),TRUE,FALSE)</formula>
    </cfRule>
    <cfRule type="expression" dxfId="1904" priority="2006">
      <formula>IF(AND(AL1035&gt;=0, RIGHT(TEXT(AL1035,"0.#"),1)="."),TRUE,FALSE)</formula>
    </cfRule>
    <cfRule type="expression" dxfId="1903" priority="2007">
      <formula>IF(AND(AL1035&lt;0, RIGHT(TEXT(AL1035,"0.#"),1)&lt;&gt;"."),TRUE,FALSE)</formula>
    </cfRule>
    <cfRule type="expression" dxfId="1902" priority="2008">
      <formula>IF(AND(AL1035&lt;0, RIGHT(TEXT(AL1035,"0.#"),1)="."),TRUE,FALSE)</formula>
    </cfRule>
  </conditionalFormatting>
  <conditionalFormatting sqref="Y1035:Y1036">
    <cfRule type="expression" dxfId="1901" priority="2003">
      <formula>IF(RIGHT(TEXT(Y1035,"0.#"),1)=".",FALSE,TRUE)</formula>
    </cfRule>
    <cfRule type="expression" dxfId="1900" priority="2004">
      <formula>IF(RIGHT(TEXT(Y1035,"0.#"),1)=".",TRUE,FALSE)</formula>
    </cfRule>
  </conditionalFormatting>
  <conditionalFormatting sqref="AL1070:AO1097">
    <cfRule type="expression" dxfId="1899" priority="1999">
      <formula>IF(AND(AL1070&gt;=0, RIGHT(TEXT(AL1070,"0.#"),1)&lt;&gt;"."),TRUE,FALSE)</formula>
    </cfRule>
    <cfRule type="expression" dxfId="1898" priority="2000">
      <formula>IF(AND(AL1070&gt;=0, RIGHT(TEXT(AL1070,"0.#"),1)="."),TRUE,FALSE)</formula>
    </cfRule>
    <cfRule type="expression" dxfId="1897" priority="2001">
      <formula>IF(AND(AL1070&lt;0, RIGHT(TEXT(AL1070,"0.#"),1)&lt;&gt;"."),TRUE,FALSE)</formula>
    </cfRule>
    <cfRule type="expression" dxfId="1896" priority="2002">
      <formula>IF(AND(AL1070&lt;0, RIGHT(TEXT(AL1070,"0.#"),1)="."),TRUE,FALSE)</formula>
    </cfRule>
  </conditionalFormatting>
  <conditionalFormatting sqref="Y1070:Y1097">
    <cfRule type="expression" dxfId="1895" priority="1997">
      <formula>IF(RIGHT(TEXT(Y1070,"0.#"),1)=".",FALSE,TRUE)</formula>
    </cfRule>
    <cfRule type="expression" dxfId="1894" priority="1998">
      <formula>IF(RIGHT(TEXT(Y1070,"0.#"),1)=".",TRUE,FALSE)</formula>
    </cfRule>
  </conditionalFormatting>
  <conditionalFormatting sqref="AL1068:AO1069">
    <cfRule type="expression" dxfId="1893" priority="1993">
      <formula>IF(AND(AL1068&gt;=0, RIGHT(TEXT(AL1068,"0.#"),1)&lt;&gt;"."),TRUE,FALSE)</formula>
    </cfRule>
    <cfRule type="expression" dxfId="1892" priority="1994">
      <formula>IF(AND(AL1068&gt;=0, RIGHT(TEXT(AL1068,"0.#"),1)="."),TRUE,FALSE)</formula>
    </cfRule>
    <cfRule type="expression" dxfId="1891" priority="1995">
      <formula>IF(AND(AL1068&lt;0, RIGHT(TEXT(AL1068,"0.#"),1)&lt;&gt;"."),TRUE,FALSE)</formula>
    </cfRule>
    <cfRule type="expression" dxfId="1890" priority="1996">
      <formula>IF(AND(AL1068&lt;0, RIGHT(TEXT(AL1068,"0.#"),1)="."),TRUE,FALSE)</formula>
    </cfRule>
  </conditionalFormatting>
  <conditionalFormatting sqref="Y1068:Y1069">
    <cfRule type="expression" dxfId="1889" priority="1991">
      <formula>IF(RIGHT(TEXT(Y1068,"0.#"),1)=".",FALSE,TRUE)</formula>
    </cfRule>
    <cfRule type="expression" dxfId="1888" priority="1992">
      <formula>IF(RIGHT(TEXT(Y1068,"0.#"),1)=".",TRUE,FALSE)</formula>
    </cfRule>
  </conditionalFormatting>
  <conditionalFormatting sqref="AE39">
    <cfRule type="expression" dxfId="1887" priority="1989">
      <formula>IF(RIGHT(TEXT(AE39,"0.#"),1)=".",FALSE,TRUE)</formula>
    </cfRule>
    <cfRule type="expression" dxfId="1886" priority="1990">
      <formula>IF(RIGHT(TEXT(AE39,"0.#"),1)=".",TRUE,FALSE)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2018-05-16T01:44:28Z</cp:lastPrinted>
  <dcterms:created xsi:type="dcterms:W3CDTF">2012-03-13T00:50:25Z</dcterms:created>
  <dcterms:modified xsi:type="dcterms:W3CDTF">2018-07-05T13:56:06Z</dcterms:modified>
</cp:coreProperties>
</file>