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16605"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1113"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<sst xmlns="http://schemas.openxmlformats.org/spreadsheetml/2006/main" count="3021" uniqueCount="668">
  <si>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</si>
  <si>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</si>
  <si>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</si>
  <si>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</si>
  <si>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</si>
  <si>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</si>
  <si>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</si>
  <si>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</si>
  <si>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</si>
  <si>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</si>
  <si>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</si>
  <si>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</si>
  <si>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</si>
  <si>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</si>
  <si>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</si>
  <si>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</si>
  <si>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</si>
  <si>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</si>
  <si>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</si>
  <si>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</si>
  <si>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</si>
  <si>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</si>
  <si>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</si>
  <si>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</si>
  <si>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</si>
  <si>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</si>
  <si>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</si>
  <si>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</si>
  <si>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</si>
  <si>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</si>
  <si>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</si>
  <si>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</si>
  <si>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</si>
  <si>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</si>
  <si>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</si>
  <si>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</si>
  <si>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</si>
  <si>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</si>
  <si>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</si>
  <si>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</si>
  <si>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</si>
  <si>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</si>
  <si>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</si>
  <si>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</si>
  <si>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</si>
  <si>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</si>
  <si>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</si>
  <si>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</si>
  <si>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</si>
  <si>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</si>
  <si>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</si>
  <si>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</si>
  <si>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</si>
  <si>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</si>
  <si>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</si>
  <si>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</si>
  <si>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</si>
  <si>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</si>
  <si>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</si>
  <si>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</si>
  <si>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</si>
  <si>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</si>
  <si>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</si>
  <si>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</si>
  <si>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</si>
  <si>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</si>
  <si>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</si>
  <si>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</si>
  <si>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</si>
  <si>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</si>
  <si>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</si>
  <si>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</si>
  <si>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</si>
  <si>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</si>
  <si>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</si>
  <si>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</si>
  <si>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</si>
  <si>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</si>
  <si>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</si>
  <si>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</si>
  <si>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</si>
  <si>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</si>
  <si>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</si>
  <si>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</si>
  <si>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</si>
  <si>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</si>
  <si>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</si>
  <si>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</si>
  <si>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</si>
  <si>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</si>
  <si>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</si>
  <si>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</si>
  <si>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</si>
  <si>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</si>
  <si>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</si>
  <si>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</si>
  <si>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</si>
  <si>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</si>
  <si>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</si>
  <si>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</si>
  <si>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</si>
  <si>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</si>
  <si>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</si>
  <si>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</si>
  <si>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</si>
  <si>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</si>
  <si>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</si>
  <si>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</si>
  <si>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</si>
  <si>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</si>
  <si>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</si>
  <si>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</si>
  <si>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</si>
  <si>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</si>
  <si>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</si>
  <si>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</si>
  <si>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</si>
  <si>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</si>
  <si>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</si>
  <si>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</si>
  <si>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</si>
  <si>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</si>
  <si>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</si>
  <si>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</si>
  <si>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</si>
  <si>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</si>
  <si>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</si>
  <si>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</si>
  <si>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</si>
  <si>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</si>
  <si>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</si>
  <si>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</si>
  <si>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</si>
  <si>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</si>
  <si>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</si>
  <si>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</si>
  <si>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</si>
  <si>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</si>
  <si>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</si>
  <si>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</si>
  <si>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</si>
  <si>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</si>
  <si>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</si>
  <si>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</si>
  <si>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</si>
  <si>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</si>
  <si>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</si>
  <si>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</si>
  <si>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</si>
  <si>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</si>
  <si>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</si>
  <si>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</si>
  <si>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</si>
  <si>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</si>
  <si>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</si>
  <si>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</si>
  <si>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</si>
  <si>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</si>
  <si>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</si>
  <si>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</si>
  <si>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</si>
  <si>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</si>
  <si>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</si>
  <si>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</si>
  <si>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</si>
  <si>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</si>
  <si>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</si>
  <si>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</si>
  <si>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</si>
  <si>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</si>
  <si>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</si>
  <si>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</si>
  <si>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</si>
  <si>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</si>
  <si>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</si>
  <si>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</si>
  <si>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</si>
  <si>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</si>
  <si>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</si>
  <si>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</si>
  <si>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</si>
  <si>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</si>
  <si>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</si>
  <si>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</si>
  <si>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</si>
  <si>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</si>
  <si>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</si>
  <si>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</si>
  <si>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</si>
  <si>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</si>
  <si>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</si>
  <si>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</si>
  <si>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</si>
  <si>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</si>
  <si>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</si>
  <si>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</si>
  <si>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</si>
  <si>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</si>
  <si>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</si>
  <si>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</si>
  <si>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</si>
  <si>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</si>
  <si>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</si>
  <si>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</si>
  <si>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</si>
  <si>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</si>
  <si>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</si>
  <si>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</si>
  <si>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</si>
  <si>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</si>
  <si>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</si>
  <si>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</si>
  <si>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</si>
  <si>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</si>
  <si>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</si>
  <si>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</si>
  <si>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</si>
  <si>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</si>
  <si>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</si>
  <si>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</si>
  <si>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</si>
  <si>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</si>
  <si>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</si>
  <si>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</si>
  <si>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</si>
  <si>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</si>
  <si>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</si>
  <si>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</si>
  <si>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</si>
  <si>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</si>
  <si>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</si>
  <si>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</si>
  <si>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</si>
  <si>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</si>
  <si>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</si>
  <si>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</si>
  <si>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</si>
  <si>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</si>
  <si>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</si>
  <si>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</si>
  <si>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</si>
  <si>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</si>
  <si>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</si>
  <si>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</si>
  <si>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</si>
  <si>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</si>
  <si>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</si>
  <si>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</si>
  <si>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</si>
  <si>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</si>
  <si>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</si>
  <si>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</si>
  <si>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</si>
  <si>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</si>
  <si>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</si>
  <si>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</si>
  <si>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</si>
  <si>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</si>
  <si>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</si>
  <si>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</si>
  <si>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</si>
  <si>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</si>
  <si>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</si>
  <si>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</si>
  <si>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</si>
  <si>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</si>
  <si>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</si>
  <si>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</si>
  <si>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</si>
  <si>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</si>
  <si>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</si>
  <si>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</si>
  <si>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</si>
  <si>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</si>
  <si>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</si>
  <si>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</si>
  <si>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</si>
  <si>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</si>
  <si>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</si>
  <si>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</si>
  <si>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</si>
  <si>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</si>
  <si>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</si>
  <si>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</si>
  <si>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</si>
  <si>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</si>
  <si>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</si>
  <si>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</si>
  <si>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</si>
  <si>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</si>
  <si>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</si>
  <si>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</si>
  <si>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</si>
  <si>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</si>
  <si>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</si>
  <si>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</si>
  <si>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</si>
  <si>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</si>
  <si>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</si>
  <si>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</si>
  <si>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</si>
  <si>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</si>
  <si>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</si>
  <si>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</si>
  <si>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</si>
  <si>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</si>
  <si>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</si>
  <si>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</si>
  <si>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</si>
  <si>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</si>
  <si>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</si>
  <si>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</si>
  <si>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</si>
  <si>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</si>
  <si>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</si>
  <si>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</si>
  <si>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</si>
  <si>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</si>
  <si>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</si>
  <si>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</si>
  <si>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</si>
  <si>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</si>
  <si>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</si>
  <si>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</si>
  <si>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</si>
  <si>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</si>
  <si>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</si>
  <si>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</si>
  <si>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</si>
  <si>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</si>
  <si>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</si>
  <si>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</si>
  <si>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</si>
  <si>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</si>
  <si>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</si>
  <si>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</si>
  <si>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</si>
  <si>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</si>
  <si>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</si>
  <si>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</si>
  <si>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</si>
  <si>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</si>
  <si>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</si>
  <si>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</si>
  <si>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</si>
  <si>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</si>
  <si>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</si>
  <si>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</si>
  <si>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</si>
  <si>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</si>
  <si>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</si>
  <si>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</si>
  <si>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</si>
  <si>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</si>
  <si>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</si>
  <si>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</si>
  <si>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</si>
  <si>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</si>
  <si>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</si>
  <si>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</si>
  <si>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</si>
  <si>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</si>
  <si>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</si>
  <si>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</si>
  <si>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</si>
  <si>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</si>
  <si>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</si>
  <si>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</si>
  <si>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</si>
  <si>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</si>
  <si>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</si>
  <si>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</si>
  <si>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</si>
  <si>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</si>
  <si>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</si>
  <si>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</si>
  <si>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</si>
  <si>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</si>
  <si>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</si>
  <si>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</si>
  <si>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</si>
  <si>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</si>
  <si>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</si>
  <si>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</si>
  <si>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</si>
  <si>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</si>
  <si>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</si>
  <si>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</si>
  <si>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</si>
  <si>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</si>
  <si>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</si>
  <si>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</si>
  <si>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</si>
  <si>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</si>
  <si>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</si>
  <si>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</si>
  <si>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</si>
  <si>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</si>
  <si>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</si>
  <si>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</si>
  <si>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</si>
  <si>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</si>
  <si>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</si>
  <si>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</si>
  <si>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</si>
  <si>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</si>
  <si>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</si>
  <si>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</si>
  <si>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</si>
  <si>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</si>
  <si>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</si>
  <si>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</si>
  <si>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</si>
  <si>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</si>
  <si>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</si>
  <si>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</si>
  <si>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</si>
  <si>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</si>
  <si>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</si>
  <si>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</si>
  <si>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</si>
  <si>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</si>
  <si>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</si>
  <si>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</si>
  <si>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</si>
  <si>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</si>
  <si>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</si>
  <si>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</si>
  <si>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</si>
  <si>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</si>
  <si>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</si>
  <si>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</si>
  <si>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</si>
  <si>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</si>
  <si>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</si>
  <si>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</si>
  <si>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</si>
  <si>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</si>
  <si>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</si>
  <si>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</si>
  <si>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</si>
  <si>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</si>
  <si>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</si>
  <si>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</si>
  <si>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</si>
  <si>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</si>
  <si>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</si>
  <si>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</si>
  <si>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</si>
  <si>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</si>
  <si>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</si>
  <si>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</si>
  <si>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</si>
  <si>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</si>
  <si>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</si>
  <si>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</si>
  <si>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</si>
  <si>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</si>
  <si>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</si>
  <si>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</si>
  <si>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</si>
  <si>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</si>
  <si>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</si>
  <si>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</si>
  <si>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</si>
  <si>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</si>
  <si>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</si>
  <si>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</si>
  <si>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</si>
  <si>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</si>
  <si>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</si>
  <si>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</si>
  <si>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</si>
  <si>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</si>
  <si>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</si>
  <si>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</si>
  <si>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</si>
  <si>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</si>
  <si>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</si>
  <si>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</si>
  <si>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</si>
  <si>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</si>
  <si>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</si>
  <si>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</si>
  <si>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</si>
  <si>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</si>
  <si>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</si>
  <si>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</si>
  <si>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</si>
  <si>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</si>
  <si>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</si>
  <si>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</si>
  <si>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</si>
  <si>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</si>
  <si>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</si>
  <si>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</si>
  <si>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</si>
  <si>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</si>
  <si>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</si>
  <si>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</si>
  <si>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</si>
  <si>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</si>
  <si>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</si>
  <si>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</si>
  <si>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</si>
  <si>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</si>
  <si>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</si>
  <si>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</si>
  <si>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</si>
  <si>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</si>
  <si>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</si>
  <si>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</si>
  <si>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</si>
  <si>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</si>
  <si>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</si>
  <si>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</si>
  <si>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</si>
  <si>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</si>
  <si>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</si>
  <si>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</si>
  <si>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</si>
  <si>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</si>
  <si>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</si>
  <si>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</si>
  <si>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</si>
  <si>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</si>
  <si>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</si>
  <si>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</si>
  <si>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</si>
  <si>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</si>
  <si>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</si>
  <si>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</si>
  <si>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</si>
  <si>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</si>
  <si>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</si>
  <si>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</si>
  <si>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</si>
  <si>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</si>
  <si>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</si>
  <si>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</si>
  <si>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</si>
  <si>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</si>
  <si>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</si>
  <si>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</si>
  <si>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</si>
  <si>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</si>
  <si>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</si>
  <si>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刑務所出所者等就労支援事業</t>
    <rPh sb="0" eb="7">
      <t>ケイムショシュッショシャトウ</t>
    </rPh>
    <rPh sb="7" eb="11">
      <t>シュウロウシエン</t>
    </rPh>
    <rPh sb="11" eb="13">
      <t>ジギョウ</t>
    </rPh>
    <phoneticPr fontId="5"/>
  </si>
  <si>
    <t>職業安定局雇用開発部</t>
    <rPh sb="0" eb="2">
      <t>ショクギョウ</t>
    </rPh>
    <rPh sb="2" eb="4">
      <t>アンテイ</t>
    </rPh>
    <rPh sb="4" eb="5">
      <t>キョク</t>
    </rPh>
    <rPh sb="5" eb="7">
      <t>コヨウ</t>
    </rPh>
    <rPh sb="7" eb="10">
      <t>カイハツブ</t>
    </rPh>
    <phoneticPr fontId="5"/>
  </si>
  <si>
    <t>雇用開発企画課就労支援室</t>
    <rPh sb="0" eb="2">
      <t>コヨウ</t>
    </rPh>
    <rPh sb="2" eb="4">
      <t>カイハツ</t>
    </rPh>
    <rPh sb="4" eb="7">
      <t>キカクカ</t>
    </rPh>
    <rPh sb="7" eb="12">
      <t>シュウロウシエンシツ</t>
    </rPh>
    <phoneticPr fontId="5"/>
  </si>
  <si>
    <t>就労支援室長
伊藤　浩之</t>
    <rPh sb="0" eb="4">
      <t>シュウロウシエン</t>
    </rPh>
    <rPh sb="4" eb="6">
      <t>シツチョウ</t>
    </rPh>
    <rPh sb="7" eb="9">
      <t>イトウ</t>
    </rPh>
    <rPh sb="10" eb="11">
      <t>ヒロ</t>
    </rPh>
    <rPh sb="11" eb="12">
      <t>ノ</t>
    </rPh>
    <phoneticPr fontId="5"/>
  </si>
  <si>
    <t>○</t>
  </si>
  <si>
    <t>再犯の防止等の推進に関する法律第12条、第14条
雇用保険法第62条第1項第6号</t>
    <phoneticPr fontId="5"/>
  </si>
  <si>
    <t>　刑務所出所者等に対して、出所前において刑務所・少年院等と公共職業安定所の連携によって出張職業相談等を行うとともに、出所後にあっては保護観察所等と安定所の連携によって就労支援チームを設置し、きめ細やかな就労支援を行うものである。具体的には、安定所による担当者制の職業相談、民間団体等への委託による職場体験講習、試行雇用などの就労支援メニューを実施している。</t>
    <phoneticPr fontId="5"/>
  </si>
  <si>
    <t>-</t>
  </si>
  <si>
    <t>-</t>
    <phoneticPr fontId="5"/>
  </si>
  <si>
    <t>-</t>
    <phoneticPr fontId="5"/>
  </si>
  <si>
    <t>諸謝金
（一般会計・雇用勘定折半）</t>
    <rPh sb="0" eb="1">
      <t>ショ</t>
    </rPh>
    <rPh sb="1" eb="3">
      <t>シャキン</t>
    </rPh>
    <rPh sb="5" eb="7">
      <t>イッパン</t>
    </rPh>
    <rPh sb="7" eb="9">
      <t>カイケイ</t>
    </rPh>
    <rPh sb="10" eb="12">
      <t>コヨウ</t>
    </rPh>
    <rPh sb="12" eb="14">
      <t>カンジョウ</t>
    </rPh>
    <rPh sb="14" eb="16">
      <t>セッパン</t>
    </rPh>
    <phoneticPr fontId="5"/>
  </si>
  <si>
    <t>庁費
（一般会計・雇用勘定折半）</t>
    <rPh sb="0" eb="1">
      <t>チョウ</t>
    </rPh>
    <phoneticPr fontId="5"/>
  </si>
  <si>
    <t>委員等旅費
（一般会計・雇用勘定折半）</t>
    <rPh sb="0" eb="2">
      <t>イイン</t>
    </rPh>
    <rPh sb="2" eb="3">
      <t>トウ</t>
    </rPh>
    <rPh sb="3" eb="5">
      <t>リョヒ</t>
    </rPh>
    <phoneticPr fontId="5"/>
  </si>
  <si>
    <t>職員旅費
（一般会計・雇用勘定折半）</t>
    <rPh sb="0" eb="2">
      <t>ショクイン</t>
    </rPh>
    <rPh sb="2" eb="4">
      <t>リョヒ</t>
    </rPh>
    <phoneticPr fontId="5"/>
  </si>
  <si>
    <t>高齢者等雇用安定促進事業委託費
（一般会計・雇用勘定折半）</t>
    <rPh sb="0" eb="4">
      <t>コウレイシャナド</t>
    </rPh>
    <rPh sb="4" eb="6">
      <t>コヨウ</t>
    </rPh>
    <rPh sb="6" eb="8">
      <t>アンテイ</t>
    </rPh>
    <rPh sb="8" eb="10">
      <t>ソクシン</t>
    </rPh>
    <rPh sb="10" eb="12">
      <t>ジギョウ</t>
    </rPh>
    <rPh sb="12" eb="14">
      <t>イタク</t>
    </rPh>
    <rPh sb="14" eb="15">
      <t>ヒ</t>
    </rPh>
    <phoneticPr fontId="5"/>
  </si>
  <si>
    <t>件</t>
    <rPh sb="0" eb="1">
      <t>ケン</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</si>
  <si>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</si>
  <si>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厚生労働省職業安定局調べ</t>
  </si>
  <si>
    <t>当該事業の支援対象者数</t>
  </si>
  <si>
    <t>-</t>
    <phoneticPr fontId="5"/>
  </si>
  <si>
    <t>-</t>
    <phoneticPr fontId="5"/>
  </si>
  <si>
    <t>年度執行額 （ X ） ／ 年度就職件数 （ Y ）　　　　　　　　</t>
    <rPh sb="0" eb="2">
      <t>ネンド</t>
    </rPh>
    <rPh sb="2" eb="4">
      <t>シッコウ</t>
    </rPh>
    <rPh sb="4" eb="5">
      <t>ガク</t>
    </rPh>
    <rPh sb="14" eb="16">
      <t>ネンド</t>
    </rPh>
    <rPh sb="16" eb="18">
      <t>シュウショク</t>
    </rPh>
    <rPh sb="18" eb="20">
      <t>ケンスウ</t>
    </rPh>
    <phoneticPr fontId="5"/>
  </si>
  <si>
    <t>　X / Y</t>
  </si>
  <si>
    <t>482,224千円
/2,675件</t>
    <rPh sb="7" eb="9">
      <t>センエン</t>
    </rPh>
    <rPh sb="16" eb="17">
      <t>ケン</t>
    </rPh>
    <phoneticPr fontId="5"/>
  </si>
  <si>
    <t>円／件</t>
    <rPh sb="0" eb="1">
      <t>エン</t>
    </rPh>
    <rPh sb="2" eb="3">
      <t>ケン</t>
    </rPh>
    <phoneticPr fontId="5"/>
  </si>
  <si>
    <t>523,241千円
/2,790件</t>
    <phoneticPr fontId="5"/>
  </si>
  <si>
    <t>-</t>
    <phoneticPr fontId="5"/>
  </si>
  <si>
    <t>-</t>
    <phoneticPr fontId="5"/>
  </si>
  <si>
    <t>-</t>
    <phoneticPr fontId="5"/>
  </si>
  <si>
    <t>-</t>
    <phoneticPr fontId="5"/>
  </si>
  <si>
    <t>-</t>
    <phoneticPr fontId="5"/>
  </si>
  <si>
    <t>無</t>
    <phoneticPr fontId="5"/>
  </si>
  <si>
    <t>委託費の精算に当たっては、使途が事業目的に沿った支出となっているか、真に必要なものに限定されているかを精査している。</t>
  </si>
  <si>
    <t>‐</t>
  </si>
  <si>
    <t>概ね当初見込みに見合った成果実績となっている。</t>
    <rPh sb="0" eb="1">
      <t>オオム</t>
    </rPh>
    <rPh sb="2" eb="4">
      <t>トウショ</t>
    </rPh>
    <rPh sb="4" eb="6">
      <t>ミコ</t>
    </rPh>
    <rPh sb="8" eb="10">
      <t>ミア</t>
    </rPh>
    <rPh sb="12" eb="14">
      <t>セイカ</t>
    </rPh>
    <rPh sb="14" eb="16">
      <t>ジッセキ</t>
    </rPh>
    <phoneticPr fontId="5"/>
  </si>
  <si>
    <t>刑務所出所者等に対して総合的な就労支援を行い、職業自立を図ることは、再犯防止の観点からも、また、支援対象者の就職者数の推移からも、実効性の高い手段であると考えている。</t>
  </si>
  <si>
    <t>法務省</t>
  </si>
  <si>
    <t>受刑者就労支援体制等の充実</t>
  </si>
  <si>
    <t>就労支援事業への補助</t>
  </si>
  <si>
    <t>917</t>
    <phoneticPr fontId="5"/>
  </si>
  <si>
    <t>790</t>
    <phoneticPr fontId="5"/>
  </si>
  <si>
    <t>698</t>
    <phoneticPr fontId="5"/>
  </si>
  <si>
    <t>540</t>
    <phoneticPr fontId="5"/>
  </si>
  <si>
    <t>540</t>
    <phoneticPr fontId="5"/>
  </si>
  <si>
    <t>548</t>
    <phoneticPr fontId="5"/>
  </si>
  <si>
    <t>542</t>
    <phoneticPr fontId="5"/>
  </si>
  <si>
    <t>厚生労働省</t>
  </si>
  <si>
    <t>A.永和印刷（株）</t>
    <phoneticPr fontId="5"/>
  </si>
  <si>
    <t>印刷費</t>
    <rPh sb="0" eb="3">
      <t>インサツヒ</t>
    </rPh>
    <phoneticPr fontId="5"/>
  </si>
  <si>
    <t>B.全国就労支援事業者機構</t>
    <phoneticPr fontId="5"/>
  </si>
  <si>
    <t>事業費</t>
    <rPh sb="0" eb="3">
      <t>ジギョウヒ</t>
    </rPh>
    <phoneticPr fontId="5"/>
  </si>
  <si>
    <t>消費税</t>
    <rPh sb="0" eb="3">
      <t>ショウヒゼイ</t>
    </rPh>
    <phoneticPr fontId="5"/>
  </si>
  <si>
    <t>人件費</t>
    <rPh sb="0" eb="3">
      <t>ジンケンヒ</t>
    </rPh>
    <phoneticPr fontId="5"/>
  </si>
  <si>
    <t>管理費</t>
    <rPh sb="0" eb="3">
      <t>カンリヒ</t>
    </rPh>
    <phoneticPr fontId="5"/>
  </si>
  <si>
    <t>刑務所出所者等の就労支援に必要な経費</t>
    <phoneticPr fontId="5"/>
  </si>
  <si>
    <t>事業に必要な管理経費等</t>
    <rPh sb="0" eb="2">
      <t>ジギョウ</t>
    </rPh>
    <rPh sb="3" eb="5">
      <t>ヒツヨウ</t>
    </rPh>
    <rPh sb="6" eb="8">
      <t>カンリ</t>
    </rPh>
    <rPh sb="8" eb="10">
      <t>ケイヒ</t>
    </rPh>
    <rPh sb="10" eb="11">
      <t>トウ</t>
    </rPh>
    <phoneticPr fontId="5"/>
  </si>
  <si>
    <t>-</t>
    <phoneticPr fontId="5"/>
  </si>
  <si>
    <t>-</t>
    <phoneticPr fontId="5"/>
  </si>
  <si>
    <t>-</t>
    <phoneticPr fontId="5"/>
  </si>
  <si>
    <t>-</t>
    <phoneticPr fontId="5"/>
  </si>
  <si>
    <t>-</t>
    <phoneticPr fontId="5"/>
  </si>
  <si>
    <t>-</t>
    <phoneticPr fontId="5"/>
  </si>
  <si>
    <t>-</t>
    <phoneticPr fontId="5"/>
  </si>
  <si>
    <t>-</t>
    <phoneticPr fontId="5"/>
  </si>
  <si>
    <t>永和印刷（株）</t>
    <rPh sb="0" eb="2">
      <t>エイワ</t>
    </rPh>
    <rPh sb="2" eb="4">
      <t>インサツ</t>
    </rPh>
    <rPh sb="5" eb="6">
      <t>カブ</t>
    </rPh>
    <phoneticPr fontId="5"/>
  </si>
  <si>
    <t>株式会社ペア</t>
    <rPh sb="0" eb="4">
      <t>カブシキガイシャ</t>
    </rPh>
    <phoneticPr fontId="5"/>
  </si>
  <si>
    <t>求職ガイドブック印刷費</t>
    <rPh sb="0" eb="2">
      <t>キュウショク</t>
    </rPh>
    <rPh sb="8" eb="11">
      <t>インサツヒ</t>
    </rPh>
    <phoneticPr fontId="5"/>
  </si>
  <si>
    <t>随意契約
（少額）</t>
  </si>
  <si>
    <t>-</t>
    <phoneticPr fontId="5"/>
  </si>
  <si>
    <t>-</t>
    <phoneticPr fontId="5"/>
  </si>
  <si>
    <t>全国就労支援事業者機構</t>
    <rPh sb="0" eb="2">
      <t>ゼンコク</t>
    </rPh>
    <rPh sb="2" eb="6">
      <t>シュウロウシエン</t>
    </rPh>
    <rPh sb="6" eb="9">
      <t>ジギョウシャ</t>
    </rPh>
    <rPh sb="9" eb="11">
      <t>キコウ</t>
    </rPh>
    <phoneticPr fontId="5"/>
  </si>
  <si>
    <t>刑務所出所者等の就労による自立を図るため、職場体験講習委託費、試行雇用助成金等の支給等による支援を実施する。</t>
    <rPh sb="35" eb="37">
      <t>ジョセイ</t>
    </rPh>
    <phoneticPr fontId="5"/>
  </si>
  <si>
    <t>-</t>
    <phoneticPr fontId="5"/>
  </si>
  <si>
    <t>C.●●労働局</t>
    <phoneticPr fontId="5"/>
  </si>
  <si>
    <t>●●労働局</t>
    <rPh sb="2" eb="5">
      <t>ロウドウキョク</t>
    </rPh>
    <phoneticPr fontId="5"/>
  </si>
  <si>
    <t>就職支援ナビゲーターによる職業相談・職業紹介の実施、刑務所、更生保護機関等との連携による各種就労支援施策の実施等。</t>
  </si>
  <si>
    <t>-</t>
    <phoneticPr fontId="5"/>
  </si>
  <si>
    <t>-</t>
    <phoneticPr fontId="5"/>
  </si>
  <si>
    <t>-</t>
    <phoneticPr fontId="5"/>
  </si>
  <si>
    <t>-</t>
    <phoneticPr fontId="5"/>
  </si>
  <si>
    <t>-</t>
    <phoneticPr fontId="5"/>
  </si>
  <si>
    <t>-</t>
    <phoneticPr fontId="5"/>
  </si>
  <si>
    <t>-</t>
    <phoneticPr fontId="5"/>
  </si>
  <si>
    <t>大阪府就労支援事業者機構</t>
    <rPh sb="0" eb="3">
      <t>オオサカフ</t>
    </rPh>
    <rPh sb="3" eb="7">
      <t>シュウロウシエン</t>
    </rPh>
    <rPh sb="7" eb="10">
      <t>ジギョウシャ</t>
    </rPh>
    <rPh sb="10" eb="12">
      <t>キコウ</t>
    </rPh>
    <phoneticPr fontId="5"/>
  </si>
  <si>
    <t>東京都就労支援事業者機構</t>
    <rPh sb="0" eb="3">
      <t>トウキョウト</t>
    </rPh>
    <rPh sb="3" eb="7">
      <t>シュウロウシエン</t>
    </rPh>
    <rPh sb="7" eb="10">
      <t>ジギョウシャ</t>
    </rPh>
    <rPh sb="10" eb="12">
      <t>キコウ</t>
    </rPh>
    <phoneticPr fontId="5"/>
  </si>
  <si>
    <t>神奈川就労支援事業者機構</t>
    <rPh sb="0" eb="3">
      <t>カナガワ</t>
    </rPh>
    <rPh sb="3" eb="7">
      <t>シュウロウシエン</t>
    </rPh>
    <rPh sb="7" eb="10">
      <t>ジギョウシャ</t>
    </rPh>
    <rPh sb="10" eb="12">
      <t>キコウ</t>
    </rPh>
    <phoneticPr fontId="5"/>
  </si>
  <si>
    <t>愛知県県就労支援事業者機構</t>
    <rPh sb="0" eb="3">
      <t>アイチケン</t>
    </rPh>
    <rPh sb="3" eb="4">
      <t>ケン</t>
    </rPh>
    <rPh sb="4" eb="8">
      <t>シュウロウシエン</t>
    </rPh>
    <rPh sb="8" eb="11">
      <t>ジギョウシャ</t>
    </rPh>
    <rPh sb="11" eb="13">
      <t>キコウ</t>
    </rPh>
    <phoneticPr fontId="5"/>
  </si>
  <si>
    <t>福岡県就労支援事業者機構</t>
    <rPh sb="0" eb="2">
      <t>フクオカ</t>
    </rPh>
    <rPh sb="2" eb="3">
      <t>ケン</t>
    </rPh>
    <rPh sb="3" eb="7">
      <t>シュウロウシエン</t>
    </rPh>
    <rPh sb="7" eb="10">
      <t>ジギョウシャ</t>
    </rPh>
    <rPh sb="10" eb="12">
      <t>キコウ</t>
    </rPh>
    <phoneticPr fontId="5"/>
  </si>
  <si>
    <t>協力雇用主等支援員を配置し、協力雇用主等に対する支援事業を実施。</t>
    <rPh sb="0" eb="2">
      <t>キョウリョク</t>
    </rPh>
    <rPh sb="2" eb="5">
      <t>コヨウヌシ</t>
    </rPh>
    <rPh sb="5" eb="6">
      <t>トウ</t>
    </rPh>
    <rPh sb="6" eb="9">
      <t>シエンイン</t>
    </rPh>
    <rPh sb="10" eb="12">
      <t>ハイチ</t>
    </rPh>
    <rPh sb="14" eb="16">
      <t>キョウリョク</t>
    </rPh>
    <rPh sb="16" eb="19">
      <t>コヨウヌシ</t>
    </rPh>
    <rPh sb="19" eb="20">
      <t>トウ</t>
    </rPh>
    <rPh sb="21" eb="22">
      <t>タイ</t>
    </rPh>
    <rPh sb="24" eb="26">
      <t>シエン</t>
    </rPh>
    <rPh sb="26" eb="28">
      <t>ジギョウ</t>
    </rPh>
    <rPh sb="29" eb="31">
      <t>ジッシ</t>
    </rPh>
    <phoneticPr fontId="5"/>
  </si>
  <si>
    <t>-</t>
    <phoneticPr fontId="5"/>
  </si>
  <si>
    <t>-</t>
    <phoneticPr fontId="5"/>
  </si>
  <si>
    <t>有</t>
  </si>
  <si>
    <t>求職ガイドブック発送費</t>
    <rPh sb="0" eb="2">
      <t>キュウショク</t>
    </rPh>
    <rPh sb="8" eb="10">
      <t>ハッソウ</t>
    </rPh>
    <rPh sb="10" eb="11">
      <t>ヒ</t>
    </rPh>
    <phoneticPr fontId="5"/>
  </si>
  <si>
    <t>就職率
（就職件数／支援対象者数）</t>
    <rPh sb="0" eb="3">
      <t>シュウショクリツ</t>
    </rPh>
    <rPh sb="5" eb="7">
      <t>シュウショク</t>
    </rPh>
    <rPh sb="7" eb="9">
      <t>ケンスウ</t>
    </rPh>
    <rPh sb="8" eb="9">
      <t>スウ</t>
    </rPh>
    <rPh sb="10" eb="12">
      <t>シエン</t>
    </rPh>
    <rPh sb="12" eb="15">
      <t>タイショウシャ</t>
    </rPh>
    <rPh sb="15" eb="16">
      <t>スウ</t>
    </rPh>
    <phoneticPr fontId="5"/>
  </si>
  <si>
    <t>就職件数</t>
    <rPh sb="0" eb="2">
      <t>シュウショク</t>
    </rPh>
    <rPh sb="2" eb="4">
      <t>ケンスウ</t>
    </rPh>
    <phoneticPr fontId="5"/>
  </si>
  <si>
    <t>△</t>
  </si>
  <si>
    <t>求職ガイドブック印刷費</t>
    <rPh sb="0" eb="2">
      <t>キュウショク</t>
    </rPh>
    <phoneticPr fontId="5"/>
  </si>
  <si>
    <t>（精査中）</t>
    <rPh sb="1" eb="3">
      <t>セイサ</t>
    </rPh>
    <rPh sb="3" eb="4">
      <t>チュウ</t>
    </rPh>
    <phoneticPr fontId="5"/>
  </si>
  <si>
    <t>D.大阪府就労支援事業者機構</t>
    <rPh sb="2" eb="5">
      <t>オオサカフ</t>
    </rPh>
    <phoneticPr fontId="5"/>
  </si>
  <si>
    <t>人件費</t>
  </si>
  <si>
    <t>協力雇用主等に対する支援に必要な経費</t>
    <rPh sb="0" eb="2">
      <t>キョウリョク</t>
    </rPh>
    <rPh sb="2" eb="5">
      <t>コヨウヌシ</t>
    </rPh>
    <rPh sb="5" eb="6">
      <t>トウ</t>
    </rPh>
    <rPh sb="7" eb="8">
      <t>タイ</t>
    </rPh>
    <rPh sb="10" eb="12">
      <t>シエン</t>
    </rPh>
    <rPh sb="13" eb="15">
      <t>ヒツヨウ</t>
    </rPh>
    <rPh sb="16" eb="18">
      <t>ケイヒ</t>
    </rPh>
    <phoneticPr fontId="5"/>
  </si>
  <si>
    <t>精査中
/3,152件</t>
    <rPh sb="0" eb="2">
      <t>セイサ</t>
    </rPh>
    <rPh sb="2" eb="3">
      <t>チュウ</t>
    </rPh>
    <rPh sb="10" eb="11">
      <t>クダン</t>
    </rPh>
    <phoneticPr fontId="5"/>
  </si>
  <si>
    <t>639,774千円/2,700件</t>
    <rPh sb="7" eb="9">
      <t>センエン</t>
    </rPh>
    <rPh sb="15" eb="16">
      <t>クダン</t>
    </rPh>
    <phoneticPr fontId="5"/>
  </si>
  <si>
    <t>　刑務所出所者等の多くは、①社会復帰後に十分な貯蓄や住居の確保がされていないこと、②前歴が故に社会から排除されやすいこと、③就労経験が少なく職業能力が不十分な者が多いこと等から、就労機会が制約され、就職が困難な状況にあるため、法務省と厚生労働省との連携により、刑務所出所者等に対して総合的な就労支援を行い、職業自立を図ることを目的としている。</t>
    <phoneticPr fontId="5"/>
  </si>
  <si>
    <t>　刑務所出所者等に対して、出所前において刑務所・少年院等と公共職業安定所の連携によって出張職業相談等を行うとともに、出所後にあっては保護観察所等と安定所の連携によって就労支援チームを設置し、きめ細やかな就労支援を行うものである。具体的には、ハローワークによる担当者制の職業相談、民間団体等への委託による職場体験講習、試行雇用などの就労支援メニューを実施している。　　　　　　　　　　　　　　　　　　　　　　　　　　　　　　　　　　　　　　　　　　　　　　　　　　　　　　　　　　　　　　　　　　　　　　　　　　　　　　　　　　　　　　　　　　　　　　　　　　　　　　　　　　本事業を実施することにより子供・若者等の就業率等の向上に寄与する。</t>
    <phoneticPr fontId="5"/>
  </si>
  <si>
    <t>刑務所出所者等の多くは、就労機会が制約され、就職が困難な状況にあるため、刑務所出所者等に対して総合的な就労支援を行い、職業自立を図ることは、再犯防止の観点からも広く国民のニーズがある。</t>
    <phoneticPr fontId="5"/>
  </si>
  <si>
    <t>上記の理由から広く国民のニーズがあり、刑務所出所者等の就労支援を行い、もって再犯を防止する観点からは、国が計画的に推進すべき事業であると考えている。なお、職場体験講習委託費等の支給等に当たっては、全国の更生保護機関等の関係機関との連携を円滑に図るためのネットワーク及び事業実施におけるノウハウ等を有する民間団体を選定し、委託している。</t>
    <phoneticPr fontId="5"/>
  </si>
  <si>
    <t>刑務所出所者等の職業自立という政策目的の達成手段として位置づけられており、また、上記の理由から、優先度の高い事業となっている。</t>
    <phoneticPr fontId="5"/>
  </si>
  <si>
    <t>企画競争により、応募団体の業務実施体制等について精査しており、支出先の選定は概ね妥当である。複数応札となるよう公告期間を長く取ることや説明会の実施による応募喚起などの対応を行っている。</t>
    <rPh sb="76" eb="78">
      <t>オウボ</t>
    </rPh>
    <rPh sb="78" eb="80">
      <t>カンキ</t>
    </rPh>
    <phoneticPr fontId="5"/>
  </si>
  <si>
    <t>法務省との共管で刑務所出所者等総合的就労支援対策を実施しているが、法務省予算では矯正施設における職業訓練や身元保証制度を実施しており、厚生労働省予算では、職場体験講習、セミナー・事業所見学会及びトライアル雇用といった就労支援メニューを実施している。</t>
    <phoneticPr fontId="5"/>
  </si>
  <si>
    <t>再犯防止推進計画（平成29年12月15日閣議決定）</t>
    <rPh sb="0" eb="2">
      <t>サイハン</t>
    </rPh>
    <rPh sb="2" eb="4">
      <t>ボウシ</t>
    </rPh>
    <rPh sb="4" eb="6">
      <t>スイシン</t>
    </rPh>
    <rPh sb="6" eb="8">
      <t>ケイカク</t>
    </rPh>
    <rPh sb="9" eb="11">
      <t>ヘイセイ</t>
    </rPh>
    <rPh sb="13" eb="14">
      <t>ネン</t>
    </rPh>
    <rPh sb="16" eb="17">
      <t>ガツ</t>
    </rPh>
    <rPh sb="19" eb="20">
      <t>ニチ</t>
    </rPh>
    <rPh sb="20" eb="22">
      <t>カクギ</t>
    </rPh>
    <rPh sb="22" eb="24">
      <t>ケッテイ</t>
    </rPh>
    <phoneticPr fontId="5"/>
  </si>
  <si>
    <t>就職件数を2,800件以上とする
※平成28年度までの成果目標</t>
    <rPh sb="0" eb="2">
      <t>シュウショク</t>
    </rPh>
    <rPh sb="2" eb="4">
      <t>ケンスウ</t>
    </rPh>
    <rPh sb="10" eb="11">
      <t>ケン</t>
    </rPh>
    <rPh sb="11" eb="13">
      <t>イジョウ</t>
    </rPh>
    <rPh sb="18" eb="20">
      <t>ヘイセイ</t>
    </rPh>
    <rPh sb="22" eb="24">
      <t>ネンド</t>
    </rPh>
    <rPh sb="27" eb="29">
      <t>セイカ</t>
    </rPh>
    <rPh sb="29" eb="31">
      <t>モクヒョウ</t>
    </rPh>
    <phoneticPr fontId="5"/>
  </si>
  <si>
    <t>就職率を35％以上とする
※平成29年度以降の成果目標</t>
    <rPh sb="2" eb="3">
      <t>リツ</t>
    </rPh>
    <rPh sb="14" eb="16">
      <t>ヘイセイ</t>
    </rPh>
    <rPh sb="18" eb="20">
      <t>ネンド</t>
    </rPh>
    <rPh sb="20" eb="22">
      <t>イコウ</t>
    </rPh>
    <rPh sb="23" eb="25">
      <t>セイカ</t>
    </rPh>
    <rPh sb="25" eb="27">
      <t>モクヒョウ</t>
    </rPh>
    <phoneticPr fontId="5"/>
  </si>
  <si>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</si>
  <si>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</si>
  <si>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委託先から事業の実施状況を毎月報告してもらうようにしており、必要に応じて指導等を行っている。また、安定所においては、支援対象者が多い刑務所については、巡回だけではなく駐在するなどの工夫を行っている。</t>
    <rPh sb="0" eb="2">
      <t>イタク</t>
    </rPh>
    <rPh sb="2" eb="3">
      <t>サキ</t>
    </rPh>
    <rPh sb="5" eb="7">
      <t>ジギョウ</t>
    </rPh>
    <rPh sb="8" eb="10">
      <t>ジッシ</t>
    </rPh>
    <rPh sb="10" eb="12">
      <t>ジョウキョウ</t>
    </rPh>
    <rPh sb="13" eb="15">
      <t>マイツキ</t>
    </rPh>
    <rPh sb="15" eb="17">
      <t>ホウコク</t>
    </rPh>
    <rPh sb="30" eb="32">
      <t>ヒツヨウ</t>
    </rPh>
    <rPh sb="33" eb="34">
      <t>オウ</t>
    </rPh>
    <rPh sb="36" eb="38">
      <t>シドウ</t>
    </rPh>
    <rPh sb="38" eb="39">
      <t>トウ</t>
    </rPh>
    <rPh sb="40" eb="41">
      <t>オコナ</t>
    </rPh>
    <phoneticPr fontId="5"/>
  </si>
  <si>
    <t>支援対象者数（活動実績）の増に向けて、刑務所出所者等の支援依頼が円滑に行われるよう、刑務所への駐在や更生保護施設への巡回の実施など刑務所、少年院及び保護観察所等との連携を図る。</t>
    <rPh sb="0" eb="2">
      <t>シエン</t>
    </rPh>
    <rPh sb="2" eb="5">
      <t>タイショウシャ</t>
    </rPh>
    <rPh sb="5" eb="6">
      <t>スウ</t>
    </rPh>
    <rPh sb="7" eb="9">
      <t>カツドウ</t>
    </rPh>
    <rPh sb="9" eb="11">
      <t>ジッセキ</t>
    </rPh>
    <rPh sb="13" eb="14">
      <t>ゾウ</t>
    </rPh>
    <rPh sb="15" eb="16">
      <t>ム</t>
    </rPh>
    <rPh sb="27" eb="29">
      <t>シエン</t>
    </rPh>
    <rPh sb="29" eb="31">
      <t>イライ</t>
    </rPh>
    <rPh sb="35" eb="36">
      <t>オコナ</t>
    </rPh>
    <rPh sb="42" eb="45">
      <t>ケイムショ</t>
    </rPh>
    <rPh sb="47" eb="49">
      <t>チュウザイ</t>
    </rPh>
    <rPh sb="50" eb="52">
      <t>コウセイ</t>
    </rPh>
    <rPh sb="52" eb="54">
      <t>ホゴ</t>
    </rPh>
    <rPh sb="54" eb="56">
      <t>シセツ</t>
    </rPh>
    <rPh sb="58" eb="60">
      <t>ジュンカイ</t>
    </rPh>
    <rPh sb="61" eb="63">
      <t>ジッシ</t>
    </rPh>
    <rPh sb="65" eb="68">
      <t>ケイムショ</t>
    </rPh>
    <rPh sb="72" eb="73">
      <t>オヨ</t>
    </rPh>
    <rPh sb="74" eb="76">
      <t>ホゴ</t>
    </rPh>
    <rPh sb="76" eb="79">
      <t>カンサツジョ</t>
    </rPh>
    <rPh sb="79" eb="80">
      <t>トウ</t>
    </rPh>
    <rPh sb="82" eb="84">
      <t>レンケイ</t>
    </rPh>
    <rPh sb="85" eb="86">
      <t>ハカ</t>
    </rPh>
    <phoneticPr fontId="5"/>
  </si>
  <si>
    <t>刑務所出所者等は、就職活動を行うにあたり、前科等に加え、求職活動を行う上で必要な知識・資格を有していない、社会人としてのマナーや対人関係の形成や維持のために必要な能力を身に付けていないなどのために、一般の求職者に比べて、きめ細かく継続的な支援が必要であることから、水準は妥当と考える。</t>
    <rPh sb="0" eb="3">
      <t>ケイムショ</t>
    </rPh>
    <rPh sb="3" eb="5">
      <t>シュッショ</t>
    </rPh>
    <rPh sb="5" eb="6">
      <t>シャ</t>
    </rPh>
    <rPh sb="6" eb="7">
      <t>トウ</t>
    </rPh>
    <rPh sb="21" eb="23">
      <t>ゼンカ</t>
    </rPh>
    <rPh sb="23" eb="24">
      <t>トウ</t>
    </rPh>
    <rPh sb="25" eb="26">
      <t>クワ</t>
    </rPh>
    <rPh sb="28" eb="30">
      <t>キュウショク</t>
    </rPh>
    <rPh sb="30" eb="32">
      <t>カツドウ</t>
    </rPh>
    <rPh sb="33" eb="34">
      <t>オコナ</t>
    </rPh>
    <rPh sb="35" eb="36">
      <t>ウエ</t>
    </rPh>
    <rPh sb="37" eb="39">
      <t>ヒツヨウ</t>
    </rPh>
    <rPh sb="40" eb="42">
      <t>チシキ</t>
    </rPh>
    <rPh sb="43" eb="45">
      <t>シカク</t>
    </rPh>
    <rPh sb="46" eb="47">
      <t>ユウ</t>
    </rPh>
    <phoneticPr fontId="5"/>
  </si>
  <si>
    <t>保護観察対象者に関する支援依頼が当初の予測より増加せず、活動実績は当初見込みを下回ったものの、成果目標である「就職率35％」を達成しており、本事業の目的である刑務所出所者等の職業自立を図ることができている。なお、執行率については集計中である。</t>
    <rPh sb="28" eb="30">
      <t>カツドウ</t>
    </rPh>
    <rPh sb="30" eb="32">
      <t>ジッセキ</t>
    </rPh>
    <rPh sb="33" eb="35">
      <t>トウショ</t>
    </rPh>
    <rPh sb="47" eb="49">
      <t>セイカ</t>
    </rPh>
    <rPh sb="49" eb="51">
      <t>モクヒョウ</t>
    </rPh>
    <rPh sb="55" eb="58">
      <t>シュウショクリツ</t>
    </rPh>
    <rPh sb="63" eb="65">
      <t>タッセイ</t>
    </rPh>
    <rPh sb="70" eb="71">
      <t>ホン</t>
    </rPh>
    <rPh sb="71" eb="73">
      <t>ジギョウ</t>
    </rPh>
    <rPh sb="74" eb="76">
      <t>モクテキ</t>
    </rPh>
    <rPh sb="106" eb="108">
      <t>シッコウ</t>
    </rPh>
    <rPh sb="108" eb="109">
      <t>リツ</t>
    </rPh>
    <rPh sb="114" eb="117">
      <t>シュウケイチュウ</t>
    </rPh>
    <phoneticPr fontId="5"/>
  </si>
  <si>
    <t>保護観察対象者等に関する支援依頼が当初の予測より増加せず、見込みから下回ったものの、実績は昨年度から増加している。今後の活動実績については、実情に応じた目標とするため、過去の実績の平均をもとに設定することとした。</t>
    <rPh sb="0" eb="2">
      <t>ホゴ</t>
    </rPh>
    <rPh sb="2" eb="4">
      <t>カンサツ</t>
    </rPh>
    <rPh sb="4" eb="7">
      <t>タイショウシャ</t>
    </rPh>
    <rPh sb="7" eb="8">
      <t>トウ</t>
    </rPh>
    <rPh sb="9" eb="10">
      <t>カン</t>
    </rPh>
    <rPh sb="12" eb="14">
      <t>シエン</t>
    </rPh>
    <rPh sb="14" eb="16">
      <t>イライ</t>
    </rPh>
    <rPh sb="17" eb="19">
      <t>トウショ</t>
    </rPh>
    <rPh sb="20" eb="22">
      <t>ヨソク</t>
    </rPh>
    <rPh sb="24" eb="26">
      <t>ゾウカ</t>
    </rPh>
    <rPh sb="29" eb="31">
      <t>ミコ</t>
    </rPh>
    <rPh sb="34" eb="36">
      <t>シタマワ</t>
    </rPh>
    <rPh sb="42" eb="44">
      <t>ジッセキ</t>
    </rPh>
    <rPh sb="45" eb="48">
      <t>サクネンド</t>
    </rPh>
    <rPh sb="50" eb="52">
      <t>ゾウカ</t>
    </rPh>
    <rPh sb="57" eb="59">
      <t>コンゴ</t>
    </rPh>
    <rPh sb="60" eb="62">
      <t>カツドウ</t>
    </rPh>
    <rPh sb="62" eb="64">
      <t>ジッセキ</t>
    </rPh>
    <rPh sb="70" eb="72">
      <t>ジツジョウ</t>
    </rPh>
    <rPh sb="73" eb="74">
      <t>オウ</t>
    </rPh>
    <rPh sb="76" eb="78">
      <t>モクヒョウ</t>
    </rPh>
    <rPh sb="84" eb="86">
      <t>カコ</t>
    </rPh>
    <rPh sb="87" eb="89">
      <t>ジッセキ</t>
    </rPh>
    <rPh sb="90" eb="92">
      <t>ヘイキン</t>
    </rPh>
    <rPh sb="96" eb="98">
      <t>セッテイ</t>
    </rPh>
    <phoneticPr fontId="5"/>
  </si>
  <si>
    <t>委託事業のうち情報収集・提供、助言業務など対象地域ごとの実情に応じた対応が必要となる部分のみ再委託している。</t>
    <rPh sb="12" eb="14">
      <t>テイキョウ</t>
    </rPh>
    <rPh sb="15" eb="17">
      <t>ジョゲン</t>
    </rPh>
    <rPh sb="21" eb="23">
      <t>タイショウ</t>
    </rPh>
    <rPh sb="28" eb="30">
      <t>ジツジョウ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</si>
</sst>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quotePrefix="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19050</xdr:colOff>
      <xdr:row>741</xdr:row>
      <xdr:rowOff>0</xdr:rowOff>
    </xdr:from>
    <xdr:to>
      <xdr:col>16</xdr:col>
      <xdr:colOff>146051</xdr:colOff>
      <xdr:row>742</xdr:row>
      <xdr:rowOff>81243</xdr:rowOff>
    </xdr:to>
    <xdr:sp macro="" textlink="">
      <xdr:nvSpPr>
        <xdr:cNvPr id="2" name="角丸四角形 1"/>
        <xdr:cNvSpPr/>
      </xdr:nvSpPr>
      <xdr:spPr>
        <a:xfrm>
          <a:off x="2819400" y="42510075"/>
          <a:ext cx="527051" cy="433668"/>
        </a:xfrm>
        <a:prstGeom prst="roundRect">
          <a:avLst/>
        </a:prstGeom>
        <a:noFill/>
        <a:ln w="254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chemeClr val="tx1"/>
              </a:solidFill>
              <a:latin typeface="ＭＳ ゴシック" pitchFamily="49" charset="-128"/>
              <a:ea typeface="ＭＳ ゴシック" pitchFamily="49" charset="-128"/>
            </a:rPr>
            <a:t>国</a:t>
          </a:r>
          <a:endParaRPr kumimoji="1" lang="en-US" altLang="ja-JP" sz="2000" b="1">
            <a:solidFill>
              <a:schemeClr val="tx1"/>
            </a:solidFill>
            <a:latin typeface="ＭＳ ゴシック" pitchFamily="49" charset="-128"/>
            <a:ea typeface="ＭＳ ゴシック" pitchFamily="49" charset="-128"/>
          </a:endParaRPr>
        </a:p>
      </xdr:txBody>
    </xdr:sp>
    <xdr:clientData/>
  </xdr:twoCellAnchor>
  <xdr:twoCellAnchor>
    <xdr:from>
      <xdr:col>17</xdr:col>
      <xdr:colOff>131109</xdr:colOff>
      <xdr:row>741</xdr:row>
      <xdr:rowOff>235322</xdr:rowOff>
    </xdr:from>
    <xdr:to>
      <xdr:col>34</xdr:col>
      <xdr:colOff>108884</xdr:colOff>
      <xdr:row>744</xdr:row>
      <xdr:rowOff>174281</xdr:rowOff>
    </xdr:to>
    <xdr:sp macro="" textlink="">
      <xdr:nvSpPr>
        <xdr:cNvPr id="3" name="角丸四角形 2"/>
        <xdr:cNvSpPr/>
      </xdr:nvSpPr>
      <xdr:spPr>
        <a:xfrm>
          <a:off x="3531534" y="42745397"/>
          <a:ext cx="3378200" cy="996234"/>
        </a:xfrm>
        <a:prstGeom prst="round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500"/>
            </a:lnSpc>
          </a:pPr>
          <a:r>
            <a:rPr kumimoji="1" lang="ja-JP" altLang="en-US" sz="2000" b="1">
              <a:solidFill>
                <a:schemeClr val="tx1"/>
              </a:solidFill>
              <a:latin typeface="ＭＳ ゴシック" pitchFamily="49" charset="-128"/>
              <a:ea typeface="ＭＳ ゴシック" pitchFamily="49" charset="-128"/>
            </a:rPr>
            <a:t>厚生労働省</a:t>
          </a:r>
          <a:endParaRPr kumimoji="1" lang="en-US" altLang="ja-JP" sz="2000" b="1">
            <a:solidFill>
              <a:schemeClr val="tx1"/>
            </a:solidFill>
            <a:latin typeface="ＭＳ ゴシック" pitchFamily="49" charset="-128"/>
            <a:ea typeface="ＭＳ ゴシック" pitchFamily="49" charset="-128"/>
          </a:endParaRPr>
        </a:p>
        <a:p>
          <a:pPr algn="ctr">
            <a:lnSpc>
              <a:spcPts val="2500"/>
            </a:lnSpc>
          </a:pPr>
          <a:r>
            <a:rPr kumimoji="1" lang="ja-JP" altLang="en-US" sz="2000" b="1">
              <a:solidFill>
                <a:schemeClr val="tx1"/>
              </a:solidFill>
              <a:latin typeface="ＭＳ ゴシック" pitchFamily="49" charset="-128"/>
              <a:ea typeface="ＭＳ ゴシック" pitchFamily="49" charset="-128"/>
            </a:rPr>
            <a:t>（</a:t>
          </a:r>
          <a:r>
            <a:rPr kumimoji="1" lang="ja-JP" altLang="en-US" sz="2000" b="1" baseline="0">
              <a:solidFill>
                <a:schemeClr val="tx1"/>
              </a:solidFill>
              <a:latin typeface="ＭＳ ゴシック" pitchFamily="49" charset="-128"/>
              <a:ea typeface="ＭＳ ゴシック" pitchFamily="49" charset="-128"/>
            </a:rPr>
            <a:t>●</a:t>
          </a:r>
          <a:r>
            <a:rPr kumimoji="1" lang="ja-JP" altLang="en-US" sz="2000" b="1">
              <a:solidFill>
                <a:schemeClr val="tx1"/>
              </a:solidFill>
              <a:latin typeface="ＭＳ ゴシック" pitchFamily="49" charset="-128"/>
              <a:ea typeface="ＭＳ ゴシック" pitchFamily="49" charset="-128"/>
            </a:rPr>
            <a:t>百万円）</a:t>
          </a:r>
        </a:p>
      </xdr:txBody>
    </xdr:sp>
    <xdr:clientData/>
  </xdr:twoCellAnchor>
  <xdr:twoCellAnchor>
    <xdr:from>
      <xdr:col>17</xdr:col>
      <xdr:colOff>164726</xdr:colOff>
      <xdr:row>744</xdr:row>
      <xdr:rowOff>268941</xdr:rowOff>
    </xdr:from>
    <xdr:to>
      <xdr:col>34</xdr:col>
      <xdr:colOff>91701</xdr:colOff>
      <xdr:row>747</xdr:row>
      <xdr:rowOff>64885</xdr:rowOff>
    </xdr:to>
    <xdr:sp macro="" textlink="">
      <xdr:nvSpPr>
        <xdr:cNvPr id="4" name="大かっこ 3"/>
        <xdr:cNvSpPr/>
      </xdr:nvSpPr>
      <xdr:spPr>
        <a:xfrm>
          <a:off x="3565151" y="43836291"/>
          <a:ext cx="3327400" cy="8532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108697</xdr:colOff>
      <xdr:row>744</xdr:row>
      <xdr:rowOff>302559</xdr:rowOff>
    </xdr:from>
    <xdr:to>
      <xdr:col>34</xdr:col>
      <xdr:colOff>67422</xdr:colOff>
      <xdr:row>747</xdr:row>
      <xdr:rowOff>56030</xdr:rowOff>
    </xdr:to>
    <xdr:sp macro="" textlink="">
      <xdr:nvSpPr>
        <xdr:cNvPr id="5" name="正方形/長方形 4"/>
        <xdr:cNvSpPr/>
      </xdr:nvSpPr>
      <xdr:spPr>
        <a:xfrm>
          <a:off x="3709147" y="43869909"/>
          <a:ext cx="3159125" cy="8107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600"/>
            </a:lnSpc>
          </a:pPr>
          <a:r>
            <a:rPr kumimoji="1" lang="ja-JP" altLang="en-US" sz="1400"/>
            <a:t>　</a:t>
          </a:r>
          <a:r>
            <a:rPr kumimoji="1" lang="ja-JP" altLang="en-US" sz="1400">
              <a:solidFill>
                <a:schemeClr val="tx1"/>
              </a:solidFill>
            </a:rPr>
            <a:t>関係省庁・地方労働局との連絡・調整、地方労働局における実績の取りまとめ。</a:t>
          </a:r>
        </a:p>
      </xdr:txBody>
    </xdr:sp>
    <xdr:clientData/>
  </xdr:twoCellAnchor>
  <xdr:twoCellAnchor>
    <xdr:from>
      <xdr:col>26</xdr:col>
      <xdr:colOff>88060</xdr:colOff>
      <xdr:row>747</xdr:row>
      <xdr:rowOff>56030</xdr:rowOff>
    </xdr:from>
    <xdr:to>
      <xdr:col>26</xdr:col>
      <xdr:colOff>97491</xdr:colOff>
      <xdr:row>754</xdr:row>
      <xdr:rowOff>156134</xdr:rowOff>
    </xdr:to>
    <xdr:cxnSp macro="">
      <xdr:nvCxnSpPr>
        <xdr:cNvPr id="6" name="直線コネクタ 5"/>
        <xdr:cNvCxnSpPr>
          <a:endCxn id="5" idx="2"/>
        </xdr:cNvCxnSpPr>
      </xdr:nvCxnSpPr>
      <xdr:spPr>
        <a:xfrm flipH="1" flipV="1">
          <a:off x="5288710" y="44680655"/>
          <a:ext cx="9431" cy="2567079"/>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196663</xdr:colOff>
      <xdr:row>750</xdr:row>
      <xdr:rowOff>179294</xdr:rowOff>
    </xdr:from>
    <xdr:to>
      <xdr:col>26</xdr:col>
      <xdr:colOff>98238</xdr:colOff>
      <xdr:row>750</xdr:row>
      <xdr:rowOff>179294</xdr:rowOff>
    </xdr:to>
    <xdr:cxnSp macro="">
      <xdr:nvCxnSpPr>
        <xdr:cNvPr id="7" name="直線コネクタ 6"/>
        <xdr:cNvCxnSpPr/>
      </xdr:nvCxnSpPr>
      <xdr:spPr>
        <a:xfrm flipH="1">
          <a:off x="4397188" y="45861194"/>
          <a:ext cx="901700" cy="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153521</xdr:colOff>
      <xdr:row>754</xdr:row>
      <xdr:rowOff>156883</xdr:rowOff>
    </xdr:from>
    <xdr:to>
      <xdr:col>35</xdr:col>
      <xdr:colOff>97491</xdr:colOff>
      <xdr:row>754</xdr:row>
      <xdr:rowOff>156883</xdr:rowOff>
    </xdr:to>
    <xdr:cxnSp macro="">
      <xdr:nvCxnSpPr>
        <xdr:cNvPr id="8" name="直線コネクタ 7"/>
        <xdr:cNvCxnSpPr/>
      </xdr:nvCxnSpPr>
      <xdr:spPr>
        <a:xfrm flipH="1">
          <a:off x="3169771" y="49845633"/>
          <a:ext cx="3965637" cy="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97491</xdr:colOff>
      <xdr:row>754</xdr:row>
      <xdr:rowOff>156882</xdr:rowOff>
    </xdr:from>
    <xdr:to>
      <xdr:col>35</xdr:col>
      <xdr:colOff>98285</xdr:colOff>
      <xdr:row>756</xdr:row>
      <xdr:rowOff>78918</xdr:rowOff>
    </xdr:to>
    <xdr:cxnSp macro="">
      <xdr:nvCxnSpPr>
        <xdr:cNvPr id="9" name="直線矢印コネクタ 8"/>
        <xdr:cNvCxnSpPr/>
      </xdr:nvCxnSpPr>
      <xdr:spPr>
        <a:xfrm rot="5400000">
          <a:off x="6825537" y="50155503"/>
          <a:ext cx="620536" cy="794"/>
        </a:xfrm>
        <a:prstGeom prst="straightConnector1">
          <a:avLst/>
        </a:prstGeom>
        <a:ln w="508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153521</xdr:colOff>
      <xdr:row>754</xdr:row>
      <xdr:rowOff>145678</xdr:rowOff>
    </xdr:from>
    <xdr:to>
      <xdr:col>15</xdr:col>
      <xdr:colOff>154315</xdr:colOff>
      <xdr:row>756</xdr:row>
      <xdr:rowOff>67714</xdr:rowOff>
    </xdr:to>
    <xdr:cxnSp macro="">
      <xdr:nvCxnSpPr>
        <xdr:cNvPr id="10" name="直線矢印コネクタ 9"/>
        <xdr:cNvCxnSpPr/>
      </xdr:nvCxnSpPr>
      <xdr:spPr>
        <a:xfrm rot="5400000">
          <a:off x="2859900" y="50144299"/>
          <a:ext cx="620536" cy="794"/>
        </a:xfrm>
        <a:prstGeom prst="straightConnector1">
          <a:avLst/>
        </a:prstGeom>
        <a:ln w="508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155020</xdr:colOff>
      <xdr:row>756</xdr:row>
      <xdr:rowOff>127007</xdr:rowOff>
    </xdr:from>
    <xdr:to>
      <xdr:col>21</xdr:col>
      <xdr:colOff>199844</xdr:colOff>
      <xdr:row>756</xdr:row>
      <xdr:rowOff>544120</xdr:rowOff>
    </xdr:to>
    <xdr:sp macro="" textlink="">
      <xdr:nvSpPr>
        <xdr:cNvPr id="11" name="正方形/長方形 10"/>
        <xdr:cNvSpPr/>
      </xdr:nvSpPr>
      <xdr:spPr>
        <a:xfrm>
          <a:off x="1964770" y="50514257"/>
          <a:ext cx="2457824" cy="4171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latin typeface="+mj-ea"/>
              <a:ea typeface="+mj-ea"/>
            </a:rPr>
            <a:t>【</a:t>
          </a:r>
          <a:r>
            <a:rPr kumimoji="1" lang="ja-JP" altLang="en-US" sz="1400">
              <a:solidFill>
                <a:schemeClr val="tx1"/>
              </a:solidFill>
              <a:latin typeface="+mj-ea"/>
              <a:ea typeface="+mj-ea"/>
            </a:rPr>
            <a:t>随意契約（企画競争）</a:t>
          </a:r>
          <a:r>
            <a:rPr kumimoji="1" lang="en-US" altLang="ja-JP" sz="1400">
              <a:solidFill>
                <a:schemeClr val="tx1"/>
              </a:solidFill>
              <a:latin typeface="+mj-ea"/>
              <a:ea typeface="+mj-ea"/>
            </a:rPr>
            <a:t>】</a:t>
          </a:r>
          <a:endParaRPr kumimoji="1" lang="ja-JP" altLang="en-US" sz="1400">
            <a:solidFill>
              <a:schemeClr val="tx1"/>
            </a:solidFill>
            <a:latin typeface="+mj-ea"/>
            <a:ea typeface="+mj-ea"/>
          </a:endParaRPr>
        </a:p>
      </xdr:txBody>
    </xdr:sp>
    <xdr:clientData/>
  </xdr:twoCellAnchor>
  <xdr:twoCellAnchor>
    <xdr:from>
      <xdr:col>9</xdr:col>
      <xdr:colOff>14073</xdr:colOff>
      <xdr:row>756</xdr:row>
      <xdr:rowOff>575882</xdr:rowOff>
    </xdr:from>
    <xdr:to>
      <xdr:col>23</xdr:col>
      <xdr:colOff>104966</xdr:colOff>
      <xdr:row>759</xdr:row>
      <xdr:rowOff>321883</xdr:rowOff>
    </xdr:to>
    <xdr:sp macro="" textlink="">
      <xdr:nvSpPr>
        <xdr:cNvPr id="12" name="角丸四角形 11"/>
        <xdr:cNvSpPr/>
      </xdr:nvSpPr>
      <xdr:spPr>
        <a:xfrm>
          <a:off x="1823823" y="50963132"/>
          <a:ext cx="2906060" cy="1746251"/>
        </a:xfrm>
        <a:prstGeom prst="round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600" b="1">
              <a:solidFill>
                <a:schemeClr val="tx1"/>
              </a:solidFill>
              <a:latin typeface="ＭＳ ゴシック" pitchFamily="49" charset="-128"/>
              <a:ea typeface="ＭＳ ゴシック" pitchFamily="49" charset="-128"/>
            </a:rPr>
            <a:t>Ｂ．全国就労支援事業者</a:t>
          </a:r>
          <a:endParaRPr kumimoji="1" lang="en-US" altLang="ja-JP" sz="1600" b="1">
            <a:solidFill>
              <a:schemeClr val="tx1"/>
            </a:solidFill>
            <a:latin typeface="ＭＳ ゴシック" pitchFamily="49" charset="-128"/>
            <a:ea typeface="ＭＳ ゴシック" pitchFamily="49" charset="-128"/>
          </a:endParaRPr>
        </a:p>
        <a:p>
          <a:pPr algn="l"/>
          <a:r>
            <a:rPr kumimoji="1" lang="ja-JP" altLang="en-US" sz="1600" b="1">
              <a:solidFill>
                <a:schemeClr val="tx1"/>
              </a:solidFill>
              <a:latin typeface="ＭＳ ゴシック" pitchFamily="49" charset="-128"/>
              <a:ea typeface="ＭＳ ゴシック" pitchFamily="49" charset="-128"/>
            </a:rPr>
            <a:t>　　機構</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endParaRPr lang="en-US" altLang="ja-JP" sz="1100" b="0" i="0" u="none" strike="noStrike">
            <a:solidFill>
              <a:schemeClr val="tx1"/>
            </a:solidFill>
            <a:latin typeface="+mn-lt"/>
            <a:ea typeface="+mn-ea"/>
            <a:cs typeface="+mn-cs"/>
          </a:endParaRPr>
        </a:p>
        <a:p>
          <a:pPr algn="l"/>
          <a:r>
            <a:rPr kumimoji="1" lang="ja-JP" altLang="en-US" sz="1100" b="0" i="0" u="none" strike="noStrike">
              <a:solidFill>
                <a:schemeClr val="tx1"/>
              </a:solidFill>
              <a:latin typeface="+mn-lt"/>
              <a:ea typeface="+mn-ea"/>
              <a:cs typeface="+mn-cs"/>
            </a:rPr>
            <a:t>　　　　</a:t>
          </a:r>
          <a:r>
            <a:rPr kumimoji="1" lang="ja-JP" altLang="en-US" sz="1600" b="1">
              <a:solidFill>
                <a:schemeClr val="tx1"/>
              </a:solidFill>
              <a:latin typeface="ＭＳ ゴシック" pitchFamily="49" charset="-128"/>
              <a:ea typeface="ＭＳ ゴシック" pitchFamily="49" charset="-128"/>
            </a:rPr>
            <a:t>（１３０百万円）</a:t>
          </a:r>
          <a:endParaRPr kumimoji="1" lang="en-US" altLang="ja-JP" sz="1600" b="1">
            <a:solidFill>
              <a:schemeClr val="tx1"/>
            </a:solidFill>
            <a:latin typeface="ＭＳ ゴシック" pitchFamily="49" charset="-128"/>
            <a:ea typeface="ＭＳ ゴシック" pitchFamily="49" charset="-128"/>
          </a:endParaRPr>
        </a:p>
      </xdr:txBody>
    </xdr:sp>
    <xdr:clientData/>
  </xdr:twoCellAnchor>
  <xdr:twoCellAnchor>
    <xdr:from>
      <xdr:col>9</xdr:col>
      <xdr:colOff>196476</xdr:colOff>
      <xdr:row>760</xdr:row>
      <xdr:rowOff>178674</xdr:rowOff>
    </xdr:from>
    <xdr:to>
      <xdr:col>24</xdr:col>
      <xdr:colOff>26565</xdr:colOff>
      <xdr:row>762</xdr:row>
      <xdr:rowOff>235323</xdr:rowOff>
    </xdr:to>
    <xdr:sp macro="" textlink="">
      <xdr:nvSpPr>
        <xdr:cNvPr id="13" name="正方形/長方形 12"/>
        <xdr:cNvSpPr/>
      </xdr:nvSpPr>
      <xdr:spPr>
        <a:xfrm>
          <a:off x="2006226" y="52936591"/>
          <a:ext cx="2846339" cy="7339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600"/>
            </a:lnSpc>
          </a:pPr>
          <a:r>
            <a:rPr kumimoji="1" lang="ja-JP" altLang="en-US" sz="1400">
              <a:solidFill>
                <a:schemeClr val="tx1"/>
              </a:solidFill>
            </a:rPr>
            <a:t>職場体験講習委託費、試行雇用助成金の支給等。</a:t>
          </a:r>
        </a:p>
      </xdr:txBody>
    </xdr:sp>
    <xdr:clientData/>
  </xdr:twoCellAnchor>
  <xdr:twoCellAnchor>
    <xdr:from>
      <xdr:col>9</xdr:col>
      <xdr:colOff>41150</xdr:colOff>
      <xdr:row>761</xdr:row>
      <xdr:rowOff>23971</xdr:rowOff>
    </xdr:from>
    <xdr:to>
      <xdr:col>24</xdr:col>
      <xdr:colOff>122767</xdr:colOff>
      <xdr:row>762</xdr:row>
      <xdr:rowOff>136905</xdr:rowOff>
    </xdr:to>
    <xdr:sp macro="" textlink="">
      <xdr:nvSpPr>
        <xdr:cNvPr id="14" name="大かっこ 13"/>
        <xdr:cNvSpPr/>
      </xdr:nvSpPr>
      <xdr:spPr>
        <a:xfrm>
          <a:off x="1850900" y="53014721"/>
          <a:ext cx="3097867" cy="5574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75078</xdr:colOff>
      <xdr:row>757</xdr:row>
      <xdr:rowOff>36754</xdr:rowOff>
    </xdr:from>
    <xdr:to>
      <xdr:col>42</xdr:col>
      <xdr:colOff>198344</xdr:colOff>
      <xdr:row>759</xdr:row>
      <xdr:rowOff>152547</xdr:rowOff>
    </xdr:to>
    <xdr:sp macro="" textlink="">
      <xdr:nvSpPr>
        <xdr:cNvPr id="15" name="角丸四角形 14"/>
        <xdr:cNvSpPr/>
      </xdr:nvSpPr>
      <xdr:spPr>
        <a:xfrm>
          <a:off x="5906495" y="51090754"/>
          <a:ext cx="2737349" cy="1449293"/>
        </a:xfrm>
        <a:prstGeom prst="round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600" b="1" baseline="0">
              <a:solidFill>
                <a:schemeClr val="tx1"/>
              </a:solidFill>
              <a:latin typeface="ＭＳ ゴシック" pitchFamily="49" charset="-128"/>
              <a:ea typeface="ＭＳ ゴシック" pitchFamily="49" charset="-128"/>
            </a:rPr>
            <a:t> Ｃ．</a:t>
          </a:r>
          <a:r>
            <a:rPr kumimoji="1" lang="ja-JP" altLang="en-US" sz="1600" b="1">
              <a:solidFill>
                <a:schemeClr val="tx1"/>
              </a:solidFill>
              <a:latin typeface="ＭＳ ゴシック" pitchFamily="49" charset="-128"/>
              <a:ea typeface="ＭＳ ゴシック" pitchFamily="49" charset="-128"/>
            </a:rPr>
            <a:t>都道府県労働局</a:t>
          </a:r>
          <a:r>
            <a:rPr kumimoji="1" lang="en-US" altLang="ja-JP" sz="1600" b="1">
              <a:solidFill>
                <a:schemeClr val="tx1"/>
              </a:solidFill>
              <a:latin typeface="ＭＳ ゴシック" pitchFamily="49" charset="-128"/>
              <a:ea typeface="ＭＳ ゴシック" pitchFamily="49" charset="-128"/>
            </a:rPr>
            <a:t>47</a:t>
          </a:r>
          <a:r>
            <a:rPr kumimoji="1" lang="ja-JP" altLang="en-US" sz="1600" b="1">
              <a:solidFill>
                <a:schemeClr val="tx1"/>
              </a:solidFill>
              <a:latin typeface="ＭＳ ゴシック" pitchFamily="49" charset="-128"/>
              <a:ea typeface="ＭＳ ゴシック" pitchFamily="49" charset="-128"/>
            </a:rPr>
            <a:t>局</a:t>
          </a:r>
          <a:endParaRPr kumimoji="1" lang="en-US" altLang="ja-JP" sz="1600" b="1">
            <a:solidFill>
              <a:schemeClr val="tx1"/>
            </a:solidFill>
            <a:latin typeface="ＭＳ ゴシック" pitchFamily="49" charset="-128"/>
            <a:ea typeface="ＭＳ ゴシック" pitchFamily="49" charset="-128"/>
          </a:endParaRPr>
        </a:p>
        <a:p>
          <a:pPr algn="l">
            <a:lnSpc>
              <a:spcPts val="2000"/>
            </a:lnSpc>
          </a:pPr>
          <a:r>
            <a:rPr kumimoji="1" lang="ja-JP" altLang="en-US" sz="1600" b="1">
              <a:solidFill>
                <a:schemeClr val="tx1"/>
              </a:solidFill>
              <a:latin typeface="ＭＳ ゴシック" pitchFamily="49" charset="-128"/>
              <a:ea typeface="ＭＳ ゴシック" pitchFamily="49" charset="-128"/>
            </a:rPr>
            <a:t>　　（●百万円）</a:t>
          </a:r>
          <a:endParaRPr kumimoji="1" lang="en-US" altLang="ja-JP" sz="1600" b="1">
            <a:solidFill>
              <a:schemeClr val="tx1"/>
            </a:solidFill>
            <a:latin typeface="ＭＳ ゴシック" pitchFamily="49" charset="-128"/>
            <a:ea typeface="ＭＳ ゴシック" pitchFamily="49" charset="-128"/>
          </a:endParaRPr>
        </a:p>
      </xdr:txBody>
    </xdr:sp>
    <xdr:clientData/>
  </xdr:twoCellAnchor>
  <xdr:twoCellAnchor>
    <xdr:from>
      <xdr:col>30</xdr:col>
      <xdr:colOff>146984</xdr:colOff>
      <xdr:row>756</xdr:row>
      <xdr:rowOff>75649</xdr:rowOff>
    </xdr:from>
    <xdr:to>
      <xdr:col>40</xdr:col>
      <xdr:colOff>29509</xdr:colOff>
      <xdr:row>756</xdr:row>
      <xdr:rowOff>412759</xdr:rowOff>
    </xdr:to>
    <xdr:sp macro="" textlink="">
      <xdr:nvSpPr>
        <xdr:cNvPr id="16" name="正方形/長方形 15"/>
        <xdr:cNvSpPr/>
      </xdr:nvSpPr>
      <xdr:spPr>
        <a:xfrm>
          <a:off x="6179484" y="50462899"/>
          <a:ext cx="1893358" cy="3371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latin typeface="+mj-ea"/>
              <a:ea typeface="+mj-ea"/>
            </a:rPr>
            <a:t>　</a:t>
          </a:r>
          <a:r>
            <a:rPr kumimoji="1" lang="en-US" altLang="ja-JP" sz="1400">
              <a:solidFill>
                <a:schemeClr val="tx1"/>
              </a:solidFill>
              <a:latin typeface="+mj-ea"/>
              <a:ea typeface="+mj-ea"/>
            </a:rPr>
            <a:t>【</a:t>
          </a:r>
          <a:r>
            <a:rPr kumimoji="1" lang="ja-JP" altLang="en-US" sz="1400">
              <a:solidFill>
                <a:schemeClr val="tx1"/>
              </a:solidFill>
              <a:latin typeface="+mj-ea"/>
              <a:ea typeface="+mj-ea"/>
            </a:rPr>
            <a:t>予算示達</a:t>
          </a:r>
          <a:r>
            <a:rPr kumimoji="1" lang="en-US" altLang="ja-JP" sz="1400">
              <a:solidFill>
                <a:schemeClr val="tx1"/>
              </a:solidFill>
              <a:latin typeface="+mj-ea"/>
              <a:ea typeface="+mj-ea"/>
            </a:rPr>
            <a:t>】</a:t>
          </a:r>
          <a:endParaRPr kumimoji="1" lang="ja-JP" altLang="en-US" sz="1400">
            <a:solidFill>
              <a:schemeClr val="tx1"/>
            </a:solidFill>
            <a:latin typeface="+mj-ea"/>
            <a:ea typeface="+mj-ea"/>
          </a:endParaRPr>
        </a:p>
      </xdr:txBody>
    </xdr:sp>
    <xdr:clientData/>
  </xdr:twoCellAnchor>
  <xdr:twoCellAnchor>
    <xdr:from>
      <xdr:col>28</xdr:col>
      <xdr:colOff>90643</xdr:colOff>
      <xdr:row>760</xdr:row>
      <xdr:rowOff>162485</xdr:rowOff>
    </xdr:from>
    <xdr:to>
      <xdr:col>45</xdr:col>
      <xdr:colOff>38971</xdr:colOff>
      <xdr:row>763</xdr:row>
      <xdr:rowOff>36109</xdr:rowOff>
    </xdr:to>
    <xdr:sp macro="" textlink="">
      <xdr:nvSpPr>
        <xdr:cNvPr id="17" name="大かっこ 16"/>
        <xdr:cNvSpPr/>
      </xdr:nvSpPr>
      <xdr:spPr>
        <a:xfrm>
          <a:off x="5720976" y="52920402"/>
          <a:ext cx="3366745" cy="9319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198344</xdr:colOff>
      <xdr:row>759</xdr:row>
      <xdr:rowOff>359211</xdr:rowOff>
    </xdr:from>
    <xdr:to>
      <xdr:col>45</xdr:col>
      <xdr:colOff>36419</xdr:colOff>
      <xdr:row>764</xdr:row>
      <xdr:rowOff>68188</xdr:rowOff>
    </xdr:to>
    <xdr:sp macro="" textlink="">
      <xdr:nvSpPr>
        <xdr:cNvPr id="18" name="正方形/長方形 17"/>
        <xdr:cNvSpPr/>
      </xdr:nvSpPr>
      <xdr:spPr>
        <a:xfrm>
          <a:off x="5828677" y="52746711"/>
          <a:ext cx="3256492" cy="1455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600"/>
            </a:lnSpc>
          </a:pPr>
          <a:r>
            <a:rPr kumimoji="1" lang="ja-JP" altLang="en-US" sz="1400">
              <a:solidFill>
                <a:schemeClr val="tx1"/>
              </a:solidFill>
            </a:rPr>
            <a:t>就職支援ナビゲーターによる職業相談・職業紹介の実施、刑務所、更生保護機関等との連携による各種就労支援施策の実施等。</a:t>
          </a:r>
        </a:p>
      </xdr:txBody>
    </xdr:sp>
    <xdr:clientData/>
  </xdr:twoCellAnchor>
  <xdr:twoCellAnchor>
    <xdr:from>
      <xdr:col>8</xdr:col>
      <xdr:colOff>19050</xdr:colOff>
      <xdr:row>749</xdr:row>
      <xdr:rowOff>67235</xdr:rowOff>
    </xdr:from>
    <xdr:to>
      <xdr:col>22</xdr:col>
      <xdr:colOff>19050</xdr:colOff>
      <xdr:row>752</xdr:row>
      <xdr:rowOff>56029</xdr:rowOff>
    </xdr:to>
    <xdr:sp macro="" textlink="">
      <xdr:nvSpPr>
        <xdr:cNvPr id="19" name="角丸四角形 18"/>
        <xdr:cNvSpPr/>
      </xdr:nvSpPr>
      <xdr:spPr>
        <a:xfrm>
          <a:off x="1619250" y="45396710"/>
          <a:ext cx="2800350" cy="1046069"/>
        </a:xfrm>
        <a:prstGeom prst="round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Ａ．</a:t>
          </a:r>
          <a:r>
            <a:rPr kumimoji="1" lang="ja-JP" altLang="en-US" sz="1600" b="1"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永和印刷（株）ほか</a:t>
          </a:r>
          <a:endParaRPr kumimoji="1" lang="en-US" altLang="ja-JP" sz="1600" b="1">
            <a:solidFill>
              <a:schemeClr val="tx1"/>
            </a:solidFill>
            <a:latin typeface="ＭＳ ゴシック" pitchFamily="49" charset="-128"/>
            <a:ea typeface="ＭＳ ゴシック" pitchFamily="49" charset="-128"/>
          </a:endParaRPr>
        </a:p>
        <a:p>
          <a:pPr algn="ctr">
            <a:lnSpc>
              <a:spcPts val="1900"/>
            </a:lnSpc>
          </a:pPr>
          <a:r>
            <a:rPr kumimoji="1" lang="ja-JP" altLang="en-US" sz="1600" b="1">
              <a:solidFill>
                <a:schemeClr val="tx1"/>
              </a:solidFill>
              <a:latin typeface="ＭＳ ゴシック" pitchFamily="49" charset="-128"/>
              <a:ea typeface="ＭＳ ゴシック" pitchFamily="49" charset="-128"/>
            </a:rPr>
            <a:t>（</a:t>
          </a:r>
          <a:r>
            <a:rPr kumimoji="1" lang="ja-JP" altLang="en-US" sz="1600" b="1" baseline="0">
              <a:solidFill>
                <a:schemeClr val="tx1"/>
              </a:solidFill>
              <a:latin typeface="ＭＳ ゴシック" pitchFamily="49" charset="-128"/>
              <a:ea typeface="ＭＳ ゴシック" pitchFamily="49" charset="-128"/>
            </a:rPr>
            <a:t>●</a:t>
          </a:r>
          <a:r>
            <a:rPr kumimoji="1" lang="ja-JP" altLang="en-US" sz="1600" b="1">
              <a:solidFill>
                <a:schemeClr val="tx1"/>
              </a:solidFill>
              <a:latin typeface="ＭＳ ゴシック" pitchFamily="49" charset="-128"/>
              <a:ea typeface="ＭＳ ゴシック" pitchFamily="49" charset="-128"/>
            </a:rPr>
            <a:t>百万円）</a:t>
          </a:r>
        </a:p>
      </xdr:txBody>
    </xdr:sp>
    <xdr:clientData/>
  </xdr:twoCellAnchor>
  <xdr:twoCellAnchor>
    <xdr:from>
      <xdr:col>16</xdr:col>
      <xdr:colOff>88900</xdr:colOff>
      <xdr:row>763</xdr:row>
      <xdr:rowOff>21167</xdr:rowOff>
    </xdr:from>
    <xdr:to>
      <xdr:col>16</xdr:col>
      <xdr:colOff>89694</xdr:colOff>
      <xdr:row>764</xdr:row>
      <xdr:rowOff>295628</xdr:rowOff>
    </xdr:to>
    <xdr:cxnSp macro="">
      <xdr:nvCxnSpPr>
        <xdr:cNvPr id="20" name="直線矢印コネクタ 19"/>
        <xdr:cNvCxnSpPr/>
      </xdr:nvCxnSpPr>
      <xdr:spPr>
        <a:xfrm rot="5400000">
          <a:off x="3010649" y="54133001"/>
          <a:ext cx="591961" cy="794"/>
        </a:xfrm>
        <a:prstGeom prst="straightConnector1">
          <a:avLst/>
        </a:prstGeom>
        <a:ln w="508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200026</xdr:colOff>
      <xdr:row>765</xdr:row>
      <xdr:rowOff>39158</xdr:rowOff>
    </xdr:from>
    <xdr:to>
      <xdr:col>21</xdr:col>
      <xdr:colOff>34426</xdr:colOff>
      <xdr:row>766</xdr:row>
      <xdr:rowOff>37724</xdr:rowOff>
    </xdr:to>
    <xdr:sp macro="" textlink="">
      <xdr:nvSpPr>
        <xdr:cNvPr id="21" name="正方形/長方形 20"/>
        <xdr:cNvSpPr/>
      </xdr:nvSpPr>
      <xdr:spPr>
        <a:xfrm>
          <a:off x="2210859" y="54490408"/>
          <a:ext cx="2046317" cy="3160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latin typeface="+mj-ea"/>
              <a:ea typeface="+mj-ea"/>
            </a:rPr>
            <a:t>　</a:t>
          </a:r>
          <a:r>
            <a:rPr kumimoji="1" lang="en-US" altLang="ja-JP" sz="1400">
              <a:solidFill>
                <a:schemeClr val="tx1"/>
              </a:solidFill>
              <a:latin typeface="+mj-ea"/>
              <a:ea typeface="+mj-ea"/>
            </a:rPr>
            <a:t>【</a:t>
          </a:r>
          <a:r>
            <a:rPr kumimoji="1" lang="ja-JP" altLang="en-US" sz="1400">
              <a:solidFill>
                <a:schemeClr val="tx1"/>
              </a:solidFill>
              <a:latin typeface="+mj-ea"/>
              <a:ea typeface="+mj-ea"/>
            </a:rPr>
            <a:t>再委託</a:t>
          </a:r>
          <a:r>
            <a:rPr kumimoji="1" lang="en-US" altLang="ja-JP" sz="1400">
              <a:solidFill>
                <a:schemeClr val="tx1"/>
              </a:solidFill>
              <a:latin typeface="+mj-ea"/>
              <a:ea typeface="+mj-ea"/>
            </a:rPr>
            <a:t>】</a:t>
          </a:r>
          <a:endParaRPr kumimoji="1" lang="ja-JP" altLang="en-US" sz="1400">
            <a:solidFill>
              <a:schemeClr val="tx1"/>
            </a:solidFill>
            <a:latin typeface="+mj-ea"/>
            <a:ea typeface="+mj-ea"/>
          </a:endParaRPr>
        </a:p>
      </xdr:txBody>
    </xdr:sp>
    <xdr:clientData/>
  </xdr:twoCellAnchor>
  <xdr:twoCellAnchor>
    <xdr:from>
      <xdr:col>9</xdr:col>
      <xdr:colOff>100541</xdr:colOff>
      <xdr:row>766</xdr:row>
      <xdr:rowOff>114300</xdr:rowOff>
    </xdr:from>
    <xdr:to>
      <xdr:col>23</xdr:col>
      <xdr:colOff>191434</xdr:colOff>
      <xdr:row>770</xdr:row>
      <xdr:rowOff>146051</xdr:rowOff>
    </xdr:to>
    <xdr:sp macro="" textlink="">
      <xdr:nvSpPr>
        <xdr:cNvPr id="22" name="角丸四角形 21"/>
        <xdr:cNvSpPr/>
      </xdr:nvSpPr>
      <xdr:spPr>
        <a:xfrm>
          <a:off x="1910291" y="54883050"/>
          <a:ext cx="2906060" cy="1301751"/>
        </a:xfrm>
        <a:prstGeom prst="round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600" b="1">
              <a:solidFill>
                <a:schemeClr val="tx1"/>
              </a:solidFill>
              <a:latin typeface="ＭＳ ゴシック" pitchFamily="49" charset="-128"/>
              <a:ea typeface="ＭＳ ゴシック" pitchFamily="49" charset="-128"/>
            </a:rPr>
            <a:t>Ｄ．大阪府就労支援事業</a:t>
          </a:r>
          <a:endParaRPr kumimoji="1" lang="en-US" altLang="ja-JP" sz="1600" b="1">
            <a:solidFill>
              <a:schemeClr val="tx1"/>
            </a:solidFill>
            <a:latin typeface="ＭＳ ゴシック" pitchFamily="49" charset="-128"/>
            <a:ea typeface="ＭＳ ゴシック" pitchFamily="49" charset="-128"/>
          </a:endParaRPr>
        </a:p>
        <a:p>
          <a:pPr algn="l"/>
          <a:r>
            <a:rPr kumimoji="1" lang="ja-JP" altLang="en-US" sz="1600" b="1">
              <a:solidFill>
                <a:schemeClr val="tx1"/>
              </a:solidFill>
              <a:latin typeface="ＭＳ ゴシック" pitchFamily="49" charset="-128"/>
              <a:ea typeface="ＭＳ ゴシック" pitchFamily="49" charset="-128"/>
            </a:rPr>
            <a:t>　　者機構ほか４者</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r>
            <a:rPr lang="en-US" altLang="ja-JP" sz="2000">
              <a:solidFill>
                <a:schemeClr val="tx1"/>
              </a:solidFill>
            </a:rPr>
            <a:t> </a:t>
          </a:r>
          <a:r>
            <a:rPr lang="ja-JP" altLang="en-US" sz="1100" b="0" i="0" u="none" strike="noStrike">
              <a:solidFill>
                <a:schemeClr val="tx1"/>
              </a:solidFill>
              <a:latin typeface="+mn-lt"/>
              <a:ea typeface="+mn-ea"/>
              <a:cs typeface="+mn-cs"/>
            </a:rPr>
            <a:t>　　　　　</a:t>
          </a:r>
          <a:endParaRPr lang="en-US" altLang="ja-JP" sz="1100" b="0" i="0" u="none" strike="noStrike">
            <a:solidFill>
              <a:schemeClr val="tx1"/>
            </a:solidFill>
            <a:latin typeface="+mn-lt"/>
            <a:ea typeface="+mn-ea"/>
            <a:cs typeface="+mn-cs"/>
          </a:endParaRPr>
        </a:p>
        <a:p>
          <a:pPr algn="l"/>
          <a:r>
            <a:rPr kumimoji="1" lang="ja-JP" altLang="en-US" sz="1100" b="0" i="0" u="none" strike="noStrike">
              <a:solidFill>
                <a:schemeClr val="tx1"/>
              </a:solidFill>
              <a:latin typeface="+mn-lt"/>
              <a:ea typeface="+mn-ea"/>
              <a:cs typeface="+mn-cs"/>
            </a:rPr>
            <a:t>　　　　</a:t>
          </a:r>
          <a:r>
            <a:rPr kumimoji="1" lang="ja-JP" altLang="en-US" sz="1600" b="1">
              <a:solidFill>
                <a:schemeClr val="tx1"/>
              </a:solidFill>
              <a:latin typeface="ＭＳ ゴシック" pitchFamily="49" charset="-128"/>
              <a:ea typeface="ＭＳ ゴシック" pitchFamily="49" charset="-128"/>
            </a:rPr>
            <a:t>（５７百万円）</a:t>
          </a:r>
          <a:endParaRPr kumimoji="1" lang="en-US" altLang="ja-JP" sz="1600" b="1">
            <a:solidFill>
              <a:schemeClr val="tx1"/>
            </a:solidFill>
            <a:latin typeface="ＭＳ ゴシック" pitchFamily="49" charset="-128"/>
            <a:ea typeface="ＭＳ ゴシック" pitchFamily="49" charset="-128"/>
          </a:endParaRPr>
        </a:p>
      </xdr:txBody>
    </xdr:sp>
    <xdr:clientData/>
  </xdr:twoCellAnchor>
  <xdr:twoCellAnchor>
    <xdr:from>
      <xdr:col>9</xdr:col>
      <xdr:colOff>139449</xdr:colOff>
      <xdr:row>770</xdr:row>
      <xdr:rowOff>309942</xdr:rowOff>
    </xdr:from>
    <xdr:to>
      <xdr:col>24</xdr:col>
      <xdr:colOff>93133</xdr:colOff>
      <xdr:row>773</xdr:row>
      <xdr:rowOff>264585</xdr:rowOff>
    </xdr:to>
    <xdr:sp macro="" textlink="">
      <xdr:nvSpPr>
        <xdr:cNvPr id="23" name="正方形/長方形 22"/>
        <xdr:cNvSpPr/>
      </xdr:nvSpPr>
      <xdr:spPr>
        <a:xfrm>
          <a:off x="1949199" y="56348692"/>
          <a:ext cx="2969934" cy="9071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600"/>
            </a:lnSpc>
          </a:pPr>
          <a:r>
            <a:rPr kumimoji="1" lang="ja-JP" altLang="en-US" sz="1400">
              <a:solidFill>
                <a:schemeClr val="tx1"/>
              </a:solidFill>
            </a:rPr>
            <a:t>協力雇用主等支援員を配置し、協力雇用主等に対する支援事業を実施。</a:t>
          </a:r>
        </a:p>
      </xdr:txBody>
    </xdr:sp>
    <xdr:clientData/>
  </xdr:twoCellAnchor>
  <xdr:twoCellAnchor>
    <xdr:from>
      <xdr:col>9</xdr:col>
      <xdr:colOff>104775</xdr:colOff>
      <xdr:row>771</xdr:row>
      <xdr:rowOff>191371</xdr:rowOff>
    </xdr:from>
    <xdr:to>
      <xdr:col>24</xdr:col>
      <xdr:colOff>95250</xdr:colOff>
      <xdr:row>772</xdr:row>
      <xdr:rowOff>293158</xdr:rowOff>
    </xdr:to>
    <xdr:sp macro="" textlink="">
      <xdr:nvSpPr>
        <xdr:cNvPr id="24" name="大かっこ 23"/>
        <xdr:cNvSpPr/>
      </xdr:nvSpPr>
      <xdr:spPr>
        <a:xfrm>
          <a:off x="1914525" y="56547621"/>
          <a:ext cx="3006725" cy="4192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192206</xdr:colOff>
      <xdr:row>747</xdr:row>
      <xdr:rowOff>147412</xdr:rowOff>
    </xdr:from>
    <xdr:to>
      <xdr:col>26</xdr:col>
      <xdr:colOff>76432</xdr:colOff>
      <xdr:row>749</xdr:row>
      <xdr:rowOff>95632</xdr:rowOff>
    </xdr:to>
    <xdr:sp macro="" textlink="">
      <xdr:nvSpPr>
        <xdr:cNvPr id="25" name="正方形/長方形 24"/>
        <xdr:cNvSpPr/>
      </xdr:nvSpPr>
      <xdr:spPr>
        <a:xfrm>
          <a:off x="3409539" y="47391412"/>
          <a:ext cx="1895060" cy="6467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mj-ea"/>
              <a:ea typeface="+mj-ea"/>
            </a:rPr>
            <a:t>【</a:t>
          </a:r>
          <a:r>
            <a:rPr kumimoji="1" lang="ja-JP" altLang="en-US" sz="1400">
              <a:solidFill>
                <a:schemeClr val="tx1"/>
              </a:solidFill>
              <a:latin typeface="+mj-ea"/>
              <a:ea typeface="+mj-ea"/>
            </a:rPr>
            <a:t>随意契約（少額）</a:t>
          </a:r>
          <a:r>
            <a:rPr kumimoji="1" lang="en-US" altLang="ja-JP" sz="1400">
              <a:solidFill>
                <a:schemeClr val="tx1"/>
              </a:solidFill>
              <a:latin typeface="+mj-ea"/>
              <a:ea typeface="+mj-ea"/>
            </a:rPr>
            <a:t>】</a:t>
          </a:r>
          <a:endParaRPr kumimoji="1" lang="ja-JP" altLang="en-US" sz="1400">
            <a:solidFill>
              <a:schemeClr val="tx1"/>
            </a:solidFill>
            <a:latin typeface="+mj-ea"/>
            <a:ea typeface="+mj-ea"/>
          </a:endParaRPr>
        </a:p>
      </xdr:txBody>
    </xdr:sp>
    <xdr:clientData/>
  </xdr:twoCellAnchor>
  <xdr:twoCellAnchor>
    <xdr:from>
      <xdr:col>31</xdr:col>
      <xdr:colOff>41275</xdr:colOff>
      <xdr:row>18</xdr:row>
      <xdr:rowOff>19050</xdr:rowOff>
    </xdr:from>
    <xdr:to>
      <xdr:col>34</xdr:col>
      <xdr:colOff>21167</xdr:colOff>
      <xdr:row>18</xdr:row>
      <xdr:rowOff>285750</xdr:rowOff>
    </xdr:to>
    <xdr:sp macro="" textlink="">
      <xdr:nvSpPr>
        <xdr:cNvPr id="26" name="テキスト ボックス 25"/>
        <xdr:cNvSpPr txBox="1"/>
      </xdr:nvSpPr>
      <xdr:spPr>
        <a:xfrm>
          <a:off x="6274858" y="7596717"/>
          <a:ext cx="583142"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精査中</a:t>
          </a:r>
        </a:p>
      </xdr:txBody>
    </xdr:sp>
    <xdr:clientData/>
  </xdr:twoCellAnchor>
  <xdr:twoCellAnchor>
    <xdr:from>
      <xdr:col>38</xdr:col>
      <xdr:colOff>28575</xdr:colOff>
      <xdr:row>115</xdr:row>
      <xdr:rowOff>9525</xdr:rowOff>
    </xdr:from>
    <xdr:to>
      <xdr:col>41</xdr:col>
      <xdr:colOff>133350</xdr:colOff>
      <xdr:row>115</xdr:row>
      <xdr:rowOff>276225</xdr:rowOff>
    </xdr:to>
    <xdr:sp macro="" textlink="">
      <xdr:nvSpPr>
        <xdr:cNvPr id="28" name="テキスト ボックス 27"/>
        <xdr:cNvSpPr txBox="1"/>
      </xdr:nvSpPr>
      <xdr:spPr>
        <a:xfrm>
          <a:off x="7629525" y="16478250"/>
          <a:ext cx="70485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24</xdr:col>
      <xdr:colOff>47625</xdr:colOff>
      <xdr:row>780</xdr:row>
      <xdr:rowOff>9525</xdr:rowOff>
    </xdr:from>
    <xdr:to>
      <xdr:col>27</xdr:col>
      <xdr:colOff>152400</xdr:colOff>
      <xdr:row>780</xdr:row>
      <xdr:rowOff>276225</xdr:rowOff>
    </xdr:to>
    <xdr:sp macro="" textlink="">
      <xdr:nvSpPr>
        <xdr:cNvPr id="29" name="テキスト ボックス 28"/>
        <xdr:cNvSpPr txBox="1"/>
      </xdr:nvSpPr>
      <xdr:spPr>
        <a:xfrm>
          <a:off x="4848225" y="59150250"/>
          <a:ext cx="70485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15</xdr:col>
      <xdr:colOff>171450</xdr:colOff>
      <xdr:row>793</xdr:row>
      <xdr:rowOff>28575</xdr:rowOff>
    </xdr:from>
    <xdr:to>
      <xdr:col>19</xdr:col>
      <xdr:colOff>76200</xdr:colOff>
      <xdr:row>793</xdr:row>
      <xdr:rowOff>295275</xdr:rowOff>
    </xdr:to>
    <xdr:sp macro="" textlink="">
      <xdr:nvSpPr>
        <xdr:cNvPr id="30" name="テキスト ボックス 29"/>
        <xdr:cNvSpPr txBox="1"/>
      </xdr:nvSpPr>
      <xdr:spPr>
        <a:xfrm>
          <a:off x="3171825" y="63255525"/>
          <a:ext cx="70485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24</xdr:col>
      <xdr:colOff>57150</xdr:colOff>
      <xdr:row>902</xdr:row>
      <xdr:rowOff>390525</xdr:rowOff>
    </xdr:from>
    <xdr:to>
      <xdr:col>27</xdr:col>
      <xdr:colOff>161925</xdr:colOff>
      <xdr:row>902</xdr:row>
      <xdr:rowOff>657225</xdr:rowOff>
    </xdr:to>
    <xdr:sp macro="" textlink="">
      <xdr:nvSpPr>
        <xdr:cNvPr id="31" name="テキスト ボックス 30"/>
        <xdr:cNvSpPr txBox="1"/>
      </xdr:nvSpPr>
      <xdr:spPr>
        <a:xfrm>
          <a:off x="4857750" y="73933050"/>
          <a:ext cx="70485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24</xdr:col>
      <xdr:colOff>66675</xdr:colOff>
      <xdr:row>836</xdr:row>
      <xdr:rowOff>238125</xdr:rowOff>
    </xdr:from>
    <xdr:to>
      <xdr:col>27</xdr:col>
      <xdr:colOff>171450</xdr:colOff>
      <xdr:row>837</xdr:row>
      <xdr:rowOff>123825</xdr:rowOff>
    </xdr:to>
    <xdr:sp macro="" textlink="">
      <xdr:nvSpPr>
        <xdr:cNvPr id="33" name="テキスト ボックス 32"/>
        <xdr:cNvSpPr txBox="1"/>
      </xdr:nvSpPr>
      <xdr:spPr>
        <a:xfrm>
          <a:off x="4892675" y="69876458"/>
          <a:ext cx="708025"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29</xdr:col>
      <xdr:colOff>10583</xdr:colOff>
      <xdr:row>711</xdr:row>
      <xdr:rowOff>42334</xdr:rowOff>
    </xdr:from>
    <xdr:to>
      <xdr:col>31</xdr:col>
      <xdr:colOff>191559</xdr:colOff>
      <xdr:row>711</xdr:row>
      <xdr:rowOff>309034</xdr:rowOff>
    </xdr:to>
    <xdr:sp macro="" textlink="">
      <xdr:nvSpPr>
        <xdr:cNvPr id="35" name="テキスト ボックス 34"/>
        <xdr:cNvSpPr txBox="1"/>
      </xdr:nvSpPr>
      <xdr:spPr>
        <a:xfrm>
          <a:off x="5842000" y="32469667"/>
          <a:ext cx="583142"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S933" sqref="S933:Y9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555</v>
      </c>
      <c r="AT2" s="940"/>
      <c r="AU2" s="940"/>
      <c r="AV2" s="52" t="str">
        <f>IF(AW2="", "", "-")</f>
        <v/>
      </c>
      <c r="AW2" s="911"/>
      <c r="AX2" s="911"/>
    </row>
    <row r="3" spans="1:50" ht="21" customHeight="1" thickBot="1" x14ac:dyDescent="0.2">
      <c r="A3" s="868" t="s">
        <v>532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593</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547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181</v>
      </c>
      <c r="H5" s="841"/>
      <c r="I5" s="841"/>
      <c r="J5" s="841"/>
      <c r="K5" s="841"/>
      <c r="L5" s="841"/>
      <c r="M5" s="842" t="s">
        <v>66</v>
      </c>
      <c r="N5" s="843"/>
      <c r="O5" s="843"/>
      <c r="P5" s="843"/>
      <c r="Q5" s="843"/>
      <c r="R5" s="844"/>
      <c r="S5" s="845" t="s">
        <v>131</v>
      </c>
      <c r="T5" s="841"/>
      <c r="U5" s="841"/>
      <c r="V5" s="841"/>
      <c r="W5" s="841"/>
      <c r="X5" s="846"/>
      <c r="Y5" s="699" t="s">
        <v>3</v>
      </c>
      <c r="Z5" s="540"/>
      <c r="AA5" s="540"/>
      <c r="AB5" s="540"/>
      <c r="AC5" s="540"/>
      <c r="AD5" s="541"/>
      <c r="AE5" s="700" t="s">
        <v>549</v>
      </c>
      <c r="AF5" s="700"/>
      <c r="AG5" s="700"/>
      <c r="AH5" s="700"/>
      <c r="AI5" s="700"/>
      <c r="AJ5" s="700"/>
      <c r="AK5" s="700"/>
      <c r="AL5" s="700"/>
      <c r="AM5" s="700"/>
      <c r="AN5" s="700"/>
      <c r="AO5" s="700"/>
      <c r="AP5" s="701"/>
      <c r="AQ5" s="702" t="s">
        <v>550</v>
      </c>
      <c r="AR5" s="703"/>
      <c r="AS5" s="703"/>
      <c r="AT5" s="703"/>
      <c r="AU5" s="703"/>
      <c r="AV5" s="703"/>
      <c r="AW5" s="703"/>
      <c r="AX5" s="704"/>
    </row>
    <row r="6" spans="1:50" ht="39" customHeight="1" x14ac:dyDescent="0.15">
      <c r="A6" s="707" t="s">
        <v>4</v>
      </c>
      <c r="B6" s="708"/>
      <c r="C6" s="708"/>
      <c r="D6" s="708"/>
      <c r="E6" s="708"/>
      <c r="F6" s="708"/>
      <c r="G6" s="392" t="str">
        <f>入力規則等!F39</f>
        <v>一般会計、労働保険特別会計雇用勘定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552</v>
      </c>
      <c r="H7" s="496"/>
      <c r="I7" s="496"/>
      <c r="J7" s="496"/>
      <c r="K7" s="496"/>
      <c r="L7" s="496"/>
      <c r="M7" s="496"/>
      <c r="N7" s="496"/>
      <c r="O7" s="496"/>
      <c r="P7" s="496"/>
      <c r="Q7" s="496"/>
      <c r="R7" s="496"/>
      <c r="S7" s="496"/>
      <c r="T7" s="496"/>
      <c r="U7" s="496"/>
      <c r="V7" s="496"/>
      <c r="W7" s="496"/>
      <c r="X7" s="497"/>
      <c r="Y7" s="922" t="s">
        <v>545</v>
      </c>
      <c r="Z7" s="440"/>
      <c r="AA7" s="440"/>
      <c r="AB7" s="440"/>
      <c r="AC7" s="440"/>
      <c r="AD7" s="923"/>
      <c r="AE7" s="912" t="s">
        <v>657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2" t="s">
        <v>389</v>
      </c>
      <c r="B8" s="493"/>
      <c r="C8" s="493"/>
      <c r="D8" s="493"/>
      <c r="E8" s="493"/>
      <c r="F8" s="494"/>
      <c r="G8" s="941" t="str">
        <f>入力規則等!A26</f>
        <v>子ども・若者育成支援</v>
      </c>
      <c r="H8" s="721"/>
      <c r="I8" s="721"/>
      <c r="J8" s="721"/>
      <c r="K8" s="721"/>
      <c r="L8" s="721"/>
      <c r="M8" s="721"/>
      <c r="N8" s="721"/>
      <c r="O8" s="721"/>
      <c r="P8" s="721"/>
      <c r="Q8" s="721"/>
      <c r="R8" s="721"/>
      <c r="S8" s="721"/>
      <c r="T8" s="721"/>
      <c r="U8" s="721"/>
      <c r="V8" s="721"/>
      <c r="W8" s="721"/>
      <c r="X8" s="942"/>
      <c r="Y8" s="847" t="s">
        <v>390</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650</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553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1"/>
      <c r="H12" s="762"/>
      <c r="I12" s="762"/>
      <c r="J12" s="762"/>
      <c r="K12" s="762"/>
      <c r="L12" s="762"/>
      <c r="M12" s="762"/>
      <c r="N12" s="762"/>
      <c r="O12" s="762"/>
      <c r="P12" s="412" t="s">
        <v>357</v>
      </c>
      <c r="Q12" s="413"/>
      <c r="R12" s="413"/>
      <c r="S12" s="413"/>
      <c r="T12" s="413"/>
      <c r="U12" s="413"/>
      <c r="V12" s="414"/>
      <c r="W12" s="412" t="s">
        <v>363</v>
      </c>
      <c r="X12" s="413"/>
      <c r="Y12" s="413"/>
      <c r="Z12" s="413"/>
      <c r="AA12" s="413"/>
      <c r="AB12" s="413"/>
      <c r="AC12" s="414"/>
      <c r="AD12" s="412" t="s">
        <v>470</v>
      </c>
      <c r="AE12" s="413"/>
      <c r="AF12" s="413"/>
      <c r="AG12" s="413"/>
      <c r="AH12" s="413"/>
      <c r="AI12" s="413"/>
      <c r="AJ12" s="414"/>
      <c r="AK12" s="412" t="s">
        <v>533</v>
      </c>
      <c r="AL12" s="413"/>
      <c r="AM12" s="413"/>
      <c r="AN12" s="413"/>
      <c r="AO12" s="413"/>
      <c r="AP12" s="413"/>
      <c r="AQ12" s="414"/>
      <c r="AR12" s="412" t="s">
        <v>534</v>
      </c>
      <c r="AS12" s="413"/>
      <c r="AT12" s="413"/>
      <c r="AU12" s="413"/>
      <c r="AV12" s="413"/>
      <c r="AW12" s="413"/>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524</v>
      </c>
      <c r="Q13" s="659"/>
      <c r="R13" s="659"/>
      <c r="S13" s="659"/>
      <c r="T13" s="659"/>
      <c r="U13" s="659"/>
      <c r="V13" s="660"/>
      <c r="W13" s="658">
        <v>545</v>
      </c>
      <c r="X13" s="659"/>
      <c r="Y13" s="659"/>
      <c r="Z13" s="659"/>
      <c r="AA13" s="659"/>
      <c r="AB13" s="659"/>
      <c r="AC13" s="660"/>
      <c r="AD13" s="658">
        <v>635</v>
      </c>
      <c r="AE13" s="659"/>
      <c r="AF13" s="659"/>
      <c r="AG13" s="659"/>
      <c r="AH13" s="659"/>
      <c r="AI13" s="659"/>
      <c r="AJ13" s="660"/>
      <c r="AK13" s="658">
        <v>640</v>
      </c>
      <c r="AL13" s="659"/>
      <c r="AM13" s="659"/>
      <c r="AN13" s="659"/>
      <c r="AO13" s="659"/>
      <c r="AP13" s="659"/>
      <c r="AQ13" s="660"/>
      <c r="AR13" s="919"/>
      <c r="AS13" s="920"/>
      <c r="AT13" s="920"/>
      <c r="AU13" s="920"/>
      <c r="AV13" s="920"/>
      <c r="AW13" s="920"/>
      <c r="AX13" s="921"/>
    </row>
    <row r="14" spans="1:50" ht="21" customHeight="1" x14ac:dyDescent="0.15">
      <c r="A14" s="615"/>
      <c r="B14" s="616"/>
      <c r="C14" s="616"/>
      <c r="D14" s="616"/>
      <c r="E14" s="616"/>
      <c r="F14" s="617"/>
      <c r="G14" s="726"/>
      <c r="H14" s="727"/>
      <c r="I14" s="712" t="s">
        <v>8</v>
      </c>
      <c r="J14" s="763"/>
      <c r="K14" s="763"/>
      <c r="L14" s="763"/>
      <c r="M14" s="763"/>
      <c r="N14" s="763"/>
      <c r="O14" s="764"/>
      <c r="P14" s="658" t="s">
        <v>554</v>
      </c>
      <c r="Q14" s="659"/>
      <c r="R14" s="659"/>
      <c r="S14" s="659"/>
      <c r="T14" s="659"/>
      <c r="U14" s="659"/>
      <c r="V14" s="660"/>
      <c r="W14" s="658" t="s">
        <v>554</v>
      </c>
      <c r="X14" s="659"/>
      <c r="Y14" s="659"/>
      <c r="Z14" s="659"/>
      <c r="AA14" s="659"/>
      <c r="AB14" s="659"/>
      <c r="AC14" s="660"/>
      <c r="AD14" s="658" t="s">
        <v>554</v>
      </c>
      <c r="AE14" s="659"/>
      <c r="AF14" s="659"/>
      <c r="AG14" s="659"/>
      <c r="AH14" s="659"/>
      <c r="AI14" s="659"/>
      <c r="AJ14" s="660"/>
      <c r="AK14" s="658" t="s">
        <v>555</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554</v>
      </c>
      <c r="Q15" s="659"/>
      <c r="R15" s="659"/>
      <c r="S15" s="659"/>
      <c r="T15" s="659"/>
      <c r="U15" s="659"/>
      <c r="V15" s="660"/>
      <c r="W15" s="658" t="s">
        <v>554</v>
      </c>
      <c r="X15" s="659"/>
      <c r="Y15" s="659"/>
      <c r="Z15" s="659"/>
      <c r="AA15" s="659"/>
      <c r="AB15" s="659"/>
      <c r="AC15" s="660"/>
      <c r="AD15" s="658" t="s">
        <v>554</v>
      </c>
      <c r="AE15" s="659"/>
      <c r="AF15" s="659"/>
      <c r="AG15" s="659"/>
      <c r="AH15" s="659"/>
      <c r="AI15" s="659"/>
      <c r="AJ15" s="660"/>
      <c r="AK15" s="658" t="s">
        <v>555</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554</v>
      </c>
      <c r="Q16" s="659"/>
      <c r="R16" s="659"/>
      <c r="S16" s="659"/>
      <c r="T16" s="659"/>
      <c r="U16" s="659"/>
      <c r="V16" s="660"/>
      <c r="W16" s="658" t="s">
        <v>554</v>
      </c>
      <c r="X16" s="659"/>
      <c r="Y16" s="659"/>
      <c r="Z16" s="659"/>
      <c r="AA16" s="659"/>
      <c r="AB16" s="659"/>
      <c r="AC16" s="660"/>
      <c r="AD16" s="658" t="s">
        <v>554</v>
      </c>
      <c r="AE16" s="659"/>
      <c r="AF16" s="659"/>
      <c r="AG16" s="659"/>
      <c r="AH16" s="659"/>
      <c r="AI16" s="659"/>
      <c r="AJ16" s="660"/>
      <c r="AK16" s="658" t="s">
        <v>555</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554</v>
      </c>
      <c r="Q17" s="659"/>
      <c r="R17" s="659"/>
      <c r="S17" s="659"/>
      <c r="T17" s="659"/>
      <c r="U17" s="659"/>
      <c r="V17" s="660"/>
      <c r="W17" s="658" t="s">
        <v>554</v>
      </c>
      <c r="X17" s="659"/>
      <c r="Y17" s="659"/>
      <c r="Z17" s="659"/>
      <c r="AA17" s="659"/>
      <c r="AB17" s="659"/>
      <c r="AC17" s="660"/>
      <c r="AD17" s="658" t="s">
        <v>554</v>
      </c>
      <c r="AE17" s="659"/>
      <c r="AF17" s="659"/>
      <c r="AG17" s="659"/>
      <c r="AH17" s="659"/>
      <c r="AI17" s="659"/>
      <c r="AJ17" s="660"/>
      <c r="AK17" s="658" t="s">
        <v>556</v>
      </c>
      <c r="AL17" s="659"/>
      <c r="AM17" s="659"/>
      <c r="AN17" s="659"/>
      <c r="AO17" s="659"/>
      <c r="AP17" s="659"/>
      <c r="AQ17" s="660"/>
      <c r="AR17" s="917"/>
      <c r="AS17" s="917"/>
      <c r="AT17" s="917"/>
      <c r="AU17" s="917"/>
      <c r="AV17" s="917"/>
      <c r="AW17" s="917"/>
      <c r="AX17" s="918"/>
    </row>
    <row r="18" spans="1:50" ht="24.75" customHeight="1" x14ac:dyDescent="0.15">
      <c r="A18" s="615"/>
      <c r="B18" s="616"/>
      <c r="C18" s="616"/>
      <c r="D18" s="616"/>
      <c r="E18" s="616"/>
      <c r="F18" s="617"/>
      <c r="G18" s="728"/>
      <c r="H18" s="729"/>
      <c r="I18" s="717" t="s">
        <v>20</v>
      </c>
      <c r="J18" s="718"/>
      <c r="K18" s="718"/>
      <c r="L18" s="718"/>
      <c r="M18" s="718"/>
      <c r="N18" s="718"/>
      <c r="O18" s="719"/>
      <c r="P18" s="879">
        <f>SUM(P13:V17)</f>
        <v>524</v>
      </c>
      <c r="Q18" s="880"/>
      <c r="R18" s="880"/>
      <c r="S18" s="880"/>
      <c r="T18" s="880"/>
      <c r="U18" s="880"/>
      <c r="V18" s="881"/>
      <c r="W18" s="879">
        <f>SUM(W13:AC17)</f>
        <v>545</v>
      </c>
      <c r="X18" s="880"/>
      <c r="Y18" s="880"/>
      <c r="Z18" s="880"/>
      <c r="AA18" s="880"/>
      <c r="AB18" s="880"/>
      <c r="AC18" s="881"/>
      <c r="AD18" s="879">
        <f>SUM(AD13:AJ17)</f>
        <v>635</v>
      </c>
      <c r="AE18" s="880"/>
      <c r="AF18" s="880"/>
      <c r="AG18" s="880"/>
      <c r="AH18" s="880"/>
      <c r="AI18" s="880"/>
      <c r="AJ18" s="881"/>
      <c r="AK18" s="879">
        <f>SUM(AK13:AQ17)</f>
        <v>640</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482</v>
      </c>
      <c r="Q19" s="659"/>
      <c r="R19" s="659"/>
      <c r="S19" s="659"/>
      <c r="T19" s="659"/>
      <c r="U19" s="659"/>
      <c r="V19" s="660"/>
      <c r="W19" s="658">
        <v>523</v>
      </c>
      <c r="X19" s="659"/>
      <c r="Y19" s="659"/>
      <c r="Z19" s="659"/>
      <c r="AA19" s="659"/>
      <c r="AB19" s="659"/>
      <c r="AC19" s="660"/>
      <c r="AD19" s="658"/>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77" t="s">
        <v>10</v>
      </c>
      <c r="H20" s="878"/>
      <c r="I20" s="878"/>
      <c r="J20" s="878"/>
      <c r="K20" s="878"/>
      <c r="L20" s="878"/>
      <c r="M20" s="878"/>
      <c r="N20" s="878"/>
      <c r="O20" s="878"/>
      <c r="P20" s="311">
        <f>IF(P18=0, "-", SUM(P19)/P18)</f>
        <v>0.91984732824427484</v>
      </c>
      <c r="Q20" s="311"/>
      <c r="R20" s="311"/>
      <c r="S20" s="311"/>
      <c r="T20" s="311"/>
      <c r="U20" s="311"/>
      <c r="V20" s="311"/>
      <c r="W20" s="311">
        <f t="shared" ref="W20" si="0">IF(W18=0, "-", SUM(W19)/W18)</f>
        <v>0.95963302752293578</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6"/>
      <c r="G21" s="309" t="s">
        <v>495</v>
      </c>
      <c r="H21" s="310"/>
      <c r="I21" s="310"/>
      <c r="J21" s="310"/>
      <c r="K21" s="310"/>
      <c r="L21" s="310"/>
      <c r="M21" s="310"/>
      <c r="N21" s="310"/>
      <c r="O21" s="310"/>
      <c r="P21" s="311">
        <f>IF(P19=0, "-", SUM(P19)/SUM(P13,P14))</f>
        <v>0.91984732824427484</v>
      </c>
      <c r="Q21" s="311"/>
      <c r="R21" s="311"/>
      <c r="S21" s="311"/>
      <c r="T21" s="311"/>
      <c r="U21" s="311"/>
      <c r="V21" s="311"/>
      <c r="W21" s="311">
        <f t="shared" ref="W21" si="2">IF(W19=0, "-", SUM(W19)/SUM(W13,W14))</f>
        <v>0.95963302752293578</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537</v>
      </c>
      <c r="B22" s="965"/>
      <c r="C22" s="965"/>
      <c r="D22" s="965"/>
      <c r="E22" s="965"/>
      <c r="F22" s="966"/>
      <c r="G22" s="951" t="s">
        <v>472</v>
      </c>
      <c r="H22" s="215"/>
      <c r="I22" s="215"/>
      <c r="J22" s="215"/>
      <c r="K22" s="215"/>
      <c r="L22" s="215"/>
      <c r="M22" s="215"/>
      <c r="N22" s="215"/>
      <c r="O22" s="216"/>
      <c r="P22" s="936" t="s">
        <v>535</v>
      </c>
      <c r="Q22" s="215"/>
      <c r="R22" s="215"/>
      <c r="S22" s="215"/>
      <c r="T22" s="215"/>
      <c r="U22" s="215"/>
      <c r="V22" s="216"/>
      <c r="W22" s="936" t="s">
        <v>536</v>
      </c>
      <c r="X22" s="215"/>
      <c r="Y22" s="215"/>
      <c r="Z22" s="215"/>
      <c r="AA22" s="215"/>
      <c r="AB22" s="215"/>
      <c r="AC22" s="216"/>
      <c r="AD22" s="936" t="s">
        <v>471</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557</v>
      </c>
      <c r="H23" s="953"/>
      <c r="I23" s="953"/>
      <c r="J23" s="953"/>
      <c r="K23" s="953"/>
      <c r="L23" s="953"/>
      <c r="M23" s="953"/>
      <c r="N23" s="953"/>
      <c r="O23" s="954"/>
      <c r="P23" s="919">
        <v>441</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43.5" customHeight="1" x14ac:dyDescent="0.15">
      <c r="A24" s="967"/>
      <c r="B24" s="968"/>
      <c r="C24" s="968"/>
      <c r="D24" s="968"/>
      <c r="E24" s="968"/>
      <c r="F24" s="969"/>
      <c r="G24" s="955" t="s">
        <v>561</v>
      </c>
      <c r="H24" s="956"/>
      <c r="I24" s="956"/>
      <c r="J24" s="956"/>
      <c r="K24" s="956"/>
      <c r="L24" s="956"/>
      <c r="M24" s="956"/>
      <c r="N24" s="956"/>
      <c r="O24" s="957"/>
      <c r="P24" s="658">
        <v>100</v>
      </c>
      <c r="Q24" s="659"/>
      <c r="R24" s="659"/>
      <c r="S24" s="659"/>
      <c r="T24" s="659"/>
      <c r="U24" s="659"/>
      <c r="V24" s="660"/>
      <c r="W24" s="658"/>
      <c r="X24" s="659"/>
      <c r="Y24" s="659"/>
      <c r="Z24" s="659"/>
      <c r="AA24" s="659"/>
      <c r="AB24" s="659"/>
      <c r="AC24" s="66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558</v>
      </c>
      <c r="H25" s="956"/>
      <c r="I25" s="956"/>
      <c r="J25" s="956"/>
      <c r="K25" s="956"/>
      <c r="L25" s="956"/>
      <c r="M25" s="956"/>
      <c r="N25" s="956"/>
      <c r="O25" s="957"/>
      <c r="P25" s="658">
        <v>89</v>
      </c>
      <c r="Q25" s="659"/>
      <c r="R25" s="659"/>
      <c r="S25" s="659"/>
      <c r="T25" s="659"/>
      <c r="U25" s="659"/>
      <c r="V25" s="660"/>
      <c r="W25" s="658"/>
      <c r="X25" s="659"/>
      <c r="Y25" s="659"/>
      <c r="Z25" s="659"/>
      <c r="AA25" s="659"/>
      <c r="AB25" s="659"/>
      <c r="AC25" s="66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559</v>
      </c>
      <c r="H26" s="956"/>
      <c r="I26" s="956"/>
      <c r="J26" s="956"/>
      <c r="K26" s="956"/>
      <c r="L26" s="956"/>
      <c r="M26" s="956"/>
      <c r="N26" s="956"/>
      <c r="O26" s="957"/>
      <c r="P26" s="658">
        <v>5</v>
      </c>
      <c r="Q26" s="659"/>
      <c r="R26" s="659"/>
      <c r="S26" s="659"/>
      <c r="T26" s="659"/>
      <c r="U26" s="659"/>
      <c r="V26" s="660"/>
      <c r="W26" s="658"/>
      <c r="X26" s="659"/>
      <c r="Y26" s="659"/>
      <c r="Z26" s="659"/>
      <c r="AA26" s="659"/>
      <c r="AB26" s="659"/>
      <c r="AC26" s="66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560</v>
      </c>
      <c r="H27" s="956"/>
      <c r="I27" s="956"/>
      <c r="J27" s="956"/>
      <c r="K27" s="956"/>
      <c r="L27" s="956"/>
      <c r="M27" s="956"/>
      <c r="N27" s="956"/>
      <c r="O27" s="957"/>
      <c r="P27" s="658">
        <v>4</v>
      </c>
      <c r="Q27" s="659"/>
      <c r="R27" s="659"/>
      <c r="S27" s="659"/>
      <c r="T27" s="659"/>
      <c r="U27" s="659"/>
      <c r="V27" s="660"/>
      <c r="W27" s="658"/>
      <c r="X27" s="659"/>
      <c r="Y27" s="659"/>
      <c r="Z27" s="659"/>
      <c r="AA27" s="659"/>
      <c r="AB27" s="659"/>
      <c r="AC27" s="66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476</v>
      </c>
      <c r="H28" s="959"/>
      <c r="I28" s="959"/>
      <c r="J28" s="959"/>
      <c r="K28" s="959"/>
      <c r="L28" s="959"/>
      <c r="M28" s="959"/>
      <c r="N28" s="959"/>
      <c r="O28" s="960"/>
      <c r="P28" s="879">
        <f>P29-SUM(P23:P27)</f>
        <v>1</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473</v>
      </c>
      <c r="H29" s="962"/>
      <c r="I29" s="962"/>
      <c r="J29" s="962"/>
      <c r="K29" s="962"/>
      <c r="L29" s="962"/>
      <c r="M29" s="962"/>
      <c r="N29" s="962"/>
      <c r="O29" s="963"/>
      <c r="P29" s="933">
        <f>AK13</f>
        <v>640</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489</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357</v>
      </c>
      <c r="AF30" s="860"/>
      <c r="AG30" s="860"/>
      <c r="AH30" s="861"/>
      <c r="AI30" s="859" t="s">
        <v>363</v>
      </c>
      <c r="AJ30" s="860"/>
      <c r="AK30" s="860"/>
      <c r="AL30" s="861"/>
      <c r="AM30" s="915" t="s">
        <v>470</v>
      </c>
      <c r="AN30" s="915"/>
      <c r="AO30" s="915"/>
      <c r="AP30" s="859"/>
      <c r="AQ30" s="768" t="s">
        <v>355</v>
      </c>
      <c r="AR30" s="769"/>
      <c r="AS30" s="769"/>
      <c r="AT30" s="770"/>
      <c r="AU30" s="775" t="s">
        <v>253</v>
      </c>
      <c r="AV30" s="775"/>
      <c r="AW30" s="775"/>
      <c r="AX30" s="916"/>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c r="AR31" s="193"/>
      <c r="AS31" s="126" t="s">
        <v>356</v>
      </c>
      <c r="AT31" s="127"/>
      <c r="AU31" s="192"/>
      <c r="AV31" s="192"/>
      <c r="AW31" s="395" t="s">
        <v>300</v>
      </c>
      <c r="AX31" s="396"/>
    </row>
    <row r="32" spans="1:50" ht="23.25" customHeight="1" x14ac:dyDescent="0.15">
      <c r="A32" s="400"/>
      <c r="B32" s="398"/>
      <c r="C32" s="398"/>
      <c r="D32" s="398"/>
      <c r="E32" s="398"/>
      <c r="F32" s="399"/>
      <c r="G32" s="561" t="s">
        <v>658</v>
      </c>
      <c r="H32" s="562"/>
      <c r="I32" s="562"/>
      <c r="J32" s="562"/>
      <c r="K32" s="562"/>
      <c r="L32" s="562"/>
      <c r="M32" s="562"/>
      <c r="N32" s="562"/>
      <c r="O32" s="563"/>
      <c r="P32" s="98" t="s">
        <v>641</v>
      </c>
      <c r="Q32" s="98"/>
      <c r="R32" s="98"/>
      <c r="S32" s="98"/>
      <c r="T32" s="98"/>
      <c r="U32" s="98"/>
      <c r="V32" s="98"/>
      <c r="W32" s="98"/>
      <c r="X32" s="99"/>
      <c r="Y32" s="468" t="s">
        <v>12</v>
      </c>
      <c r="Z32" s="528"/>
      <c r="AA32" s="529"/>
      <c r="AB32" s="458" t="s">
        <v>562</v>
      </c>
      <c r="AC32" s="458"/>
      <c r="AD32" s="458"/>
      <c r="AE32" s="211">
        <v>2675</v>
      </c>
      <c r="AF32" s="212"/>
      <c r="AG32" s="212"/>
      <c r="AH32" s="212"/>
      <c r="AI32" s="211">
        <v>2790</v>
      </c>
      <c r="AJ32" s="212"/>
      <c r="AK32" s="212"/>
      <c r="AL32" s="212"/>
      <c r="AM32" s="211" t="s">
        <v>607</v>
      </c>
      <c r="AN32" s="212"/>
      <c r="AO32" s="212"/>
      <c r="AP32" s="212"/>
      <c r="AQ32" s="333" t="s">
        <v>609</v>
      </c>
      <c r="AR32" s="200"/>
      <c r="AS32" s="200"/>
      <c r="AT32" s="334"/>
      <c r="AU32" s="212" t="s">
        <v>607</v>
      </c>
      <c r="AV32" s="212"/>
      <c r="AW32" s="212"/>
      <c r="AX32" s="214"/>
    </row>
    <row r="33" spans="1:50" ht="23.25"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t="s">
        <v>562</v>
      </c>
      <c r="AC33" s="520"/>
      <c r="AD33" s="520"/>
      <c r="AE33" s="211">
        <v>3000</v>
      </c>
      <c r="AF33" s="212"/>
      <c r="AG33" s="212"/>
      <c r="AH33" s="212"/>
      <c r="AI33" s="211">
        <v>2800</v>
      </c>
      <c r="AJ33" s="212"/>
      <c r="AK33" s="212"/>
      <c r="AL33" s="212"/>
      <c r="AM33" s="211" t="s">
        <v>608</v>
      </c>
      <c r="AN33" s="212"/>
      <c r="AO33" s="212"/>
      <c r="AP33" s="212"/>
      <c r="AQ33" s="333" t="s">
        <v>608</v>
      </c>
      <c r="AR33" s="200"/>
      <c r="AS33" s="200"/>
      <c r="AT33" s="334"/>
      <c r="AU33" s="212" t="s">
        <v>610</v>
      </c>
      <c r="AV33" s="212"/>
      <c r="AW33" s="212"/>
      <c r="AX33" s="214"/>
    </row>
    <row r="34" spans="1:50" ht="23.2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v>89</v>
      </c>
      <c r="AF34" s="212"/>
      <c r="AG34" s="212"/>
      <c r="AH34" s="212"/>
      <c r="AI34" s="211">
        <v>99</v>
      </c>
      <c r="AJ34" s="212"/>
      <c r="AK34" s="212"/>
      <c r="AL34" s="212"/>
      <c r="AM34" s="211" t="s">
        <v>603</v>
      </c>
      <c r="AN34" s="212"/>
      <c r="AO34" s="212"/>
      <c r="AP34" s="212"/>
      <c r="AQ34" s="333" t="s">
        <v>607</v>
      </c>
      <c r="AR34" s="200"/>
      <c r="AS34" s="200"/>
      <c r="AT34" s="334"/>
      <c r="AU34" s="212" t="s">
        <v>605</v>
      </c>
      <c r="AV34" s="212"/>
      <c r="AW34" s="212"/>
      <c r="AX34" s="214"/>
    </row>
    <row r="35" spans="1:50" ht="23.25" customHeight="1" x14ac:dyDescent="0.15">
      <c r="A35" s="219" t="s">
        <v>525</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1" t="s">
        <v>489</v>
      </c>
      <c r="B37" s="772"/>
      <c r="C37" s="772"/>
      <c r="D37" s="772"/>
      <c r="E37" s="772"/>
      <c r="F37" s="773"/>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8" t="s">
        <v>253</v>
      </c>
      <c r="AV37" s="408"/>
      <c r="AW37" s="408"/>
      <c r="AX37" s="910"/>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c r="AR38" s="193"/>
      <c r="AS38" s="126" t="s">
        <v>356</v>
      </c>
      <c r="AT38" s="127"/>
      <c r="AU38" s="192">
        <v>30</v>
      </c>
      <c r="AV38" s="192"/>
      <c r="AW38" s="395" t="s">
        <v>300</v>
      </c>
      <c r="AX38" s="396"/>
    </row>
    <row r="39" spans="1:50" ht="23.25" customHeight="1" x14ac:dyDescent="0.15">
      <c r="A39" s="400"/>
      <c r="B39" s="398"/>
      <c r="C39" s="398"/>
      <c r="D39" s="398"/>
      <c r="E39" s="398"/>
      <c r="F39" s="399"/>
      <c r="G39" s="561" t="s">
        <v>659</v>
      </c>
      <c r="H39" s="562"/>
      <c r="I39" s="562"/>
      <c r="J39" s="562"/>
      <c r="K39" s="562"/>
      <c r="L39" s="562"/>
      <c r="M39" s="562"/>
      <c r="N39" s="562"/>
      <c r="O39" s="563"/>
      <c r="P39" s="98" t="s">
        <v>640</v>
      </c>
      <c r="Q39" s="98"/>
      <c r="R39" s="98"/>
      <c r="S39" s="98"/>
      <c r="T39" s="98"/>
      <c r="U39" s="98"/>
      <c r="V39" s="98"/>
      <c r="W39" s="98"/>
      <c r="X39" s="99"/>
      <c r="Y39" s="468" t="s">
        <v>12</v>
      </c>
      <c r="Z39" s="528"/>
      <c r="AA39" s="529"/>
      <c r="AB39" s="458" t="s">
        <v>516</v>
      </c>
      <c r="AC39" s="458"/>
      <c r="AD39" s="458"/>
      <c r="AE39" s="211" t="s">
        <v>554</v>
      </c>
      <c r="AF39" s="212"/>
      <c r="AG39" s="212"/>
      <c r="AH39" s="212"/>
      <c r="AI39" s="211" t="s">
        <v>554</v>
      </c>
      <c r="AJ39" s="212"/>
      <c r="AK39" s="212"/>
      <c r="AL39" s="212"/>
      <c r="AM39" s="211">
        <v>40</v>
      </c>
      <c r="AN39" s="212"/>
      <c r="AO39" s="212"/>
      <c r="AP39" s="212"/>
      <c r="AQ39" s="333" t="s">
        <v>603</v>
      </c>
      <c r="AR39" s="200"/>
      <c r="AS39" s="200"/>
      <c r="AT39" s="334"/>
      <c r="AU39" s="212" t="s">
        <v>603</v>
      </c>
      <c r="AV39" s="212"/>
      <c r="AW39" s="212"/>
      <c r="AX39" s="214"/>
    </row>
    <row r="40" spans="1:50" ht="23.25" customHeight="1" x14ac:dyDescent="0.15">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20" t="s">
        <v>516</v>
      </c>
      <c r="AC40" s="520"/>
      <c r="AD40" s="520"/>
      <c r="AE40" s="211" t="s">
        <v>554</v>
      </c>
      <c r="AF40" s="212"/>
      <c r="AG40" s="212"/>
      <c r="AH40" s="212"/>
      <c r="AI40" s="211" t="s">
        <v>554</v>
      </c>
      <c r="AJ40" s="212"/>
      <c r="AK40" s="212"/>
      <c r="AL40" s="212"/>
      <c r="AM40" s="211">
        <v>35</v>
      </c>
      <c r="AN40" s="212"/>
      <c r="AO40" s="212"/>
      <c r="AP40" s="212"/>
      <c r="AQ40" s="333" t="s">
        <v>604</v>
      </c>
      <c r="AR40" s="200"/>
      <c r="AS40" s="200"/>
      <c r="AT40" s="334"/>
      <c r="AU40" s="212">
        <v>35</v>
      </c>
      <c r="AV40" s="212"/>
      <c r="AW40" s="212"/>
      <c r="AX40" s="214"/>
    </row>
    <row r="41" spans="1:50" ht="23.25" customHeight="1" x14ac:dyDescent="0.15">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t="s">
        <v>554</v>
      </c>
      <c r="AF41" s="212"/>
      <c r="AG41" s="212"/>
      <c r="AH41" s="212"/>
      <c r="AI41" s="211" t="s">
        <v>554</v>
      </c>
      <c r="AJ41" s="212"/>
      <c r="AK41" s="212"/>
      <c r="AL41" s="212"/>
      <c r="AM41" s="211">
        <v>114</v>
      </c>
      <c r="AN41" s="212"/>
      <c r="AO41" s="212"/>
      <c r="AP41" s="212"/>
      <c r="AQ41" s="333" t="s">
        <v>605</v>
      </c>
      <c r="AR41" s="200"/>
      <c r="AS41" s="200"/>
      <c r="AT41" s="334"/>
      <c r="AU41" s="212" t="s">
        <v>606</v>
      </c>
      <c r="AV41" s="212"/>
      <c r="AW41" s="212"/>
      <c r="AX41" s="214"/>
    </row>
    <row r="42" spans="1:50" ht="23.25" customHeight="1" x14ac:dyDescent="0.15">
      <c r="A42" s="219" t="s">
        <v>525</v>
      </c>
      <c r="B42" s="220"/>
      <c r="C42" s="220"/>
      <c r="D42" s="220"/>
      <c r="E42" s="220"/>
      <c r="F42" s="221"/>
      <c r="G42" s="225" t="s">
        <v>564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489</v>
      </c>
      <c r="B44" s="772"/>
      <c r="C44" s="772"/>
      <c r="D44" s="772"/>
      <c r="E44" s="772"/>
      <c r="F44" s="773"/>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8" t="s">
        <v>253</v>
      </c>
      <c r="AV44" s="408"/>
      <c r="AW44" s="408"/>
      <c r="AX44" s="910"/>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489</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4" t="s">
        <v>253</v>
      </c>
      <c r="AV51" s="924"/>
      <c r="AW51" s="924"/>
      <c r="AX51" s="925"/>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5" t="s">
        <v>14</v>
      </c>
      <c r="AC55" s="595"/>
      <c r="AD55" s="59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489</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4" t="s">
        <v>253</v>
      </c>
      <c r="AV58" s="924"/>
      <c r="AW58" s="924"/>
      <c r="AX58" s="925"/>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490</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485</v>
      </c>
      <c r="X65" s="485"/>
      <c r="Y65" s="488"/>
      <c r="Z65" s="488"/>
      <c r="AA65" s="489"/>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496</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490</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6"/>
      <c r="B75" s="507"/>
      <c r="C75" s="507"/>
      <c r="D75" s="507"/>
      <c r="E75" s="507"/>
      <c r="F75" s="508"/>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6"/>
      <c r="B76" s="507"/>
      <c r="C76" s="507"/>
      <c r="D76" s="507"/>
      <c r="E76" s="507"/>
      <c r="F76" s="508"/>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6"/>
      <c r="B77" s="507"/>
      <c r="C77" s="507"/>
      <c r="D77" s="507"/>
      <c r="E77" s="507"/>
      <c r="F77" s="508"/>
      <c r="G77" s="612"/>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528</v>
      </c>
      <c r="B78" s="329"/>
      <c r="C78" s="329"/>
      <c r="D78" s="329"/>
      <c r="E78" s="326" t="s">
        <v>463</v>
      </c>
      <c r="F78" s="327"/>
      <c r="G78" s="57" t="s">
        <v>365</v>
      </c>
      <c r="H78" s="587"/>
      <c r="I78" s="588"/>
      <c r="J78" s="588"/>
      <c r="K78" s="588"/>
      <c r="L78" s="588"/>
      <c r="M78" s="588"/>
      <c r="N78" s="588"/>
      <c r="O78" s="589"/>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484</v>
      </c>
      <c r="AP79" s="272"/>
      <c r="AQ79" s="272"/>
      <c r="AR79" s="81" t="s">
        <v>482</v>
      </c>
      <c r="AS79" s="271"/>
      <c r="AT79" s="272"/>
      <c r="AU79" s="272"/>
      <c r="AV79" s="272"/>
      <c r="AW79" s="272"/>
      <c r="AX79" s="947"/>
    </row>
    <row r="80" spans="1:50" ht="18.75" hidden="1" customHeight="1" x14ac:dyDescent="0.15">
      <c r="A80" s="865" t="s">
        <v>266</v>
      </c>
      <c r="B80" s="521" t="s">
        <v>481</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546</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6"/>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6"/>
      <c r="B82" s="524"/>
      <c r="C82" s="425"/>
      <c r="D82" s="425"/>
      <c r="E82" s="425"/>
      <c r="F82" s="426"/>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4"/>
      <c r="C83" s="425"/>
      <c r="D83" s="425"/>
      <c r="E83" s="425"/>
      <c r="F83" s="426"/>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5"/>
      <c r="C84" s="526"/>
      <c r="D84" s="526"/>
      <c r="E84" s="526"/>
      <c r="F84" s="527"/>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470</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66"/>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6"/>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5" t="s">
        <v>14</v>
      </c>
      <c r="AC89" s="595"/>
      <c r="AD89" s="59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470</v>
      </c>
      <c r="AN90" s="243"/>
      <c r="AO90" s="243"/>
      <c r="AP90" s="237"/>
      <c r="AQ90" s="152" t="s">
        <v>355</v>
      </c>
      <c r="AR90" s="123"/>
      <c r="AS90" s="123"/>
      <c r="AT90" s="124"/>
      <c r="AU90" s="530" t="s">
        <v>253</v>
      </c>
      <c r="AV90" s="530"/>
      <c r="AW90" s="530"/>
      <c r="AX90" s="531"/>
    </row>
    <row r="91" spans="1:60" ht="18.75" hidden="1" customHeight="1" x14ac:dyDescent="0.15">
      <c r="A91" s="866"/>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6"/>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5" t="s">
        <v>14</v>
      </c>
      <c r="AC94" s="595"/>
      <c r="AD94" s="59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470</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6"/>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6"/>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96" t="s">
        <v>13</v>
      </c>
      <c r="Z99" s="897"/>
      <c r="AA99" s="898"/>
      <c r="AB99" s="893" t="s">
        <v>14</v>
      </c>
      <c r="AC99" s="894"/>
      <c r="AD99" s="895"/>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491</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5"/>
      <c r="Z100" s="856"/>
      <c r="AA100" s="857"/>
      <c r="AB100" s="478" t="s">
        <v>11</v>
      </c>
      <c r="AC100" s="478"/>
      <c r="AD100" s="478"/>
      <c r="AE100" s="536" t="s">
        <v>357</v>
      </c>
      <c r="AF100" s="537"/>
      <c r="AG100" s="537"/>
      <c r="AH100" s="538"/>
      <c r="AI100" s="536" t="s">
        <v>363</v>
      </c>
      <c r="AJ100" s="537"/>
      <c r="AK100" s="537"/>
      <c r="AL100" s="538"/>
      <c r="AM100" s="536" t="s">
        <v>470</v>
      </c>
      <c r="AN100" s="537"/>
      <c r="AO100" s="537"/>
      <c r="AP100" s="538"/>
      <c r="AQ100" s="313" t="s">
        <v>492</v>
      </c>
      <c r="AR100" s="314"/>
      <c r="AS100" s="314"/>
      <c r="AT100" s="315"/>
      <c r="AU100" s="313" t="s">
        <v>538</v>
      </c>
      <c r="AV100" s="314"/>
      <c r="AW100" s="314"/>
      <c r="AX100" s="316"/>
    </row>
    <row r="101" spans="1:60" ht="23.25" customHeight="1" x14ac:dyDescent="0.15">
      <c r="A101" s="419"/>
      <c r="B101" s="420"/>
      <c r="C101" s="420"/>
      <c r="D101" s="420"/>
      <c r="E101" s="420"/>
      <c r="F101" s="421"/>
      <c r="G101" s="98" t="s">
        <v>565</v>
      </c>
      <c r="H101" s="98"/>
      <c r="I101" s="98"/>
      <c r="J101" s="98"/>
      <c r="K101" s="98"/>
      <c r="L101" s="98"/>
      <c r="M101" s="98"/>
      <c r="N101" s="98"/>
      <c r="O101" s="98"/>
      <c r="P101" s="98"/>
      <c r="Q101" s="98"/>
      <c r="R101" s="98"/>
      <c r="S101" s="98"/>
      <c r="T101" s="98"/>
      <c r="U101" s="98"/>
      <c r="V101" s="98"/>
      <c r="W101" s="98"/>
      <c r="X101" s="99"/>
      <c r="Y101" s="539" t="s">
        <v>55</v>
      </c>
      <c r="Z101" s="540"/>
      <c r="AA101" s="541"/>
      <c r="AB101" s="458" t="s">
        <v>562</v>
      </c>
      <c r="AC101" s="458"/>
      <c r="AD101" s="458"/>
      <c r="AE101" s="211">
        <v>7688</v>
      </c>
      <c r="AF101" s="212"/>
      <c r="AG101" s="212"/>
      <c r="AH101" s="213"/>
      <c r="AI101" s="211">
        <v>7464</v>
      </c>
      <c r="AJ101" s="212"/>
      <c r="AK101" s="212"/>
      <c r="AL101" s="213"/>
      <c r="AM101" s="211">
        <v>7794</v>
      </c>
      <c r="AN101" s="212"/>
      <c r="AO101" s="212"/>
      <c r="AP101" s="213"/>
      <c r="AQ101" s="211" t="s">
        <v>567</v>
      </c>
      <c r="AR101" s="212"/>
      <c r="AS101" s="212"/>
      <c r="AT101" s="213"/>
      <c r="AU101" s="211"/>
      <c r="AV101" s="212"/>
      <c r="AW101" s="212"/>
      <c r="AX101" s="213"/>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562</v>
      </c>
      <c r="AC102" s="458"/>
      <c r="AD102" s="458"/>
      <c r="AE102" s="415">
        <v>9900</v>
      </c>
      <c r="AF102" s="415"/>
      <c r="AG102" s="415"/>
      <c r="AH102" s="415"/>
      <c r="AI102" s="415">
        <v>11000</v>
      </c>
      <c r="AJ102" s="415"/>
      <c r="AK102" s="415"/>
      <c r="AL102" s="415"/>
      <c r="AM102" s="415">
        <v>10300</v>
      </c>
      <c r="AN102" s="415"/>
      <c r="AO102" s="415"/>
      <c r="AP102" s="415"/>
      <c r="AQ102" s="266">
        <v>7700</v>
      </c>
      <c r="AR102" s="267"/>
      <c r="AS102" s="267"/>
      <c r="AT102" s="312"/>
      <c r="AU102" s="266"/>
      <c r="AV102" s="267"/>
      <c r="AW102" s="267"/>
      <c r="AX102" s="312"/>
    </row>
    <row r="103" spans="1:60" ht="31.5" hidden="1" customHeight="1" x14ac:dyDescent="0.15">
      <c r="A103" s="416" t="s">
        <v>491</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470</v>
      </c>
      <c r="AN103" s="413"/>
      <c r="AO103" s="413"/>
      <c r="AP103" s="414"/>
      <c r="AQ103" s="277" t="s">
        <v>492</v>
      </c>
      <c r="AR103" s="278"/>
      <c r="AS103" s="278"/>
      <c r="AT103" s="317"/>
      <c r="AU103" s="277" t="s">
        <v>538</v>
      </c>
      <c r="AV103" s="278"/>
      <c r="AW103" s="278"/>
      <c r="AX103" s="279"/>
    </row>
    <row r="104" spans="1:60" ht="23.25" hidden="1" customHeight="1" x14ac:dyDescent="0.15">
      <c r="A104" s="419"/>
      <c r="B104" s="420"/>
      <c r="C104" s="420"/>
      <c r="D104" s="420"/>
      <c r="E104" s="420"/>
      <c r="F104" s="421"/>
      <c r="G104" s="98"/>
      <c r="H104" s="98"/>
      <c r="I104" s="98"/>
      <c r="J104" s="98"/>
      <c r="K104" s="98"/>
      <c r="L104" s="98"/>
      <c r="M104" s="98"/>
      <c r="N104" s="98"/>
      <c r="O104" s="98"/>
      <c r="P104" s="98"/>
      <c r="Q104" s="98"/>
      <c r="R104" s="98"/>
      <c r="S104" s="98"/>
      <c r="T104" s="98"/>
      <c r="U104" s="98"/>
      <c r="V104" s="98"/>
      <c r="W104" s="98"/>
      <c r="X104" s="99"/>
      <c r="Y104" s="462" t="s">
        <v>55</v>
      </c>
      <c r="Z104" s="463"/>
      <c r="AA104" s="464"/>
      <c r="AB104" s="542"/>
      <c r="AC104" s="543"/>
      <c r="AD104" s="54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c r="AC105" s="466"/>
      <c r="AD105" s="467"/>
      <c r="AE105" s="415"/>
      <c r="AF105" s="415"/>
      <c r="AG105" s="415"/>
      <c r="AH105" s="415"/>
      <c r="AI105" s="415"/>
      <c r="AJ105" s="415"/>
      <c r="AK105" s="415"/>
      <c r="AL105" s="415"/>
      <c r="AM105" s="415"/>
      <c r="AN105" s="415"/>
      <c r="AO105" s="415"/>
      <c r="AP105" s="415"/>
      <c r="AQ105" s="211"/>
      <c r="AR105" s="212"/>
      <c r="AS105" s="212"/>
      <c r="AT105" s="213"/>
      <c r="AU105" s="266"/>
      <c r="AV105" s="267"/>
      <c r="AW105" s="267"/>
      <c r="AX105" s="312"/>
    </row>
    <row r="106" spans="1:60" ht="31.5" hidden="1" customHeight="1" x14ac:dyDescent="0.15">
      <c r="A106" s="416" t="s">
        <v>491</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470</v>
      </c>
      <c r="AN106" s="413"/>
      <c r="AO106" s="413"/>
      <c r="AP106" s="414"/>
      <c r="AQ106" s="277" t="s">
        <v>492</v>
      </c>
      <c r="AR106" s="278"/>
      <c r="AS106" s="278"/>
      <c r="AT106" s="317"/>
      <c r="AU106" s="277" t="s">
        <v>538</v>
      </c>
      <c r="AV106" s="278"/>
      <c r="AW106" s="278"/>
      <c r="AX106" s="279"/>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x14ac:dyDescent="0.15">
      <c r="A109" s="416" t="s">
        <v>491</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470</v>
      </c>
      <c r="AN109" s="413"/>
      <c r="AO109" s="413"/>
      <c r="AP109" s="414"/>
      <c r="AQ109" s="277" t="s">
        <v>492</v>
      </c>
      <c r="AR109" s="278"/>
      <c r="AS109" s="278"/>
      <c r="AT109" s="317"/>
      <c r="AU109" s="277" t="s">
        <v>538</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15">
      <c r="A112" s="416" t="s">
        <v>491</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470</v>
      </c>
      <c r="AN112" s="413"/>
      <c r="AO112" s="413"/>
      <c r="AP112" s="414"/>
      <c r="AQ112" s="277" t="s">
        <v>492</v>
      </c>
      <c r="AR112" s="278"/>
      <c r="AS112" s="278"/>
      <c r="AT112" s="317"/>
      <c r="AU112" s="277" t="s">
        <v>538</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470</v>
      </c>
      <c r="AN115" s="413"/>
      <c r="AO115" s="413"/>
      <c r="AP115" s="414"/>
      <c r="AQ115" s="592" t="s">
        <v>539</v>
      </c>
      <c r="AR115" s="593"/>
      <c r="AS115" s="593"/>
      <c r="AT115" s="593"/>
      <c r="AU115" s="593"/>
      <c r="AV115" s="593"/>
      <c r="AW115" s="593"/>
      <c r="AX115" s="594"/>
    </row>
    <row r="116" spans="1:50" ht="23.25" customHeight="1" x14ac:dyDescent="0.15">
      <c r="A116" s="436"/>
      <c r="B116" s="437"/>
      <c r="C116" s="437"/>
      <c r="D116" s="437"/>
      <c r="E116" s="437"/>
      <c r="F116" s="438"/>
      <c r="G116" s="390" t="s">
        <v>568</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571</v>
      </c>
      <c r="AC116" s="460"/>
      <c r="AD116" s="461"/>
      <c r="AE116" s="415">
        <v>180471</v>
      </c>
      <c r="AF116" s="415"/>
      <c r="AG116" s="415"/>
      <c r="AH116" s="415"/>
      <c r="AI116" s="415">
        <v>187542</v>
      </c>
      <c r="AJ116" s="415"/>
      <c r="AK116" s="415"/>
      <c r="AL116" s="415"/>
      <c r="AM116" s="415"/>
      <c r="AN116" s="415"/>
      <c r="AO116" s="415"/>
      <c r="AP116" s="415"/>
      <c r="AQ116" s="211">
        <v>236953</v>
      </c>
      <c r="AR116" s="212"/>
      <c r="AS116" s="212"/>
      <c r="AT116" s="212"/>
      <c r="AU116" s="212"/>
      <c r="AV116" s="212"/>
      <c r="AW116" s="212"/>
      <c r="AX116" s="214"/>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569</v>
      </c>
      <c r="AC117" s="470"/>
      <c r="AD117" s="471"/>
      <c r="AE117" s="591" t="s">
        <v>570</v>
      </c>
      <c r="AF117" s="548"/>
      <c r="AG117" s="548"/>
      <c r="AH117" s="548"/>
      <c r="AI117" s="591" t="s">
        <v>572</v>
      </c>
      <c r="AJ117" s="548"/>
      <c r="AK117" s="548"/>
      <c r="AL117" s="548"/>
      <c r="AM117" s="591" t="s">
        <v>648</v>
      </c>
      <c r="AN117" s="548"/>
      <c r="AO117" s="548"/>
      <c r="AP117" s="548"/>
      <c r="AQ117" s="548" t="s">
        <v>649</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470</v>
      </c>
      <c r="AN118" s="413"/>
      <c r="AO118" s="413"/>
      <c r="AP118" s="414"/>
      <c r="AQ118" s="592" t="s">
        <v>539</v>
      </c>
      <c r="AR118" s="593"/>
      <c r="AS118" s="593"/>
      <c r="AT118" s="593"/>
      <c r="AU118" s="593"/>
      <c r="AV118" s="593"/>
      <c r="AW118" s="593"/>
      <c r="AX118" s="594"/>
    </row>
    <row r="119" spans="1:50" ht="23.25" hidden="1" customHeight="1" x14ac:dyDescent="0.15">
      <c r="A119" s="436"/>
      <c r="B119" s="437"/>
      <c r="C119" s="437"/>
      <c r="D119" s="437"/>
      <c r="E119" s="437"/>
      <c r="F119" s="438"/>
      <c r="G119" s="390" t="s">
        <v>501</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500</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470</v>
      </c>
      <c r="AN121" s="413"/>
      <c r="AO121" s="413"/>
      <c r="AP121" s="414"/>
      <c r="AQ121" s="592" t="s">
        <v>539</v>
      </c>
      <c r="AR121" s="593"/>
      <c r="AS121" s="593"/>
      <c r="AT121" s="593"/>
      <c r="AU121" s="593"/>
      <c r="AV121" s="593"/>
      <c r="AW121" s="593"/>
      <c r="AX121" s="594"/>
    </row>
    <row r="122" spans="1:50" ht="23.25" hidden="1" customHeight="1" x14ac:dyDescent="0.15">
      <c r="A122" s="436"/>
      <c r="B122" s="437"/>
      <c r="C122" s="437"/>
      <c r="D122" s="437"/>
      <c r="E122" s="437"/>
      <c r="F122" s="438"/>
      <c r="G122" s="390" t="s">
        <v>502</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503</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470</v>
      </c>
      <c r="AN124" s="413"/>
      <c r="AO124" s="413"/>
      <c r="AP124" s="414"/>
      <c r="AQ124" s="592" t="s">
        <v>539</v>
      </c>
      <c r="AR124" s="593"/>
      <c r="AS124" s="593"/>
      <c r="AT124" s="593"/>
      <c r="AU124" s="593"/>
      <c r="AV124" s="593"/>
      <c r="AW124" s="593"/>
      <c r="AX124" s="594"/>
    </row>
    <row r="125" spans="1:50" ht="23.25" hidden="1" customHeight="1" x14ac:dyDescent="0.15">
      <c r="A125" s="436"/>
      <c r="B125" s="437"/>
      <c r="C125" s="437"/>
      <c r="D125" s="437"/>
      <c r="E125" s="437"/>
      <c r="F125" s="438"/>
      <c r="G125" s="390" t="s">
        <v>502</v>
      </c>
      <c r="H125" s="390"/>
      <c r="I125" s="390"/>
      <c r="J125" s="390"/>
      <c r="K125" s="390"/>
      <c r="L125" s="390"/>
      <c r="M125" s="390"/>
      <c r="N125" s="390"/>
      <c r="O125" s="390"/>
      <c r="P125" s="390"/>
      <c r="Q125" s="390"/>
      <c r="R125" s="390"/>
      <c r="S125" s="390"/>
      <c r="T125" s="390"/>
      <c r="U125" s="390"/>
      <c r="V125" s="390"/>
      <c r="W125" s="390"/>
      <c r="X125" s="929"/>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0"/>
      <c r="Y126" s="468" t="s">
        <v>49</v>
      </c>
      <c r="Z126" s="443"/>
      <c r="AA126" s="444"/>
      <c r="AB126" s="469" t="s">
        <v>500</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2"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2" t="s">
        <v>357</v>
      </c>
      <c r="AF127" s="413"/>
      <c r="AG127" s="413"/>
      <c r="AH127" s="414"/>
      <c r="AI127" s="412" t="s">
        <v>363</v>
      </c>
      <c r="AJ127" s="413"/>
      <c r="AK127" s="413"/>
      <c r="AL127" s="414"/>
      <c r="AM127" s="412" t="s">
        <v>470</v>
      </c>
      <c r="AN127" s="413"/>
      <c r="AO127" s="413"/>
      <c r="AP127" s="414"/>
      <c r="AQ127" s="592" t="s">
        <v>539</v>
      </c>
      <c r="AR127" s="593"/>
      <c r="AS127" s="593"/>
      <c r="AT127" s="593"/>
      <c r="AU127" s="593"/>
      <c r="AV127" s="593"/>
      <c r="AW127" s="593"/>
      <c r="AX127" s="594"/>
    </row>
    <row r="128" spans="1:50" ht="23.25" hidden="1" customHeight="1" x14ac:dyDescent="0.15">
      <c r="A128" s="436"/>
      <c r="B128" s="437"/>
      <c r="C128" s="437"/>
      <c r="D128" s="437"/>
      <c r="E128" s="437"/>
      <c r="F128" s="438"/>
      <c r="G128" s="390" t="s">
        <v>502</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500</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660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661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555</v>
      </c>
      <c r="H134" s="98"/>
      <c r="I134" s="98"/>
      <c r="J134" s="98"/>
      <c r="K134" s="98"/>
      <c r="L134" s="98"/>
      <c r="M134" s="98"/>
      <c r="N134" s="98"/>
      <c r="O134" s="98"/>
      <c r="P134" s="98"/>
      <c r="Q134" s="98"/>
      <c r="R134" s="98"/>
      <c r="S134" s="98"/>
      <c r="T134" s="98"/>
      <c r="U134" s="98"/>
      <c r="V134" s="98"/>
      <c r="W134" s="98"/>
      <c r="X134" s="99"/>
      <c r="Y134" s="194" t="s">
        <v>379</v>
      </c>
      <c r="Z134" s="195"/>
      <c r="AA134" s="196"/>
      <c r="AB134" s="197" t="s">
        <v>573</v>
      </c>
      <c r="AC134" s="198"/>
      <c r="AD134" s="198"/>
      <c r="AE134" s="199" t="s">
        <v>555</v>
      </c>
      <c r="AF134" s="200"/>
      <c r="AG134" s="200"/>
      <c r="AH134" s="200"/>
      <c r="AI134" s="199" t="s">
        <v>567</v>
      </c>
      <c r="AJ134" s="200"/>
      <c r="AK134" s="200"/>
      <c r="AL134" s="200"/>
      <c r="AM134" s="199" t="s">
        <v>555</v>
      </c>
      <c r="AN134" s="200"/>
      <c r="AO134" s="200"/>
      <c r="AP134" s="200"/>
      <c r="AQ134" s="199" t="s">
        <v>555</v>
      </c>
      <c r="AR134" s="200"/>
      <c r="AS134" s="200"/>
      <c r="AT134" s="200"/>
      <c r="AU134" s="199" t="s">
        <v>574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574</v>
      </c>
      <c r="AC135" s="206"/>
      <c r="AD135" s="206"/>
      <c r="AE135" s="199" t="s">
        <v>573</v>
      </c>
      <c r="AF135" s="200"/>
      <c r="AG135" s="200"/>
      <c r="AH135" s="200"/>
      <c r="AI135" s="199" t="s">
        <v>574</v>
      </c>
      <c r="AJ135" s="200"/>
      <c r="AK135" s="200"/>
      <c r="AL135" s="200"/>
      <c r="AM135" s="199" t="s">
        <v>573</v>
      </c>
      <c r="AN135" s="200"/>
      <c r="AO135" s="200"/>
      <c r="AP135" s="200"/>
      <c r="AQ135" s="199" t="s">
        <v>574</v>
      </c>
      <c r="AR135" s="200"/>
      <c r="AS135" s="200"/>
      <c r="AT135" s="200"/>
      <c r="AU135" s="199" t="s">
        <v>574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651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9.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9" t="s">
        <v>384</v>
      </c>
      <c r="H430" s="116"/>
      <c r="I430" s="116"/>
      <c r="J430" s="900" t="s">
        <v>554</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0"/>
      <c r="AR432" s="193"/>
      <c r="AS432" s="126" t="s">
        <v>356</v>
      </c>
      <c r="AT432" s="127"/>
      <c r="AU432" s="193"/>
      <c r="AV432" s="193"/>
      <c r="AW432" s="126" t="s">
        <v>300</v>
      </c>
      <c r="AX432" s="188"/>
    </row>
    <row r="433" spans="1:50" ht="23.25" customHeight="1" x14ac:dyDescent="0.15">
      <c r="A433" s="182"/>
      <c r="B433" s="179"/>
      <c r="C433" s="173"/>
      <c r="D433" s="179"/>
      <c r="E433" s="335"/>
      <c r="F433" s="336"/>
      <c r="G433" s="97" t="s">
        <v>566</v>
      </c>
      <c r="H433" s="98"/>
      <c r="I433" s="98"/>
      <c r="J433" s="98"/>
      <c r="K433" s="98"/>
      <c r="L433" s="98"/>
      <c r="M433" s="98"/>
      <c r="N433" s="98"/>
      <c r="O433" s="98"/>
      <c r="P433" s="98"/>
      <c r="Q433" s="98"/>
      <c r="R433" s="98"/>
      <c r="S433" s="98"/>
      <c r="T433" s="98"/>
      <c r="U433" s="98"/>
      <c r="V433" s="98"/>
      <c r="W433" s="98"/>
      <c r="X433" s="99"/>
      <c r="Y433" s="194" t="s">
        <v>12</v>
      </c>
      <c r="Z433" s="195"/>
      <c r="AA433" s="196"/>
      <c r="AB433" s="206" t="s">
        <v>566</v>
      </c>
      <c r="AC433" s="206"/>
      <c r="AD433" s="206"/>
      <c r="AE433" s="333" t="s">
        <v>555</v>
      </c>
      <c r="AF433" s="200"/>
      <c r="AG433" s="200"/>
      <c r="AH433" s="200"/>
      <c r="AI433" s="333" t="s">
        <v>575</v>
      </c>
      <c r="AJ433" s="200"/>
      <c r="AK433" s="200"/>
      <c r="AL433" s="200"/>
      <c r="AM433" s="333" t="s">
        <v>575</v>
      </c>
      <c r="AN433" s="200"/>
      <c r="AO433" s="200"/>
      <c r="AP433" s="334"/>
      <c r="AQ433" s="333" t="s">
        <v>575</v>
      </c>
      <c r="AR433" s="200"/>
      <c r="AS433" s="200"/>
      <c r="AT433" s="334"/>
      <c r="AU433" s="200" t="s">
        <v>567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566</v>
      </c>
      <c r="AC434" s="198"/>
      <c r="AD434" s="198"/>
      <c r="AE434" s="333" t="s">
        <v>566</v>
      </c>
      <c r="AF434" s="200"/>
      <c r="AG434" s="200"/>
      <c r="AH434" s="334"/>
      <c r="AI434" s="333" t="s">
        <v>576</v>
      </c>
      <c r="AJ434" s="200"/>
      <c r="AK434" s="200"/>
      <c r="AL434" s="200"/>
      <c r="AM434" s="333" t="s">
        <v>567</v>
      </c>
      <c r="AN434" s="200"/>
      <c r="AO434" s="200"/>
      <c r="AP434" s="334"/>
      <c r="AQ434" s="333" t="s">
        <v>576</v>
      </c>
      <c r="AR434" s="200"/>
      <c r="AS434" s="200"/>
      <c r="AT434" s="334"/>
      <c r="AU434" s="200" t="s">
        <v>567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555</v>
      </c>
      <c r="AF435" s="200"/>
      <c r="AG435" s="200"/>
      <c r="AH435" s="334"/>
      <c r="AI435" s="333" t="s">
        <v>575</v>
      </c>
      <c r="AJ435" s="200"/>
      <c r="AK435" s="200"/>
      <c r="AL435" s="200"/>
      <c r="AM435" s="333" t="s">
        <v>575</v>
      </c>
      <c r="AN435" s="200"/>
      <c r="AO435" s="200"/>
      <c r="AP435" s="334"/>
      <c r="AQ435" s="333" t="s">
        <v>575</v>
      </c>
      <c r="AR435" s="200"/>
      <c r="AS435" s="200"/>
      <c r="AT435" s="334"/>
      <c r="AU435" s="200" t="s">
        <v>567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0"/>
      <c r="AR457" s="193"/>
      <c r="AS457" s="126" t="s">
        <v>356</v>
      </c>
      <c r="AT457" s="127"/>
      <c r="AU457" s="193"/>
      <c r="AV457" s="193"/>
      <c r="AW457" s="126" t="s">
        <v>300</v>
      </c>
      <c r="AX457" s="188"/>
    </row>
    <row r="458" spans="1:50" ht="23.25" customHeight="1" x14ac:dyDescent="0.15">
      <c r="A458" s="182"/>
      <c r="B458" s="179"/>
      <c r="C458" s="173"/>
      <c r="D458" s="179"/>
      <c r="E458" s="335"/>
      <c r="F458" s="336"/>
      <c r="G458" s="97" t="s">
        <v>575</v>
      </c>
      <c r="H458" s="98"/>
      <c r="I458" s="98"/>
      <c r="J458" s="98"/>
      <c r="K458" s="98"/>
      <c r="L458" s="98"/>
      <c r="M458" s="98"/>
      <c r="N458" s="98"/>
      <c r="O458" s="98"/>
      <c r="P458" s="98"/>
      <c r="Q458" s="98"/>
      <c r="R458" s="98"/>
      <c r="S458" s="98"/>
      <c r="T458" s="98"/>
      <c r="U458" s="98"/>
      <c r="V458" s="98"/>
      <c r="W458" s="98"/>
      <c r="X458" s="99"/>
      <c r="Y458" s="194" t="s">
        <v>12</v>
      </c>
      <c r="Z458" s="195"/>
      <c r="AA458" s="196"/>
      <c r="AB458" s="206" t="s">
        <v>567</v>
      </c>
      <c r="AC458" s="206"/>
      <c r="AD458" s="206"/>
      <c r="AE458" s="333" t="s">
        <v>567</v>
      </c>
      <c r="AF458" s="200"/>
      <c r="AG458" s="200"/>
      <c r="AH458" s="200"/>
      <c r="AI458" s="333" t="s">
        <v>574</v>
      </c>
      <c r="AJ458" s="200"/>
      <c r="AK458" s="200"/>
      <c r="AL458" s="200"/>
      <c r="AM458" s="333" t="s">
        <v>577</v>
      </c>
      <c r="AN458" s="200"/>
      <c r="AO458" s="200"/>
      <c r="AP458" s="334"/>
      <c r="AQ458" s="333" t="s">
        <v>574</v>
      </c>
      <c r="AR458" s="200"/>
      <c r="AS458" s="200"/>
      <c r="AT458" s="334"/>
      <c r="AU458" s="200" t="s">
        <v>574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575</v>
      </c>
      <c r="AC459" s="198"/>
      <c r="AD459" s="198"/>
      <c r="AE459" s="333" t="s">
        <v>567</v>
      </c>
      <c r="AF459" s="200"/>
      <c r="AG459" s="200"/>
      <c r="AH459" s="334"/>
      <c r="AI459" s="333" t="s">
        <v>574</v>
      </c>
      <c r="AJ459" s="200"/>
      <c r="AK459" s="200"/>
      <c r="AL459" s="200"/>
      <c r="AM459" s="333" t="s">
        <v>574</v>
      </c>
      <c r="AN459" s="200"/>
      <c r="AO459" s="200"/>
      <c r="AP459" s="334"/>
      <c r="AQ459" s="333" t="s">
        <v>574</v>
      </c>
      <c r="AR459" s="200"/>
      <c r="AS459" s="200"/>
      <c r="AT459" s="334"/>
      <c r="AU459" s="200" t="s">
        <v>574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574</v>
      </c>
      <c r="AF460" s="200"/>
      <c r="AG460" s="200"/>
      <c r="AH460" s="334"/>
      <c r="AI460" s="333" t="s">
        <v>574</v>
      </c>
      <c r="AJ460" s="200"/>
      <c r="AK460" s="200"/>
      <c r="AL460" s="200"/>
      <c r="AM460" s="333" t="s">
        <v>576</v>
      </c>
      <c r="AN460" s="200"/>
      <c r="AO460" s="200"/>
      <c r="AP460" s="334"/>
      <c r="AQ460" s="333" t="s">
        <v>574</v>
      </c>
      <c r="AR460" s="200"/>
      <c r="AS460" s="200"/>
      <c r="AT460" s="334"/>
      <c r="AU460" s="200" t="s">
        <v>574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5" t="s">
        <v>31</v>
      </c>
      <c r="AH701" s="379"/>
      <c r="AI701" s="379"/>
      <c r="AJ701" s="379"/>
      <c r="AK701" s="379"/>
      <c r="AL701" s="379"/>
      <c r="AM701" s="379"/>
      <c r="AN701" s="379"/>
      <c r="AO701" s="379"/>
      <c r="AP701" s="379"/>
      <c r="AQ701" s="379"/>
      <c r="AR701" s="379"/>
      <c r="AS701" s="379"/>
      <c r="AT701" s="379"/>
      <c r="AU701" s="379"/>
      <c r="AV701" s="379"/>
      <c r="AW701" s="379"/>
      <c r="AX701" s="826"/>
    </row>
    <row r="702" spans="1:50" ht="67.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551</v>
      </c>
      <c r="AE702" s="339"/>
      <c r="AF702" s="339"/>
      <c r="AG702" s="382" t="s">
        <v>652</v>
      </c>
      <c r="AH702" s="383"/>
      <c r="AI702" s="383"/>
      <c r="AJ702" s="383"/>
      <c r="AK702" s="383"/>
      <c r="AL702" s="383"/>
      <c r="AM702" s="383"/>
      <c r="AN702" s="383"/>
      <c r="AO702" s="383"/>
      <c r="AP702" s="383"/>
      <c r="AQ702" s="383"/>
      <c r="AR702" s="383"/>
      <c r="AS702" s="383"/>
      <c r="AT702" s="383"/>
      <c r="AU702" s="383"/>
      <c r="AV702" s="383"/>
      <c r="AW702" s="383"/>
      <c r="AX702" s="384"/>
    </row>
    <row r="703" spans="1:50" ht="115.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9"/>
      <c r="AD703" s="321" t="s">
        <v>551</v>
      </c>
      <c r="AE703" s="322"/>
      <c r="AF703" s="322"/>
      <c r="AG703" s="94" t="s">
        <v>653</v>
      </c>
      <c r="AH703" s="95"/>
      <c r="AI703" s="95"/>
      <c r="AJ703" s="95"/>
      <c r="AK703" s="95"/>
      <c r="AL703" s="95"/>
      <c r="AM703" s="95"/>
      <c r="AN703" s="95"/>
      <c r="AO703" s="95"/>
      <c r="AP703" s="95"/>
      <c r="AQ703" s="95"/>
      <c r="AR703" s="95"/>
      <c r="AS703" s="95"/>
      <c r="AT703" s="95"/>
      <c r="AU703" s="95"/>
      <c r="AV703" s="95"/>
      <c r="AW703" s="95"/>
      <c r="AX703" s="96"/>
    </row>
    <row r="704" spans="1:50" ht="67.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551</v>
      </c>
      <c r="AE704" s="784"/>
      <c r="AF704" s="784"/>
      <c r="AG704" s="160" t="s">
        <v>654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642</v>
      </c>
      <c r="AE705" s="716"/>
      <c r="AF705" s="716"/>
      <c r="AG705" s="118" t="s">
        <v>655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5"/>
      <c r="D706" s="796"/>
      <c r="E706" s="731" t="s">
        <v>526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638</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578</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580</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85.5" customHeight="1" x14ac:dyDescent="0.15">
      <c r="A709" s="643"/>
      <c r="B709" s="645"/>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551</v>
      </c>
      <c r="AE709" s="322"/>
      <c r="AF709" s="322"/>
      <c r="AG709" s="94" t="s">
        <v>664</v>
      </c>
      <c r="AH709" s="95"/>
      <c r="AI709" s="95"/>
      <c r="AJ709" s="95"/>
      <c r="AK709" s="95"/>
      <c r="AL709" s="95"/>
      <c r="AM709" s="95"/>
      <c r="AN709" s="95"/>
      <c r="AO709" s="95"/>
      <c r="AP709" s="95"/>
      <c r="AQ709" s="95"/>
      <c r="AR709" s="95"/>
      <c r="AS709" s="95"/>
      <c r="AT709" s="95"/>
      <c r="AU709" s="95"/>
      <c r="AV709" s="95"/>
      <c r="AW709" s="95"/>
      <c r="AX709" s="96"/>
    </row>
    <row r="710" spans="1:50" ht="44.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551</v>
      </c>
      <c r="AE710" s="322"/>
      <c r="AF710" s="322"/>
      <c r="AG710" s="94" t="s">
        <v>667</v>
      </c>
      <c r="AH710" s="95"/>
      <c r="AI710" s="95"/>
      <c r="AJ710" s="95"/>
      <c r="AK710" s="95"/>
      <c r="AL710" s="95"/>
      <c r="AM710" s="95"/>
      <c r="AN710" s="95"/>
      <c r="AO710" s="95"/>
      <c r="AP710" s="95"/>
      <c r="AQ710" s="95"/>
      <c r="AR710" s="95"/>
      <c r="AS710" s="95"/>
      <c r="AT710" s="95"/>
      <c r="AU710" s="95"/>
      <c r="AV710" s="95"/>
      <c r="AW710" s="95"/>
      <c r="AX710" s="96"/>
    </row>
    <row r="711" spans="1:50" ht="5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1" t="s">
        <v>551</v>
      </c>
      <c r="AE711" s="322"/>
      <c r="AF711" s="322"/>
      <c r="AG711" s="94" t="s">
        <v>579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8" t="s">
        <v>486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c r="AE712" s="784"/>
      <c r="AF712" s="784"/>
      <c r="AG712" s="811" t="s">
        <v>644</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8" t="s">
        <v>487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580</v>
      </c>
      <c r="AE713" s="322"/>
      <c r="AF713" s="664"/>
      <c r="AG713" s="94"/>
      <c r="AH713" s="95"/>
      <c r="AI713" s="95"/>
      <c r="AJ713" s="95"/>
      <c r="AK713" s="95"/>
      <c r="AL713" s="95"/>
      <c r="AM713" s="95"/>
      <c r="AN713" s="95"/>
      <c r="AO713" s="95"/>
      <c r="AP713" s="95"/>
      <c r="AQ713" s="95"/>
      <c r="AR713" s="95"/>
      <c r="AS713" s="95"/>
      <c r="AT713" s="95"/>
      <c r="AU713" s="95"/>
      <c r="AV713" s="95"/>
      <c r="AW713" s="95"/>
      <c r="AX713" s="96"/>
    </row>
    <row r="714" spans="1:50" ht="69" customHeight="1" x14ac:dyDescent="0.15">
      <c r="A714" s="646"/>
      <c r="B714" s="647"/>
      <c r="C714" s="648" t="s">
        <v>459</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551</v>
      </c>
      <c r="AE714" s="809"/>
      <c r="AF714" s="810"/>
      <c r="AG714" s="737" t="s">
        <v>662</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460</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551</v>
      </c>
      <c r="AE715" s="606"/>
      <c r="AF715" s="657"/>
      <c r="AG715" s="743" t="s">
        <v>581</v>
      </c>
      <c r="AH715" s="744"/>
      <c r="AI715" s="744"/>
      <c r="AJ715" s="744"/>
      <c r="AK715" s="744"/>
      <c r="AL715" s="744"/>
      <c r="AM715" s="744"/>
      <c r="AN715" s="744"/>
      <c r="AO715" s="744"/>
      <c r="AP715" s="744"/>
      <c r="AQ715" s="744"/>
      <c r="AR715" s="744"/>
      <c r="AS715" s="744"/>
      <c r="AT715" s="744"/>
      <c r="AU715" s="744"/>
      <c r="AV715" s="744"/>
      <c r="AW715" s="744"/>
      <c r="AX715" s="745"/>
    </row>
    <row r="716" spans="1:50" ht="60.7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551</v>
      </c>
      <c r="AE716" s="628"/>
      <c r="AF716" s="628"/>
      <c r="AG716" s="94" t="s">
        <v>582</v>
      </c>
      <c r="AH716" s="95"/>
      <c r="AI716" s="95"/>
      <c r="AJ716" s="95"/>
      <c r="AK716" s="95"/>
      <c r="AL716" s="95"/>
      <c r="AM716" s="95"/>
      <c r="AN716" s="95"/>
      <c r="AO716" s="95"/>
      <c r="AP716" s="95"/>
      <c r="AQ716" s="95"/>
      <c r="AR716" s="95"/>
      <c r="AS716" s="95"/>
      <c r="AT716" s="95"/>
      <c r="AU716" s="95"/>
      <c r="AV716" s="95"/>
      <c r="AW716" s="95"/>
      <c r="AX716" s="96"/>
    </row>
    <row r="717" spans="1:50" ht="71.25" customHeight="1" x14ac:dyDescent="0.15">
      <c r="A717" s="643"/>
      <c r="B717" s="645"/>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642</v>
      </c>
      <c r="AE717" s="322"/>
      <c r="AF717" s="322"/>
      <c r="AG717" s="94" t="s">
        <v>666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580</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551</v>
      </c>
      <c r="AE719" s="606"/>
      <c r="AF719" s="606"/>
      <c r="AG719" s="118" t="s">
        <v>656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t="s">
        <v>583</v>
      </c>
      <c r="D721" s="290"/>
      <c r="E721" s="290"/>
      <c r="F721" s="291"/>
      <c r="G721" s="280"/>
      <c r="H721" s="281"/>
      <c r="I721" s="83" t="str">
        <f>IF(OR(G721="　", G721=""), "", "-")</f>
        <v/>
      </c>
      <c r="J721" s="284"/>
      <c r="K721" s="284"/>
      <c r="L721" s="83" t="str">
        <f>IF(M721="","","-")</f>
        <v/>
      </c>
      <c r="M721" s="84"/>
      <c r="N721" s="297" t="s">
        <v>584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9"/>
      <c r="B722" s="780"/>
      <c r="C722" s="289" t="s">
        <v>583</v>
      </c>
      <c r="D722" s="290"/>
      <c r="E722" s="290"/>
      <c r="F722" s="291"/>
      <c r="G722" s="280"/>
      <c r="H722" s="281"/>
      <c r="I722" s="83" t="str">
        <f t="shared" ref="I722:I725" si="4">IF(OR(G722="　", G722=""), "", "-")</f>
        <v/>
      </c>
      <c r="J722" s="284"/>
      <c r="K722" s="284"/>
      <c r="L722" s="83" t="str">
        <f t="shared" ref="L722:L725" si="5">IF(M722="","","-")</f>
        <v/>
      </c>
      <c r="M722" s="84"/>
      <c r="N722" s="297" t="s">
        <v>585</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1" t="s">
        <v>48</v>
      </c>
      <c r="B726" s="803"/>
      <c r="C726" s="816" t="s">
        <v>53</v>
      </c>
      <c r="D726" s="838"/>
      <c r="E726" s="838"/>
      <c r="F726" s="839"/>
      <c r="G726" s="574" t="s">
        <v>665</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4"/>
      <c r="B727" s="805"/>
      <c r="C727" s="749" t="s">
        <v>57</v>
      </c>
      <c r="D727" s="750"/>
      <c r="E727" s="750"/>
      <c r="F727" s="751"/>
      <c r="G727" s="572" t="s">
        <v>663</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1.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35.2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31.5"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0"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493</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431</v>
      </c>
      <c r="B737" s="203"/>
      <c r="C737" s="203"/>
      <c r="D737" s="204"/>
      <c r="E737" s="988" t="s">
        <v>586</v>
      </c>
      <c r="F737" s="988"/>
      <c r="G737" s="988"/>
      <c r="H737" s="988"/>
      <c r="I737" s="988"/>
      <c r="J737" s="988"/>
      <c r="K737" s="988"/>
      <c r="L737" s="988"/>
      <c r="M737" s="988"/>
      <c r="N737" s="358" t="s">
        <v>358</v>
      </c>
      <c r="O737" s="358"/>
      <c r="P737" s="358"/>
      <c r="Q737" s="358"/>
      <c r="R737" s="988" t="s">
        <v>587</v>
      </c>
      <c r="S737" s="988"/>
      <c r="T737" s="988"/>
      <c r="U737" s="988"/>
      <c r="V737" s="988"/>
      <c r="W737" s="988"/>
      <c r="X737" s="988"/>
      <c r="Y737" s="988"/>
      <c r="Z737" s="988"/>
      <c r="AA737" s="358" t="s">
        <v>359</v>
      </c>
      <c r="AB737" s="358"/>
      <c r="AC737" s="358"/>
      <c r="AD737" s="358"/>
      <c r="AE737" s="988" t="s">
        <v>588</v>
      </c>
      <c r="AF737" s="988"/>
      <c r="AG737" s="988"/>
      <c r="AH737" s="988"/>
      <c r="AI737" s="988"/>
      <c r="AJ737" s="988"/>
      <c r="AK737" s="988"/>
      <c r="AL737" s="988"/>
      <c r="AM737" s="988"/>
      <c r="AN737" s="358" t="s">
        <v>360</v>
      </c>
      <c r="AO737" s="358"/>
      <c r="AP737" s="358"/>
      <c r="AQ737" s="358"/>
      <c r="AR737" s="989" t="s">
        <v>589</v>
      </c>
      <c r="AS737" s="990"/>
      <c r="AT737" s="990"/>
      <c r="AU737" s="990"/>
      <c r="AV737" s="990"/>
      <c r="AW737" s="990"/>
      <c r="AX737" s="991"/>
      <c r="AY737" s="89"/>
      <c r="AZ737" s="89"/>
    </row>
    <row r="738" spans="1:52" ht="24.75" customHeight="1" x14ac:dyDescent="0.15">
      <c r="A738" s="992" t="s">
        <v>361</v>
      </c>
      <c r="B738" s="203"/>
      <c r="C738" s="203"/>
      <c r="D738" s="204"/>
      <c r="E738" s="988" t="s">
        <v>590</v>
      </c>
      <c r="F738" s="988"/>
      <c r="G738" s="988"/>
      <c r="H738" s="988"/>
      <c r="I738" s="988"/>
      <c r="J738" s="988"/>
      <c r="K738" s="988"/>
      <c r="L738" s="988"/>
      <c r="M738" s="988"/>
      <c r="N738" s="358" t="s">
        <v>362</v>
      </c>
      <c r="O738" s="358"/>
      <c r="P738" s="358"/>
      <c r="Q738" s="358"/>
      <c r="R738" s="988" t="s">
        <v>591</v>
      </c>
      <c r="S738" s="988"/>
      <c r="T738" s="988"/>
      <c r="U738" s="988"/>
      <c r="V738" s="988"/>
      <c r="W738" s="988"/>
      <c r="X738" s="988"/>
      <c r="Y738" s="988"/>
      <c r="Z738" s="988"/>
      <c r="AA738" s="358" t="s">
        <v>480</v>
      </c>
      <c r="AB738" s="358"/>
      <c r="AC738" s="358"/>
      <c r="AD738" s="358"/>
      <c r="AE738" s="988" t="s">
        <v>592</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540</v>
      </c>
      <c r="B739" s="997"/>
      <c r="C739" s="997"/>
      <c r="D739" s="998"/>
      <c r="E739" s="999" t="s">
        <v>593</v>
      </c>
      <c r="F739" s="1000"/>
      <c r="G739" s="1000"/>
      <c r="H739" s="91" t="str">
        <f>IF(E739="", "", "(")</f>
        <v>(</v>
      </c>
      <c r="I739" s="983"/>
      <c r="J739" s="983"/>
      <c r="K739" s="91" t="str">
        <f>IF(OR(I739="　", I739=""), "", "-")</f>
        <v/>
      </c>
      <c r="L739" s="984">
        <v>537</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5" t="s">
        <v>529</v>
      </c>
      <c r="B740" s="616"/>
      <c r="C740" s="616"/>
      <c r="D740" s="616"/>
      <c r="E740" s="616"/>
      <c r="F740" s="617"/>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531</v>
      </c>
      <c r="B779" s="630"/>
      <c r="C779" s="630"/>
      <c r="D779" s="630"/>
      <c r="E779" s="630"/>
      <c r="F779" s="631"/>
      <c r="G779" s="596" t="s">
        <v>594</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596</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595</v>
      </c>
      <c r="H781" s="672"/>
      <c r="I781" s="672"/>
      <c r="J781" s="672"/>
      <c r="K781" s="673"/>
      <c r="L781" s="665" t="s">
        <v>643</v>
      </c>
      <c r="M781" s="666"/>
      <c r="N781" s="666"/>
      <c r="O781" s="666"/>
      <c r="P781" s="666"/>
      <c r="Q781" s="666"/>
      <c r="R781" s="666"/>
      <c r="S781" s="666"/>
      <c r="T781" s="666"/>
      <c r="U781" s="666"/>
      <c r="V781" s="666"/>
      <c r="W781" s="666"/>
      <c r="X781" s="667"/>
      <c r="Y781" s="385"/>
      <c r="Z781" s="386"/>
      <c r="AA781" s="386"/>
      <c r="AB781" s="806"/>
      <c r="AC781" s="671" t="s">
        <v>597</v>
      </c>
      <c r="AD781" s="672"/>
      <c r="AE781" s="672"/>
      <c r="AF781" s="672"/>
      <c r="AG781" s="673"/>
      <c r="AH781" s="665" t="s">
        <v>601</v>
      </c>
      <c r="AI781" s="666"/>
      <c r="AJ781" s="666"/>
      <c r="AK781" s="666"/>
      <c r="AL781" s="666"/>
      <c r="AM781" s="666"/>
      <c r="AN781" s="666"/>
      <c r="AO781" s="666"/>
      <c r="AP781" s="666"/>
      <c r="AQ781" s="666"/>
      <c r="AR781" s="666"/>
      <c r="AS781" s="666"/>
      <c r="AT781" s="667"/>
      <c r="AU781" s="385">
        <v>113</v>
      </c>
      <c r="AV781" s="386"/>
      <c r="AW781" s="386"/>
      <c r="AX781" s="387"/>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t="s">
        <v>598</v>
      </c>
      <c r="AD782" s="608"/>
      <c r="AE782" s="608"/>
      <c r="AF782" s="608"/>
      <c r="AG782" s="609"/>
      <c r="AH782" s="599" t="s">
        <v>598</v>
      </c>
      <c r="AI782" s="600"/>
      <c r="AJ782" s="600"/>
      <c r="AK782" s="600"/>
      <c r="AL782" s="600"/>
      <c r="AM782" s="600"/>
      <c r="AN782" s="600"/>
      <c r="AO782" s="600"/>
      <c r="AP782" s="600"/>
      <c r="AQ782" s="600"/>
      <c r="AR782" s="600"/>
      <c r="AS782" s="600"/>
      <c r="AT782" s="601"/>
      <c r="AU782" s="602">
        <v>10</v>
      </c>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t="s">
        <v>599</v>
      </c>
      <c r="AD783" s="608"/>
      <c r="AE783" s="608"/>
      <c r="AF783" s="608"/>
      <c r="AG783" s="609"/>
      <c r="AH783" s="599" t="s">
        <v>599</v>
      </c>
      <c r="AI783" s="600"/>
      <c r="AJ783" s="600"/>
      <c r="AK783" s="600"/>
      <c r="AL783" s="600"/>
      <c r="AM783" s="600"/>
      <c r="AN783" s="600"/>
      <c r="AO783" s="600"/>
      <c r="AP783" s="600"/>
      <c r="AQ783" s="600"/>
      <c r="AR783" s="600"/>
      <c r="AS783" s="600"/>
      <c r="AT783" s="601"/>
      <c r="AU783" s="602">
        <v>6</v>
      </c>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t="s">
        <v>600</v>
      </c>
      <c r="AD784" s="608"/>
      <c r="AE784" s="608"/>
      <c r="AF784" s="608"/>
      <c r="AG784" s="609"/>
      <c r="AH784" s="599" t="s">
        <v>602</v>
      </c>
      <c r="AI784" s="600"/>
      <c r="AJ784" s="600"/>
      <c r="AK784" s="600"/>
      <c r="AL784" s="600"/>
      <c r="AM784" s="600"/>
      <c r="AN784" s="600"/>
      <c r="AO784" s="600"/>
      <c r="AP784" s="600"/>
      <c r="AQ784" s="600"/>
      <c r="AR784" s="600"/>
      <c r="AS784" s="600"/>
      <c r="AT784" s="601"/>
      <c r="AU784" s="602">
        <v>1</v>
      </c>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130</v>
      </c>
      <c r="AV791" s="833"/>
      <c r="AW791" s="833"/>
      <c r="AX791" s="835"/>
    </row>
    <row r="792" spans="1:50" ht="24.75" customHeight="1" x14ac:dyDescent="0.15">
      <c r="A792" s="632"/>
      <c r="B792" s="633"/>
      <c r="C792" s="633"/>
      <c r="D792" s="633"/>
      <c r="E792" s="633"/>
      <c r="F792" s="634"/>
      <c r="G792" s="596" t="s">
        <v>620</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645</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5"/>
      <c r="Z794" s="386"/>
      <c r="AA794" s="386"/>
      <c r="AB794" s="806"/>
      <c r="AC794" s="671" t="s">
        <v>646</v>
      </c>
      <c r="AD794" s="672"/>
      <c r="AE794" s="672"/>
      <c r="AF794" s="672"/>
      <c r="AG794" s="673"/>
      <c r="AH794" s="665" t="s">
        <v>599</v>
      </c>
      <c r="AI794" s="666"/>
      <c r="AJ794" s="666"/>
      <c r="AK794" s="666"/>
      <c r="AL794" s="666"/>
      <c r="AM794" s="666"/>
      <c r="AN794" s="666"/>
      <c r="AO794" s="666"/>
      <c r="AP794" s="666"/>
      <c r="AQ794" s="666"/>
      <c r="AR794" s="666"/>
      <c r="AS794" s="666"/>
      <c r="AT794" s="667"/>
      <c r="AU794" s="385">
        <v>12</v>
      </c>
      <c r="AV794" s="386"/>
      <c r="AW794" s="386"/>
      <c r="AX794" s="387"/>
    </row>
    <row r="795" spans="1:50" ht="24.75"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t="s">
        <v>600</v>
      </c>
      <c r="AD795" s="608"/>
      <c r="AE795" s="608"/>
      <c r="AF795" s="608"/>
      <c r="AG795" s="609"/>
      <c r="AH795" s="599" t="s">
        <v>647</v>
      </c>
      <c r="AI795" s="600"/>
      <c r="AJ795" s="600"/>
      <c r="AK795" s="600"/>
      <c r="AL795" s="600"/>
      <c r="AM795" s="600"/>
      <c r="AN795" s="600"/>
      <c r="AO795" s="600"/>
      <c r="AP795" s="600"/>
      <c r="AQ795" s="600"/>
      <c r="AR795" s="600"/>
      <c r="AS795" s="600"/>
      <c r="AT795" s="601"/>
      <c r="AU795" s="602">
        <v>3</v>
      </c>
      <c r="AV795" s="603"/>
      <c r="AW795" s="603"/>
      <c r="AX795" s="604"/>
    </row>
    <row r="796" spans="1:50" ht="24.75"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15</v>
      </c>
      <c r="AV804" s="833"/>
      <c r="AW804" s="833"/>
      <c r="AX804" s="835"/>
    </row>
    <row r="805" spans="1:50" ht="24.75" hidden="1" customHeight="1" x14ac:dyDescent="0.15">
      <c r="A805" s="632"/>
      <c r="B805" s="633"/>
      <c r="C805" s="633"/>
      <c r="D805" s="633"/>
      <c r="E805" s="633"/>
      <c r="F805" s="634"/>
      <c r="G805" s="596" t="s">
        <v>454</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455</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5"/>
      <c r="Z807" s="386"/>
      <c r="AA807" s="386"/>
      <c r="AB807" s="806"/>
      <c r="AC807" s="671"/>
      <c r="AD807" s="672"/>
      <c r="AE807" s="672"/>
      <c r="AF807" s="672"/>
      <c r="AG807" s="673"/>
      <c r="AH807" s="665"/>
      <c r="AI807" s="666"/>
      <c r="AJ807" s="666"/>
      <c r="AK807" s="666"/>
      <c r="AL807" s="666"/>
      <c r="AM807" s="666"/>
      <c r="AN807" s="666"/>
      <c r="AO807" s="666"/>
      <c r="AP807" s="666"/>
      <c r="AQ807" s="666"/>
      <c r="AR807" s="666"/>
      <c r="AS807" s="666"/>
      <c r="AT807" s="667"/>
      <c r="AU807" s="385"/>
      <c r="AV807" s="386"/>
      <c r="AW807" s="386"/>
      <c r="AX807" s="387"/>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5"/>
      <c r="Z820" s="386"/>
      <c r="AA820" s="386"/>
      <c r="AB820" s="806"/>
      <c r="AC820" s="671"/>
      <c r="AD820" s="672"/>
      <c r="AE820" s="672"/>
      <c r="AF820" s="672"/>
      <c r="AG820" s="673"/>
      <c r="AH820" s="665"/>
      <c r="AI820" s="666"/>
      <c r="AJ820" s="666"/>
      <c r="AK820" s="666"/>
      <c r="AL820" s="666"/>
      <c r="AM820" s="666"/>
      <c r="AN820" s="666"/>
      <c r="AO820" s="666"/>
      <c r="AP820" s="666"/>
      <c r="AQ820" s="666"/>
      <c r="AR820" s="666"/>
      <c r="AS820" s="666"/>
      <c r="AT820" s="667"/>
      <c r="AU820" s="385"/>
      <c r="AV820" s="386"/>
      <c r="AW820" s="386"/>
      <c r="AX820" s="387"/>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484</v>
      </c>
      <c r="AM831" s="274"/>
      <c r="AN831" s="274"/>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3">
        <v>1</v>
      </c>
      <c r="B837" s="373">
        <v>1</v>
      </c>
      <c r="C837" s="340" t="s">
        <v>611</v>
      </c>
      <c r="D837" s="340"/>
      <c r="E837" s="340"/>
      <c r="F837" s="340"/>
      <c r="G837" s="340"/>
      <c r="H837" s="340"/>
      <c r="I837" s="340"/>
      <c r="J837" s="341">
        <v>3011501005649</v>
      </c>
      <c r="K837" s="342"/>
      <c r="L837" s="342"/>
      <c r="M837" s="342"/>
      <c r="N837" s="342"/>
      <c r="O837" s="342"/>
      <c r="P837" s="355" t="s">
        <v>613</v>
      </c>
      <c r="Q837" s="343"/>
      <c r="R837" s="343"/>
      <c r="S837" s="343"/>
      <c r="T837" s="343"/>
      <c r="U837" s="343"/>
      <c r="V837" s="343"/>
      <c r="W837" s="343"/>
      <c r="X837" s="343"/>
      <c r="Y837" s="344"/>
      <c r="Z837" s="345"/>
      <c r="AA837" s="345"/>
      <c r="AB837" s="346"/>
      <c r="AC837" s="356" t="s">
        <v>614</v>
      </c>
      <c r="AD837" s="364"/>
      <c r="AE837" s="364"/>
      <c r="AF837" s="364"/>
      <c r="AG837" s="364"/>
      <c r="AH837" s="365" t="s">
        <v>615</v>
      </c>
      <c r="AI837" s="366"/>
      <c r="AJ837" s="366"/>
      <c r="AK837" s="366"/>
      <c r="AL837" s="350" t="s">
        <v>616</v>
      </c>
      <c r="AM837" s="351"/>
      <c r="AN837" s="351"/>
      <c r="AO837" s="352"/>
      <c r="AP837" s="353" t="s">
        <v>615</v>
      </c>
      <c r="AQ837" s="353"/>
      <c r="AR837" s="353"/>
      <c r="AS837" s="353"/>
      <c r="AT837" s="353"/>
      <c r="AU837" s="353"/>
      <c r="AV837" s="353"/>
      <c r="AW837" s="353"/>
      <c r="AX837" s="353"/>
    </row>
    <row r="838" spans="1:50" ht="30" customHeight="1" x14ac:dyDescent="0.15">
      <c r="A838" s="373">
        <v>2</v>
      </c>
      <c r="B838" s="373">
        <v>1</v>
      </c>
      <c r="C838" s="354" t="s">
        <v>612</v>
      </c>
      <c r="D838" s="340"/>
      <c r="E838" s="340"/>
      <c r="F838" s="340"/>
      <c r="G838" s="340"/>
      <c r="H838" s="340"/>
      <c r="I838" s="340"/>
      <c r="J838" s="341">
        <v>1012301009957</v>
      </c>
      <c r="K838" s="342"/>
      <c r="L838" s="342"/>
      <c r="M838" s="342"/>
      <c r="N838" s="342"/>
      <c r="O838" s="342"/>
      <c r="P838" s="355" t="s">
        <v>639</v>
      </c>
      <c r="Q838" s="343"/>
      <c r="R838" s="343"/>
      <c r="S838" s="343"/>
      <c r="T838" s="343"/>
      <c r="U838" s="343"/>
      <c r="V838" s="343"/>
      <c r="W838" s="343"/>
      <c r="X838" s="343"/>
      <c r="Y838" s="344"/>
      <c r="Z838" s="345"/>
      <c r="AA838" s="345"/>
      <c r="AB838" s="346"/>
      <c r="AC838" s="356" t="s">
        <v>614</v>
      </c>
      <c r="AD838" s="356"/>
      <c r="AE838" s="356"/>
      <c r="AF838" s="356"/>
      <c r="AG838" s="356"/>
      <c r="AH838" s="365" t="s">
        <v>609</v>
      </c>
      <c r="AI838" s="366"/>
      <c r="AJ838" s="366"/>
      <c r="AK838" s="366"/>
      <c r="AL838" s="367" t="s">
        <v>616</v>
      </c>
      <c r="AM838" s="368"/>
      <c r="AN838" s="368"/>
      <c r="AO838" s="369"/>
      <c r="AP838" s="353" t="s">
        <v>609</v>
      </c>
      <c r="AQ838" s="353"/>
      <c r="AR838" s="353"/>
      <c r="AS838" s="353"/>
      <c r="AT838" s="353"/>
      <c r="AU838" s="353"/>
      <c r="AV838" s="353"/>
      <c r="AW838" s="353"/>
      <c r="AX838" s="353"/>
    </row>
    <row r="839" spans="1:50" ht="30" hidden="1" customHeight="1" x14ac:dyDescent="0.15">
      <c r="A839" s="373">
        <v>3</v>
      </c>
      <c r="B839" s="373">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3">
        <v>4</v>
      </c>
      <c r="B840" s="373">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3">
        <v>5</v>
      </c>
      <c r="B841" s="37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3">
        <v>6</v>
      </c>
      <c r="B842" s="37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3">
        <v>7</v>
      </c>
      <c r="B843" s="37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3">
        <v>8</v>
      </c>
      <c r="B844" s="37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3">
        <v>9</v>
      </c>
      <c r="B845" s="37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3">
        <v>10</v>
      </c>
      <c r="B846" s="37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3">
        <v>11</v>
      </c>
      <c r="B847" s="37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3">
        <v>12</v>
      </c>
      <c r="B848" s="37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3">
        <v>13</v>
      </c>
      <c r="B849" s="37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3">
        <v>14</v>
      </c>
      <c r="B850" s="37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3">
        <v>15</v>
      </c>
      <c r="B851" s="37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3">
        <v>16</v>
      </c>
      <c r="B852" s="37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3">
        <v>17</v>
      </c>
      <c r="B853" s="37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3">
        <v>18</v>
      </c>
      <c r="B854" s="37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3">
        <v>19</v>
      </c>
      <c r="B855" s="37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3">
        <v>20</v>
      </c>
      <c r="B856" s="37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3">
        <v>21</v>
      </c>
      <c r="B857" s="37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3">
        <v>22</v>
      </c>
      <c r="B858" s="37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3">
        <v>23</v>
      </c>
      <c r="B859" s="373">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3">
        <v>24</v>
      </c>
      <c r="B860" s="373">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3">
        <v>25</v>
      </c>
      <c r="B861" s="373">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3">
        <v>26</v>
      </c>
      <c r="B862" s="37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3">
        <v>27</v>
      </c>
      <c r="B863" s="37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3">
        <v>28</v>
      </c>
      <c r="B864" s="37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3">
        <v>29</v>
      </c>
      <c r="B865" s="37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3">
        <v>30</v>
      </c>
      <c r="B866" s="37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79.5" customHeight="1" x14ac:dyDescent="0.15">
      <c r="A870" s="373">
        <v>1</v>
      </c>
      <c r="B870" s="373">
        <v>1</v>
      </c>
      <c r="C870" s="340" t="s">
        <v>617</v>
      </c>
      <c r="D870" s="340"/>
      <c r="E870" s="340"/>
      <c r="F870" s="340"/>
      <c r="G870" s="340"/>
      <c r="H870" s="340"/>
      <c r="I870" s="340"/>
      <c r="J870" s="341">
        <v>1011005002698</v>
      </c>
      <c r="K870" s="342"/>
      <c r="L870" s="342"/>
      <c r="M870" s="342"/>
      <c r="N870" s="342"/>
      <c r="O870" s="342"/>
      <c r="P870" s="343" t="s">
        <v>618</v>
      </c>
      <c r="Q870" s="343"/>
      <c r="R870" s="343"/>
      <c r="S870" s="343"/>
      <c r="T870" s="343"/>
      <c r="U870" s="343"/>
      <c r="V870" s="343"/>
      <c r="W870" s="343"/>
      <c r="X870" s="343"/>
      <c r="Y870" s="344">
        <v>130</v>
      </c>
      <c r="Z870" s="345"/>
      <c r="AA870" s="345"/>
      <c r="AB870" s="346"/>
      <c r="AC870" s="356" t="s">
        <v>521</v>
      </c>
      <c r="AD870" s="364"/>
      <c r="AE870" s="364"/>
      <c r="AF870" s="364"/>
      <c r="AG870" s="364"/>
      <c r="AH870" s="365">
        <v>1</v>
      </c>
      <c r="AI870" s="366"/>
      <c r="AJ870" s="366"/>
      <c r="AK870" s="366"/>
      <c r="AL870" s="350" t="s">
        <v>619</v>
      </c>
      <c r="AM870" s="351"/>
      <c r="AN870" s="351"/>
      <c r="AO870" s="352"/>
      <c r="AP870" s="353" t="s">
        <v>619</v>
      </c>
      <c r="AQ870" s="353"/>
      <c r="AR870" s="353"/>
      <c r="AS870" s="353"/>
      <c r="AT870" s="353"/>
      <c r="AU870" s="353"/>
      <c r="AV870" s="353"/>
      <c r="AW870" s="353"/>
      <c r="AX870" s="353"/>
    </row>
    <row r="871" spans="1:50" ht="30" hidden="1" customHeight="1" x14ac:dyDescent="0.15">
      <c r="A871" s="373">
        <v>2</v>
      </c>
      <c r="B871" s="37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3">
        <v>3</v>
      </c>
      <c r="B872" s="373">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3">
        <v>4</v>
      </c>
      <c r="B873" s="373">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3">
        <v>5</v>
      </c>
      <c r="B874" s="37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3">
        <v>6</v>
      </c>
      <c r="B875" s="37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3">
        <v>7</v>
      </c>
      <c r="B876" s="37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3">
        <v>8</v>
      </c>
      <c r="B877" s="37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3">
        <v>9</v>
      </c>
      <c r="B878" s="37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3">
        <v>10</v>
      </c>
      <c r="B879" s="37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3">
        <v>11</v>
      </c>
      <c r="B880" s="37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3">
        <v>12</v>
      </c>
      <c r="B881" s="37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3">
        <v>13</v>
      </c>
      <c r="B882" s="37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3">
        <v>14</v>
      </c>
      <c r="B883" s="37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3">
        <v>15</v>
      </c>
      <c r="B884" s="37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3">
        <v>16</v>
      </c>
      <c r="B885" s="37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3">
        <v>17</v>
      </c>
      <c r="B886" s="37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3">
        <v>18</v>
      </c>
      <c r="B887" s="37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3">
        <v>19</v>
      </c>
      <c r="B888" s="37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3">
        <v>20</v>
      </c>
      <c r="B889" s="37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3">
        <v>21</v>
      </c>
      <c r="B890" s="37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3">
        <v>22</v>
      </c>
      <c r="B891" s="37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3">
        <v>23</v>
      </c>
      <c r="B892" s="373">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3">
        <v>24</v>
      </c>
      <c r="B893" s="373">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3">
        <v>25</v>
      </c>
      <c r="B894" s="373">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3">
        <v>26</v>
      </c>
      <c r="B895" s="37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3">
        <v>27</v>
      </c>
      <c r="B896" s="37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3">
        <v>28</v>
      </c>
      <c r="B897" s="37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3">
        <v>29</v>
      </c>
      <c r="B898" s="37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3">
        <v>30</v>
      </c>
      <c r="B899" s="37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87" customHeight="1" x14ac:dyDescent="0.15">
      <c r="A903" s="373">
        <v>1</v>
      </c>
      <c r="B903" s="373">
        <v>1</v>
      </c>
      <c r="C903" s="354" t="s">
        <v>621</v>
      </c>
      <c r="D903" s="340"/>
      <c r="E903" s="340"/>
      <c r="F903" s="340"/>
      <c r="G903" s="340"/>
      <c r="H903" s="340"/>
      <c r="I903" s="340"/>
      <c r="J903" s="341" t="s">
        <v>623</v>
      </c>
      <c r="K903" s="342"/>
      <c r="L903" s="342"/>
      <c r="M903" s="342"/>
      <c r="N903" s="342"/>
      <c r="O903" s="342"/>
      <c r="P903" s="343" t="s">
        <v>622</v>
      </c>
      <c r="Q903" s="343"/>
      <c r="R903" s="343"/>
      <c r="S903" s="343"/>
      <c r="T903" s="343"/>
      <c r="U903" s="343"/>
      <c r="V903" s="343"/>
      <c r="W903" s="343"/>
      <c r="X903" s="343"/>
      <c r="Y903" s="344"/>
      <c r="Z903" s="345"/>
      <c r="AA903" s="345"/>
      <c r="AB903" s="346"/>
      <c r="AC903" s="356"/>
      <c r="AD903" s="364"/>
      <c r="AE903" s="364"/>
      <c r="AF903" s="364"/>
      <c r="AG903" s="364"/>
      <c r="AH903" s="365" t="s">
        <v>603</v>
      </c>
      <c r="AI903" s="366"/>
      <c r="AJ903" s="366"/>
      <c r="AK903" s="366"/>
      <c r="AL903" s="350" t="s">
        <v>627</v>
      </c>
      <c r="AM903" s="351"/>
      <c r="AN903" s="351"/>
      <c r="AO903" s="352"/>
      <c r="AP903" s="353" t="s">
        <v>607</v>
      </c>
      <c r="AQ903" s="353"/>
      <c r="AR903" s="353"/>
      <c r="AS903" s="353"/>
      <c r="AT903" s="353"/>
      <c r="AU903" s="353"/>
      <c r="AV903" s="353"/>
      <c r="AW903" s="353"/>
      <c r="AX903" s="353"/>
    </row>
    <row r="904" spans="1:50" ht="87" customHeight="1" x14ac:dyDescent="0.15">
      <c r="A904" s="373">
        <v>2</v>
      </c>
      <c r="B904" s="373">
        <v>1</v>
      </c>
      <c r="C904" s="354" t="s">
        <v>621</v>
      </c>
      <c r="D904" s="340"/>
      <c r="E904" s="340"/>
      <c r="F904" s="340"/>
      <c r="G904" s="340"/>
      <c r="H904" s="340"/>
      <c r="I904" s="340"/>
      <c r="J904" s="341" t="s">
        <v>604</v>
      </c>
      <c r="K904" s="342"/>
      <c r="L904" s="342"/>
      <c r="M904" s="342"/>
      <c r="N904" s="342"/>
      <c r="O904" s="342"/>
      <c r="P904" s="343" t="s">
        <v>622</v>
      </c>
      <c r="Q904" s="343"/>
      <c r="R904" s="343"/>
      <c r="S904" s="343"/>
      <c r="T904" s="343"/>
      <c r="U904" s="343"/>
      <c r="V904" s="343"/>
      <c r="W904" s="343"/>
      <c r="X904" s="343"/>
      <c r="Y904" s="344"/>
      <c r="Z904" s="345"/>
      <c r="AA904" s="345"/>
      <c r="AB904" s="346"/>
      <c r="AC904" s="356"/>
      <c r="AD904" s="356"/>
      <c r="AE904" s="356"/>
      <c r="AF904" s="356"/>
      <c r="AG904" s="356"/>
      <c r="AH904" s="365" t="s">
        <v>626</v>
      </c>
      <c r="AI904" s="366"/>
      <c r="AJ904" s="366"/>
      <c r="AK904" s="366"/>
      <c r="AL904" s="367" t="s">
        <v>603</v>
      </c>
      <c r="AM904" s="368"/>
      <c r="AN904" s="368"/>
      <c r="AO904" s="369"/>
      <c r="AP904" s="353" t="s">
        <v>604</v>
      </c>
      <c r="AQ904" s="353"/>
      <c r="AR904" s="353"/>
      <c r="AS904" s="353"/>
      <c r="AT904" s="353"/>
      <c r="AU904" s="353"/>
      <c r="AV904" s="353"/>
      <c r="AW904" s="353"/>
      <c r="AX904" s="353"/>
    </row>
    <row r="905" spans="1:50" ht="87" customHeight="1" x14ac:dyDescent="0.15">
      <c r="A905" s="373">
        <v>3</v>
      </c>
      <c r="B905" s="373">
        <v>1</v>
      </c>
      <c r="C905" s="354" t="s">
        <v>621</v>
      </c>
      <c r="D905" s="340"/>
      <c r="E905" s="340"/>
      <c r="F905" s="340"/>
      <c r="G905" s="340"/>
      <c r="H905" s="340"/>
      <c r="I905" s="340"/>
      <c r="J905" s="341" t="s">
        <v>604</v>
      </c>
      <c r="K905" s="342"/>
      <c r="L905" s="342"/>
      <c r="M905" s="342"/>
      <c r="N905" s="342"/>
      <c r="O905" s="342"/>
      <c r="P905" s="343" t="s">
        <v>622</v>
      </c>
      <c r="Q905" s="343"/>
      <c r="R905" s="343"/>
      <c r="S905" s="343"/>
      <c r="T905" s="343"/>
      <c r="U905" s="343"/>
      <c r="V905" s="343"/>
      <c r="W905" s="343"/>
      <c r="X905" s="343"/>
      <c r="Y905" s="344"/>
      <c r="Z905" s="345"/>
      <c r="AA905" s="345"/>
      <c r="AB905" s="346"/>
      <c r="AC905" s="356"/>
      <c r="AD905" s="356"/>
      <c r="AE905" s="356"/>
      <c r="AF905" s="356"/>
      <c r="AG905" s="356"/>
      <c r="AH905" s="348" t="s">
        <v>605</v>
      </c>
      <c r="AI905" s="349"/>
      <c r="AJ905" s="349"/>
      <c r="AK905" s="349"/>
      <c r="AL905" s="350" t="s">
        <v>623</v>
      </c>
      <c r="AM905" s="351"/>
      <c r="AN905" s="351"/>
      <c r="AO905" s="352"/>
      <c r="AP905" s="353" t="s">
        <v>610</v>
      </c>
      <c r="AQ905" s="353"/>
      <c r="AR905" s="353"/>
      <c r="AS905" s="353"/>
      <c r="AT905" s="353"/>
      <c r="AU905" s="353"/>
      <c r="AV905" s="353"/>
      <c r="AW905" s="353"/>
      <c r="AX905" s="353"/>
    </row>
    <row r="906" spans="1:50" ht="87" customHeight="1" x14ac:dyDescent="0.15">
      <c r="A906" s="373">
        <v>4</v>
      </c>
      <c r="B906" s="373">
        <v>1</v>
      </c>
      <c r="C906" s="354" t="s">
        <v>621</v>
      </c>
      <c r="D906" s="340"/>
      <c r="E906" s="340"/>
      <c r="F906" s="340"/>
      <c r="G906" s="340"/>
      <c r="H906" s="340"/>
      <c r="I906" s="340"/>
      <c r="J906" s="341" t="s">
        <v>604</v>
      </c>
      <c r="K906" s="342"/>
      <c r="L906" s="342"/>
      <c r="M906" s="342"/>
      <c r="N906" s="342"/>
      <c r="O906" s="342"/>
      <c r="P906" s="343" t="s">
        <v>622</v>
      </c>
      <c r="Q906" s="343"/>
      <c r="R906" s="343"/>
      <c r="S906" s="343"/>
      <c r="T906" s="343"/>
      <c r="U906" s="343"/>
      <c r="V906" s="343"/>
      <c r="W906" s="343"/>
      <c r="X906" s="343"/>
      <c r="Y906" s="344"/>
      <c r="Z906" s="345"/>
      <c r="AA906" s="345"/>
      <c r="AB906" s="346"/>
      <c r="AC906" s="356"/>
      <c r="AD906" s="356"/>
      <c r="AE906" s="356"/>
      <c r="AF906" s="356"/>
      <c r="AG906" s="356"/>
      <c r="AH906" s="348" t="s">
        <v>610</v>
      </c>
      <c r="AI906" s="349"/>
      <c r="AJ906" s="349"/>
      <c r="AK906" s="349"/>
      <c r="AL906" s="350" t="s">
        <v>623</v>
      </c>
      <c r="AM906" s="351"/>
      <c r="AN906" s="351"/>
      <c r="AO906" s="352"/>
      <c r="AP906" s="370" t="s">
        <v>609</v>
      </c>
      <c r="AQ906" s="353"/>
      <c r="AR906" s="353"/>
      <c r="AS906" s="353"/>
      <c r="AT906" s="353"/>
      <c r="AU906" s="353"/>
      <c r="AV906" s="353"/>
      <c r="AW906" s="353"/>
      <c r="AX906" s="353"/>
    </row>
    <row r="907" spans="1:50" ht="87" customHeight="1" x14ac:dyDescent="0.15">
      <c r="A907" s="373">
        <v>5</v>
      </c>
      <c r="B907" s="373">
        <v>1</v>
      </c>
      <c r="C907" s="354" t="s">
        <v>621</v>
      </c>
      <c r="D907" s="340"/>
      <c r="E907" s="340"/>
      <c r="F907" s="340"/>
      <c r="G907" s="340"/>
      <c r="H907" s="340"/>
      <c r="I907" s="340"/>
      <c r="J907" s="341" t="s">
        <v>603</v>
      </c>
      <c r="K907" s="342"/>
      <c r="L907" s="342"/>
      <c r="M907" s="342"/>
      <c r="N907" s="342"/>
      <c r="O907" s="342"/>
      <c r="P907" s="343" t="s">
        <v>622</v>
      </c>
      <c r="Q907" s="343"/>
      <c r="R907" s="343"/>
      <c r="S907" s="343"/>
      <c r="T907" s="343"/>
      <c r="U907" s="343"/>
      <c r="V907" s="343"/>
      <c r="W907" s="343"/>
      <c r="X907" s="343"/>
      <c r="Y907" s="344"/>
      <c r="Z907" s="345"/>
      <c r="AA907" s="345"/>
      <c r="AB907" s="346"/>
      <c r="AC907" s="347"/>
      <c r="AD907" s="347"/>
      <c r="AE907" s="347"/>
      <c r="AF907" s="347"/>
      <c r="AG907" s="347"/>
      <c r="AH907" s="348" t="s">
        <v>605</v>
      </c>
      <c r="AI907" s="349"/>
      <c r="AJ907" s="349"/>
      <c r="AK907" s="349"/>
      <c r="AL907" s="350" t="s">
        <v>627</v>
      </c>
      <c r="AM907" s="351"/>
      <c r="AN907" s="351"/>
      <c r="AO907" s="352"/>
      <c r="AP907" s="353" t="s">
        <v>609</v>
      </c>
      <c r="AQ907" s="353"/>
      <c r="AR907" s="353"/>
      <c r="AS907" s="353"/>
      <c r="AT907" s="353"/>
      <c r="AU907" s="353"/>
      <c r="AV907" s="353"/>
      <c r="AW907" s="353"/>
      <c r="AX907" s="353"/>
    </row>
    <row r="908" spans="1:50" ht="87" customHeight="1" x14ac:dyDescent="0.15">
      <c r="A908" s="373">
        <v>6</v>
      </c>
      <c r="B908" s="373">
        <v>1</v>
      </c>
      <c r="C908" s="354" t="s">
        <v>621</v>
      </c>
      <c r="D908" s="340"/>
      <c r="E908" s="340"/>
      <c r="F908" s="340"/>
      <c r="G908" s="340"/>
      <c r="H908" s="340"/>
      <c r="I908" s="340"/>
      <c r="J908" s="341" t="s">
        <v>624</v>
      </c>
      <c r="K908" s="342"/>
      <c r="L908" s="342"/>
      <c r="M908" s="342"/>
      <c r="N908" s="342"/>
      <c r="O908" s="342"/>
      <c r="P908" s="343" t="s">
        <v>622</v>
      </c>
      <c r="Q908" s="343"/>
      <c r="R908" s="343"/>
      <c r="S908" s="343"/>
      <c r="T908" s="343"/>
      <c r="U908" s="343"/>
      <c r="V908" s="343"/>
      <c r="W908" s="343"/>
      <c r="X908" s="343"/>
      <c r="Y908" s="344"/>
      <c r="Z908" s="345"/>
      <c r="AA908" s="345"/>
      <c r="AB908" s="346"/>
      <c r="AC908" s="347"/>
      <c r="AD908" s="347"/>
      <c r="AE908" s="347"/>
      <c r="AF908" s="347"/>
      <c r="AG908" s="347"/>
      <c r="AH908" s="348" t="s">
        <v>610</v>
      </c>
      <c r="AI908" s="349"/>
      <c r="AJ908" s="349"/>
      <c r="AK908" s="349"/>
      <c r="AL908" s="350" t="s">
        <v>607</v>
      </c>
      <c r="AM908" s="351"/>
      <c r="AN908" s="351"/>
      <c r="AO908" s="352"/>
      <c r="AP908" s="353" t="s">
        <v>609</v>
      </c>
      <c r="AQ908" s="353"/>
      <c r="AR908" s="353"/>
      <c r="AS908" s="353"/>
      <c r="AT908" s="353"/>
      <c r="AU908" s="353"/>
      <c r="AV908" s="353"/>
      <c r="AW908" s="353"/>
      <c r="AX908" s="353"/>
    </row>
    <row r="909" spans="1:50" ht="87" customHeight="1" x14ac:dyDescent="0.15">
      <c r="A909" s="373">
        <v>7</v>
      </c>
      <c r="B909" s="373">
        <v>1</v>
      </c>
      <c r="C909" s="354" t="s">
        <v>621</v>
      </c>
      <c r="D909" s="340"/>
      <c r="E909" s="340"/>
      <c r="F909" s="340"/>
      <c r="G909" s="340"/>
      <c r="H909" s="340"/>
      <c r="I909" s="340"/>
      <c r="J909" s="341" t="s">
        <v>608</v>
      </c>
      <c r="K909" s="342"/>
      <c r="L909" s="342"/>
      <c r="M909" s="342"/>
      <c r="N909" s="342"/>
      <c r="O909" s="342"/>
      <c r="P909" s="343" t="s">
        <v>622</v>
      </c>
      <c r="Q909" s="343"/>
      <c r="R909" s="343"/>
      <c r="S909" s="343"/>
      <c r="T909" s="343"/>
      <c r="U909" s="343"/>
      <c r="V909" s="343"/>
      <c r="W909" s="343"/>
      <c r="X909" s="343"/>
      <c r="Y909" s="344"/>
      <c r="Z909" s="345"/>
      <c r="AA909" s="345"/>
      <c r="AB909" s="346"/>
      <c r="AC909" s="347"/>
      <c r="AD909" s="347"/>
      <c r="AE909" s="347"/>
      <c r="AF909" s="347"/>
      <c r="AG909" s="347"/>
      <c r="AH909" s="348" t="s">
        <v>610</v>
      </c>
      <c r="AI909" s="349"/>
      <c r="AJ909" s="349"/>
      <c r="AK909" s="349"/>
      <c r="AL909" s="350" t="s">
        <v>623</v>
      </c>
      <c r="AM909" s="351"/>
      <c r="AN909" s="351"/>
      <c r="AO909" s="352"/>
      <c r="AP909" s="353" t="s">
        <v>609</v>
      </c>
      <c r="AQ909" s="353"/>
      <c r="AR909" s="353"/>
      <c r="AS909" s="353"/>
      <c r="AT909" s="353"/>
      <c r="AU909" s="353"/>
      <c r="AV909" s="353"/>
      <c r="AW909" s="353"/>
      <c r="AX909" s="353"/>
    </row>
    <row r="910" spans="1:50" ht="87" customHeight="1" x14ac:dyDescent="0.15">
      <c r="A910" s="373">
        <v>8</v>
      </c>
      <c r="B910" s="373">
        <v>1</v>
      </c>
      <c r="C910" s="354" t="s">
        <v>621</v>
      </c>
      <c r="D910" s="340"/>
      <c r="E910" s="340"/>
      <c r="F910" s="340"/>
      <c r="G910" s="340"/>
      <c r="H910" s="340"/>
      <c r="I910" s="340"/>
      <c r="J910" s="341" t="s">
        <v>624</v>
      </c>
      <c r="K910" s="342"/>
      <c r="L910" s="342"/>
      <c r="M910" s="342"/>
      <c r="N910" s="342"/>
      <c r="O910" s="342"/>
      <c r="P910" s="343" t="s">
        <v>622</v>
      </c>
      <c r="Q910" s="343"/>
      <c r="R910" s="343"/>
      <c r="S910" s="343"/>
      <c r="T910" s="343"/>
      <c r="U910" s="343"/>
      <c r="V910" s="343"/>
      <c r="W910" s="343"/>
      <c r="X910" s="343"/>
      <c r="Y910" s="344"/>
      <c r="Z910" s="345"/>
      <c r="AA910" s="345"/>
      <c r="AB910" s="346"/>
      <c r="AC910" s="347"/>
      <c r="AD910" s="347"/>
      <c r="AE910" s="347"/>
      <c r="AF910" s="347"/>
      <c r="AG910" s="347"/>
      <c r="AH910" s="348" t="s">
        <v>623</v>
      </c>
      <c r="AI910" s="349"/>
      <c r="AJ910" s="349"/>
      <c r="AK910" s="349"/>
      <c r="AL910" s="350" t="s">
        <v>623</v>
      </c>
      <c r="AM910" s="351"/>
      <c r="AN910" s="351"/>
      <c r="AO910" s="352"/>
      <c r="AP910" s="353" t="s">
        <v>609</v>
      </c>
      <c r="AQ910" s="353"/>
      <c r="AR910" s="353"/>
      <c r="AS910" s="353"/>
      <c r="AT910" s="353"/>
      <c r="AU910" s="353"/>
      <c r="AV910" s="353"/>
      <c r="AW910" s="353"/>
      <c r="AX910" s="353"/>
    </row>
    <row r="911" spans="1:50" ht="87" customHeight="1" x14ac:dyDescent="0.15">
      <c r="A911" s="373">
        <v>9</v>
      </c>
      <c r="B911" s="373">
        <v>1</v>
      </c>
      <c r="C911" s="354" t="s">
        <v>621</v>
      </c>
      <c r="D911" s="340"/>
      <c r="E911" s="340"/>
      <c r="F911" s="340"/>
      <c r="G911" s="340"/>
      <c r="H911" s="340"/>
      <c r="I911" s="340"/>
      <c r="J911" s="341" t="s">
        <v>625</v>
      </c>
      <c r="K911" s="342"/>
      <c r="L911" s="342"/>
      <c r="M911" s="342"/>
      <c r="N911" s="342"/>
      <c r="O911" s="342"/>
      <c r="P911" s="343" t="s">
        <v>622</v>
      </c>
      <c r="Q911" s="343"/>
      <c r="R911" s="343"/>
      <c r="S911" s="343"/>
      <c r="T911" s="343"/>
      <c r="U911" s="343"/>
      <c r="V911" s="343"/>
      <c r="W911" s="343"/>
      <c r="X911" s="343"/>
      <c r="Y911" s="344"/>
      <c r="Z911" s="345"/>
      <c r="AA911" s="345"/>
      <c r="AB911" s="346"/>
      <c r="AC911" s="347"/>
      <c r="AD911" s="347"/>
      <c r="AE911" s="347"/>
      <c r="AF911" s="347"/>
      <c r="AG911" s="347"/>
      <c r="AH911" s="348" t="s">
        <v>623</v>
      </c>
      <c r="AI911" s="349"/>
      <c r="AJ911" s="349"/>
      <c r="AK911" s="349"/>
      <c r="AL911" s="350" t="s">
        <v>626</v>
      </c>
      <c r="AM911" s="351"/>
      <c r="AN911" s="351"/>
      <c r="AO911" s="352"/>
      <c r="AP911" s="353" t="s">
        <v>628</v>
      </c>
      <c r="AQ911" s="353"/>
      <c r="AR911" s="353"/>
      <c r="AS911" s="353"/>
      <c r="AT911" s="353"/>
      <c r="AU911" s="353"/>
      <c r="AV911" s="353"/>
      <c r="AW911" s="353"/>
      <c r="AX911" s="353"/>
    </row>
    <row r="912" spans="1:50" ht="87" customHeight="1" x14ac:dyDescent="0.15">
      <c r="A912" s="373">
        <v>10</v>
      </c>
      <c r="B912" s="373">
        <v>1</v>
      </c>
      <c r="C912" s="354" t="s">
        <v>621</v>
      </c>
      <c r="D912" s="340"/>
      <c r="E912" s="340"/>
      <c r="F912" s="340"/>
      <c r="G912" s="340"/>
      <c r="H912" s="340"/>
      <c r="I912" s="340"/>
      <c r="J912" s="341" t="s">
        <v>625</v>
      </c>
      <c r="K912" s="342"/>
      <c r="L912" s="342"/>
      <c r="M912" s="342"/>
      <c r="N912" s="342"/>
      <c r="O912" s="342"/>
      <c r="P912" s="343" t="s">
        <v>622</v>
      </c>
      <c r="Q912" s="343"/>
      <c r="R912" s="343"/>
      <c r="S912" s="343"/>
      <c r="T912" s="343"/>
      <c r="U912" s="343"/>
      <c r="V912" s="343"/>
      <c r="W912" s="343"/>
      <c r="X912" s="343"/>
      <c r="Y912" s="344"/>
      <c r="Z912" s="345"/>
      <c r="AA912" s="345"/>
      <c r="AB912" s="346"/>
      <c r="AC912" s="347"/>
      <c r="AD912" s="347"/>
      <c r="AE912" s="347"/>
      <c r="AF912" s="347"/>
      <c r="AG912" s="347"/>
      <c r="AH912" s="348" t="s">
        <v>623</v>
      </c>
      <c r="AI912" s="349"/>
      <c r="AJ912" s="349"/>
      <c r="AK912" s="349"/>
      <c r="AL912" s="350" t="s">
        <v>610</v>
      </c>
      <c r="AM912" s="351"/>
      <c r="AN912" s="351"/>
      <c r="AO912" s="352"/>
      <c r="AP912" s="353" t="s">
        <v>608</v>
      </c>
      <c r="AQ912" s="353"/>
      <c r="AR912" s="353"/>
      <c r="AS912" s="353"/>
      <c r="AT912" s="353"/>
      <c r="AU912" s="353"/>
      <c r="AV912" s="353"/>
      <c r="AW912" s="353"/>
      <c r="AX912" s="353"/>
    </row>
    <row r="913" spans="1:50" ht="30" hidden="1" customHeight="1" x14ac:dyDescent="0.15">
      <c r="A913" s="373">
        <v>11</v>
      </c>
      <c r="B913" s="373">
        <v>1</v>
      </c>
      <c r="C913" s="340"/>
      <c r="D913" s="340"/>
      <c r="E913" s="340"/>
      <c r="F913" s="340"/>
      <c r="G913" s="340"/>
      <c r="H913" s="340"/>
      <c r="I913" s="340"/>
      <c r="J913" s="341"/>
      <c r="K913" s="342"/>
      <c r="L913" s="342"/>
      <c r="M913" s="342"/>
      <c r="N913" s="342"/>
      <c r="O913" s="342"/>
      <c r="P913" s="343" t="s">
        <v>622</v>
      </c>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3">
        <v>12</v>
      </c>
      <c r="B914" s="373">
        <v>1</v>
      </c>
      <c r="C914" s="340"/>
      <c r="D914" s="340"/>
      <c r="E914" s="340"/>
      <c r="F914" s="340"/>
      <c r="G914" s="340"/>
      <c r="H914" s="340"/>
      <c r="I914" s="340"/>
      <c r="J914" s="341"/>
      <c r="K914" s="342"/>
      <c r="L914" s="342"/>
      <c r="M914" s="342"/>
      <c r="N914" s="342"/>
      <c r="O914" s="342"/>
      <c r="P914" s="343" t="s">
        <v>622</v>
      </c>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3">
        <v>13</v>
      </c>
      <c r="B915" s="373">
        <v>1</v>
      </c>
      <c r="C915" s="340"/>
      <c r="D915" s="340"/>
      <c r="E915" s="340"/>
      <c r="F915" s="340"/>
      <c r="G915" s="340"/>
      <c r="H915" s="340"/>
      <c r="I915" s="340"/>
      <c r="J915" s="341"/>
      <c r="K915" s="342"/>
      <c r="L915" s="342"/>
      <c r="M915" s="342"/>
      <c r="N915" s="342"/>
      <c r="O915" s="342"/>
      <c r="P915" s="343" t="s">
        <v>622</v>
      </c>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3">
        <v>14</v>
      </c>
      <c r="B916" s="373">
        <v>1</v>
      </c>
      <c r="C916" s="340"/>
      <c r="D916" s="340"/>
      <c r="E916" s="340"/>
      <c r="F916" s="340"/>
      <c r="G916" s="340"/>
      <c r="H916" s="340"/>
      <c r="I916" s="340"/>
      <c r="J916" s="341"/>
      <c r="K916" s="342"/>
      <c r="L916" s="342"/>
      <c r="M916" s="342"/>
      <c r="N916" s="342"/>
      <c r="O916" s="342"/>
      <c r="P916" s="343" t="s">
        <v>622</v>
      </c>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3">
        <v>15</v>
      </c>
      <c r="B917" s="373">
        <v>1</v>
      </c>
      <c r="C917" s="340"/>
      <c r="D917" s="340"/>
      <c r="E917" s="340"/>
      <c r="F917" s="340"/>
      <c r="G917" s="340"/>
      <c r="H917" s="340"/>
      <c r="I917" s="340"/>
      <c r="J917" s="341"/>
      <c r="K917" s="342"/>
      <c r="L917" s="342"/>
      <c r="M917" s="342"/>
      <c r="N917" s="342"/>
      <c r="O917" s="342"/>
      <c r="P917" s="343" t="s">
        <v>622</v>
      </c>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3">
        <v>16</v>
      </c>
      <c r="B918" s="373">
        <v>1</v>
      </c>
      <c r="C918" s="340"/>
      <c r="D918" s="340"/>
      <c r="E918" s="340"/>
      <c r="F918" s="340"/>
      <c r="G918" s="340"/>
      <c r="H918" s="340"/>
      <c r="I918" s="340"/>
      <c r="J918" s="341"/>
      <c r="K918" s="342"/>
      <c r="L918" s="342"/>
      <c r="M918" s="342"/>
      <c r="N918" s="342"/>
      <c r="O918" s="342"/>
      <c r="P918" s="343" t="s">
        <v>622</v>
      </c>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3">
        <v>17</v>
      </c>
      <c r="B919" s="373">
        <v>1</v>
      </c>
      <c r="C919" s="340"/>
      <c r="D919" s="340"/>
      <c r="E919" s="340"/>
      <c r="F919" s="340"/>
      <c r="G919" s="340"/>
      <c r="H919" s="340"/>
      <c r="I919" s="340"/>
      <c r="J919" s="341"/>
      <c r="K919" s="342"/>
      <c r="L919" s="342"/>
      <c r="M919" s="342"/>
      <c r="N919" s="342"/>
      <c r="O919" s="342"/>
      <c r="P919" s="343" t="s">
        <v>622</v>
      </c>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3">
        <v>18</v>
      </c>
      <c r="B920" s="373">
        <v>1</v>
      </c>
      <c r="C920" s="340"/>
      <c r="D920" s="340"/>
      <c r="E920" s="340"/>
      <c r="F920" s="340"/>
      <c r="G920" s="340"/>
      <c r="H920" s="340"/>
      <c r="I920" s="340"/>
      <c r="J920" s="341"/>
      <c r="K920" s="342"/>
      <c r="L920" s="342"/>
      <c r="M920" s="342"/>
      <c r="N920" s="342"/>
      <c r="O920" s="342"/>
      <c r="P920" s="343" t="s">
        <v>622</v>
      </c>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3">
        <v>19</v>
      </c>
      <c r="B921" s="373">
        <v>1</v>
      </c>
      <c r="C921" s="340"/>
      <c r="D921" s="340"/>
      <c r="E921" s="340"/>
      <c r="F921" s="340"/>
      <c r="G921" s="340"/>
      <c r="H921" s="340"/>
      <c r="I921" s="340"/>
      <c r="J921" s="341"/>
      <c r="K921" s="342"/>
      <c r="L921" s="342"/>
      <c r="M921" s="342"/>
      <c r="N921" s="342"/>
      <c r="O921" s="342"/>
      <c r="P921" s="343" t="s">
        <v>622</v>
      </c>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3">
        <v>20</v>
      </c>
      <c r="B922" s="373">
        <v>1</v>
      </c>
      <c r="C922" s="340"/>
      <c r="D922" s="340"/>
      <c r="E922" s="340"/>
      <c r="F922" s="340"/>
      <c r="G922" s="340"/>
      <c r="H922" s="340"/>
      <c r="I922" s="340"/>
      <c r="J922" s="341"/>
      <c r="K922" s="342"/>
      <c r="L922" s="342"/>
      <c r="M922" s="342"/>
      <c r="N922" s="342"/>
      <c r="O922" s="342"/>
      <c r="P922" s="343" t="s">
        <v>622</v>
      </c>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3">
        <v>21</v>
      </c>
      <c r="B923" s="373">
        <v>1</v>
      </c>
      <c r="C923" s="340"/>
      <c r="D923" s="340"/>
      <c r="E923" s="340"/>
      <c r="F923" s="340"/>
      <c r="G923" s="340"/>
      <c r="H923" s="340"/>
      <c r="I923" s="340"/>
      <c r="J923" s="341"/>
      <c r="K923" s="342"/>
      <c r="L923" s="342"/>
      <c r="M923" s="342"/>
      <c r="N923" s="342"/>
      <c r="O923" s="342"/>
      <c r="P923" s="343" t="s">
        <v>622</v>
      </c>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3">
        <v>22</v>
      </c>
      <c r="B924" s="373">
        <v>1</v>
      </c>
      <c r="C924" s="340"/>
      <c r="D924" s="340"/>
      <c r="E924" s="340"/>
      <c r="F924" s="340"/>
      <c r="G924" s="340"/>
      <c r="H924" s="340"/>
      <c r="I924" s="340"/>
      <c r="J924" s="341"/>
      <c r="K924" s="342"/>
      <c r="L924" s="342"/>
      <c r="M924" s="342"/>
      <c r="N924" s="342"/>
      <c r="O924" s="342"/>
      <c r="P924" s="343" t="s">
        <v>622</v>
      </c>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3">
        <v>23</v>
      </c>
      <c r="B925" s="373">
        <v>1</v>
      </c>
      <c r="C925" s="340"/>
      <c r="D925" s="340"/>
      <c r="E925" s="340"/>
      <c r="F925" s="340"/>
      <c r="G925" s="340"/>
      <c r="H925" s="340"/>
      <c r="I925" s="340"/>
      <c r="J925" s="341"/>
      <c r="K925" s="342"/>
      <c r="L925" s="342"/>
      <c r="M925" s="342"/>
      <c r="N925" s="342"/>
      <c r="O925" s="342"/>
      <c r="P925" s="343" t="s">
        <v>622</v>
      </c>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3">
        <v>24</v>
      </c>
      <c r="B926" s="373">
        <v>1</v>
      </c>
      <c r="C926" s="340"/>
      <c r="D926" s="340"/>
      <c r="E926" s="340"/>
      <c r="F926" s="340"/>
      <c r="G926" s="340"/>
      <c r="H926" s="340"/>
      <c r="I926" s="340"/>
      <c r="J926" s="341"/>
      <c r="K926" s="342"/>
      <c r="L926" s="342"/>
      <c r="M926" s="342"/>
      <c r="N926" s="342"/>
      <c r="O926" s="342"/>
      <c r="P926" s="343" t="s">
        <v>622</v>
      </c>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3">
        <v>25</v>
      </c>
      <c r="B927" s="373">
        <v>1</v>
      </c>
      <c r="C927" s="340"/>
      <c r="D927" s="340"/>
      <c r="E927" s="340"/>
      <c r="F927" s="340"/>
      <c r="G927" s="340"/>
      <c r="H927" s="340"/>
      <c r="I927" s="340"/>
      <c r="J927" s="341"/>
      <c r="K927" s="342"/>
      <c r="L927" s="342"/>
      <c r="M927" s="342"/>
      <c r="N927" s="342"/>
      <c r="O927" s="342"/>
      <c r="P927" s="343" t="s">
        <v>622</v>
      </c>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3">
        <v>26</v>
      </c>
      <c r="B928" s="373">
        <v>1</v>
      </c>
      <c r="C928" s="340"/>
      <c r="D928" s="340"/>
      <c r="E928" s="340"/>
      <c r="F928" s="340"/>
      <c r="G928" s="340"/>
      <c r="H928" s="340"/>
      <c r="I928" s="340"/>
      <c r="J928" s="341"/>
      <c r="K928" s="342"/>
      <c r="L928" s="342"/>
      <c r="M928" s="342"/>
      <c r="N928" s="342"/>
      <c r="O928" s="342"/>
      <c r="P928" s="343" t="s">
        <v>622</v>
      </c>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3">
        <v>27</v>
      </c>
      <c r="B929" s="373">
        <v>1</v>
      </c>
      <c r="C929" s="340"/>
      <c r="D929" s="340"/>
      <c r="E929" s="340"/>
      <c r="F929" s="340"/>
      <c r="G929" s="340"/>
      <c r="H929" s="340"/>
      <c r="I929" s="340"/>
      <c r="J929" s="341"/>
      <c r="K929" s="342"/>
      <c r="L929" s="342"/>
      <c r="M929" s="342"/>
      <c r="N929" s="342"/>
      <c r="O929" s="342"/>
      <c r="P929" s="343" t="s">
        <v>622</v>
      </c>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3">
        <v>28</v>
      </c>
      <c r="B930" s="373">
        <v>1</v>
      </c>
      <c r="C930" s="340"/>
      <c r="D930" s="340"/>
      <c r="E930" s="340"/>
      <c r="F930" s="340"/>
      <c r="G930" s="340"/>
      <c r="H930" s="340"/>
      <c r="I930" s="340"/>
      <c r="J930" s="341"/>
      <c r="K930" s="342"/>
      <c r="L930" s="342"/>
      <c r="M930" s="342"/>
      <c r="N930" s="342"/>
      <c r="O930" s="342"/>
      <c r="P930" s="343" t="s">
        <v>622</v>
      </c>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3">
        <v>29</v>
      </c>
      <c r="B931" s="373">
        <v>1</v>
      </c>
      <c r="C931" s="340"/>
      <c r="D931" s="340"/>
      <c r="E931" s="340"/>
      <c r="F931" s="340"/>
      <c r="G931" s="340"/>
      <c r="H931" s="340"/>
      <c r="I931" s="340"/>
      <c r="J931" s="341"/>
      <c r="K931" s="342"/>
      <c r="L931" s="342"/>
      <c r="M931" s="342"/>
      <c r="N931" s="342"/>
      <c r="O931" s="342"/>
      <c r="P931" s="343" t="s">
        <v>622</v>
      </c>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3">
        <v>30</v>
      </c>
      <c r="B932" s="373">
        <v>1</v>
      </c>
      <c r="C932" s="340"/>
      <c r="D932" s="340"/>
      <c r="E932" s="340"/>
      <c r="F932" s="340"/>
      <c r="G932" s="340"/>
      <c r="H932" s="340"/>
      <c r="I932" s="340"/>
      <c r="J932" s="341"/>
      <c r="K932" s="342"/>
      <c r="L932" s="342"/>
      <c r="M932" s="342"/>
      <c r="N932" s="342"/>
      <c r="O932" s="342"/>
      <c r="P932" s="343" t="s">
        <v>622</v>
      </c>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57.75" customHeight="1" x14ac:dyDescent="0.15">
      <c r="A936" s="373">
        <v>1</v>
      </c>
      <c r="B936" s="373">
        <v>1</v>
      </c>
      <c r="C936" s="340" t="s">
        <v>630</v>
      </c>
      <c r="D936" s="340"/>
      <c r="E936" s="340"/>
      <c r="F936" s="340"/>
      <c r="G936" s="340"/>
      <c r="H936" s="340"/>
      <c r="I936" s="340"/>
      <c r="J936" s="341">
        <v>9120005012144</v>
      </c>
      <c r="K936" s="342"/>
      <c r="L936" s="342"/>
      <c r="M936" s="342"/>
      <c r="N936" s="342"/>
      <c r="O936" s="342"/>
      <c r="P936" s="343" t="s">
        <v>635</v>
      </c>
      <c r="Q936" s="343"/>
      <c r="R936" s="343"/>
      <c r="S936" s="343"/>
      <c r="T936" s="343"/>
      <c r="U936" s="343"/>
      <c r="V936" s="343"/>
      <c r="W936" s="343"/>
      <c r="X936" s="343"/>
      <c r="Y936" s="344">
        <v>15</v>
      </c>
      <c r="Z936" s="345"/>
      <c r="AA936" s="345"/>
      <c r="AB936" s="346"/>
      <c r="AC936" s="356"/>
      <c r="AD936" s="364"/>
      <c r="AE936" s="364"/>
      <c r="AF936" s="364"/>
      <c r="AG936" s="364"/>
      <c r="AH936" s="365" t="s">
        <v>628</v>
      </c>
      <c r="AI936" s="366"/>
      <c r="AJ936" s="366"/>
      <c r="AK936" s="366"/>
      <c r="AL936" s="350" t="s">
        <v>637</v>
      </c>
      <c r="AM936" s="351"/>
      <c r="AN936" s="351"/>
      <c r="AO936" s="352"/>
      <c r="AP936" s="353" t="s">
        <v>610</v>
      </c>
      <c r="AQ936" s="353"/>
      <c r="AR936" s="353"/>
      <c r="AS936" s="353"/>
      <c r="AT936" s="353"/>
      <c r="AU936" s="353"/>
      <c r="AV936" s="353"/>
      <c r="AW936" s="353"/>
      <c r="AX936" s="353"/>
    </row>
    <row r="937" spans="1:50" ht="57.75" customHeight="1" x14ac:dyDescent="0.15">
      <c r="A937" s="373">
        <v>2</v>
      </c>
      <c r="B937" s="373">
        <v>1</v>
      </c>
      <c r="C937" s="340" t="s">
        <v>631</v>
      </c>
      <c r="D937" s="340"/>
      <c r="E937" s="340"/>
      <c r="F937" s="340"/>
      <c r="G937" s="340"/>
      <c r="H937" s="340"/>
      <c r="I937" s="340"/>
      <c r="J937" s="341">
        <v>6011105004870</v>
      </c>
      <c r="K937" s="342"/>
      <c r="L937" s="342"/>
      <c r="M937" s="342"/>
      <c r="N937" s="342"/>
      <c r="O937" s="342"/>
      <c r="P937" s="343" t="s">
        <v>635</v>
      </c>
      <c r="Q937" s="343"/>
      <c r="R937" s="343"/>
      <c r="S937" s="343"/>
      <c r="T937" s="343"/>
      <c r="U937" s="343"/>
      <c r="V937" s="343"/>
      <c r="W937" s="343"/>
      <c r="X937" s="343"/>
      <c r="Y937" s="344">
        <v>15</v>
      </c>
      <c r="Z937" s="345"/>
      <c r="AA937" s="345"/>
      <c r="AB937" s="346"/>
      <c r="AC937" s="356"/>
      <c r="AD937" s="356"/>
      <c r="AE937" s="356"/>
      <c r="AF937" s="356"/>
      <c r="AG937" s="356"/>
      <c r="AH937" s="365" t="s">
        <v>636</v>
      </c>
      <c r="AI937" s="366"/>
      <c r="AJ937" s="366"/>
      <c r="AK937" s="366"/>
      <c r="AL937" s="367" t="s">
        <v>628</v>
      </c>
      <c r="AM937" s="368"/>
      <c r="AN937" s="368"/>
      <c r="AO937" s="369"/>
      <c r="AP937" s="353" t="s">
        <v>628</v>
      </c>
      <c r="AQ937" s="353"/>
      <c r="AR937" s="353"/>
      <c r="AS937" s="353"/>
      <c r="AT937" s="353"/>
      <c r="AU937" s="353"/>
      <c r="AV937" s="353"/>
      <c r="AW937" s="353"/>
      <c r="AX937" s="353"/>
    </row>
    <row r="938" spans="1:50" ht="57.75" customHeight="1" x14ac:dyDescent="0.15">
      <c r="A938" s="373">
        <v>3</v>
      </c>
      <c r="B938" s="373">
        <v>1</v>
      </c>
      <c r="C938" s="354" t="s">
        <v>632</v>
      </c>
      <c r="D938" s="340"/>
      <c r="E938" s="340"/>
      <c r="F938" s="340"/>
      <c r="G938" s="340"/>
      <c r="H938" s="340"/>
      <c r="I938" s="340"/>
      <c r="J938" s="341">
        <v>2020005009149</v>
      </c>
      <c r="K938" s="342"/>
      <c r="L938" s="342"/>
      <c r="M938" s="342"/>
      <c r="N938" s="342"/>
      <c r="O938" s="342"/>
      <c r="P938" s="355" t="s">
        <v>635</v>
      </c>
      <c r="Q938" s="343"/>
      <c r="R938" s="343"/>
      <c r="S938" s="343"/>
      <c r="T938" s="343"/>
      <c r="U938" s="343"/>
      <c r="V938" s="343"/>
      <c r="W938" s="343"/>
      <c r="X938" s="343"/>
      <c r="Y938" s="344">
        <v>9</v>
      </c>
      <c r="Z938" s="345"/>
      <c r="AA938" s="345"/>
      <c r="AB938" s="346"/>
      <c r="AC938" s="356"/>
      <c r="AD938" s="356"/>
      <c r="AE938" s="356"/>
      <c r="AF938" s="356"/>
      <c r="AG938" s="356"/>
      <c r="AH938" s="348" t="s">
        <v>628</v>
      </c>
      <c r="AI938" s="349"/>
      <c r="AJ938" s="349"/>
      <c r="AK938" s="349"/>
      <c r="AL938" s="350" t="s">
        <v>628</v>
      </c>
      <c r="AM938" s="351"/>
      <c r="AN938" s="351"/>
      <c r="AO938" s="352"/>
      <c r="AP938" s="353" t="s">
        <v>637</v>
      </c>
      <c r="AQ938" s="353"/>
      <c r="AR938" s="353"/>
      <c r="AS938" s="353"/>
      <c r="AT938" s="353"/>
      <c r="AU938" s="353"/>
      <c r="AV938" s="353"/>
      <c r="AW938" s="353"/>
      <c r="AX938" s="353"/>
    </row>
    <row r="939" spans="1:50" ht="57.75" customHeight="1" x14ac:dyDescent="0.15">
      <c r="A939" s="373">
        <v>4</v>
      </c>
      <c r="B939" s="373">
        <v>1</v>
      </c>
      <c r="C939" s="354" t="s">
        <v>633</v>
      </c>
      <c r="D939" s="340"/>
      <c r="E939" s="340"/>
      <c r="F939" s="340"/>
      <c r="G939" s="340"/>
      <c r="H939" s="340"/>
      <c r="I939" s="340"/>
      <c r="J939" s="341">
        <v>8180005008030</v>
      </c>
      <c r="K939" s="342"/>
      <c r="L939" s="342"/>
      <c r="M939" s="342"/>
      <c r="N939" s="342"/>
      <c r="O939" s="342"/>
      <c r="P939" s="355" t="s">
        <v>635</v>
      </c>
      <c r="Q939" s="343"/>
      <c r="R939" s="343"/>
      <c r="S939" s="343"/>
      <c r="T939" s="343"/>
      <c r="U939" s="343"/>
      <c r="V939" s="343"/>
      <c r="W939" s="343"/>
      <c r="X939" s="343"/>
      <c r="Y939" s="344">
        <v>9</v>
      </c>
      <c r="Z939" s="345"/>
      <c r="AA939" s="345"/>
      <c r="AB939" s="346"/>
      <c r="AC939" s="356"/>
      <c r="AD939" s="356"/>
      <c r="AE939" s="356"/>
      <c r="AF939" s="356"/>
      <c r="AG939" s="356"/>
      <c r="AH939" s="348" t="s">
        <v>628</v>
      </c>
      <c r="AI939" s="349"/>
      <c r="AJ939" s="349"/>
      <c r="AK939" s="349"/>
      <c r="AL939" s="350" t="s">
        <v>637</v>
      </c>
      <c r="AM939" s="351"/>
      <c r="AN939" s="351"/>
      <c r="AO939" s="352"/>
      <c r="AP939" s="353" t="s">
        <v>628</v>
      </c>
      <c r="AQ939" s="353"/>
      <c r="AR939" s="353"/>
      <c r="AS939" s="353"/>
      <c r="AT939" s="353"/>
      <c r="AU939" s="353"/>
      <c r="AV939" s="353"/>
      <c r="AW939" s="353"/>
      <c r="AX939" s="353"/>
    </row>
    <row r="940" spans="1:50" ht="57.75" customHeight="1" x14ac:dyDescent="0.15">
      <c r="A940" s="373">
        <v>5</v>
      </c>
      <c r="B940" s="373">
        <v>1</v>
      </c>
      <c r="C940" s="340" t="s">
        <v>634</v>
      </c>
      <c r="D940" s="340"/>
      <c r="E940" s="340"/>
      <c r="F940" s="340"/>
      <c r="G940" s="340"/>
      <c r="H940" s="340"/>
      <c r="I940" s="340"/>
      <c r="J940" s="341">
        <v>6290005006438</v>
      </c>
      <c r="K940" s="342"/>
      <c r="L940" s="342"/>
      <c r="M940" s="342"/>
      <c r="N940" s="342"/>
      <c r="O940" s="342"/>
      <c r="P940" s="343" t="s">
        <v>635</v>
      </c>
      <c r="Q940" s="343"/>
      <c r="R940" s="343"/>
      <c r="S940" s="343"/>
      <c r="T940" s="343"/>
      <c r="U940" s="343"/>
      <c r="V940" s="343"/>
      <c r="W940" s="343"/>
      <c r="X940" s="343"/>
      <c r="Y940" s="344">
        <v>9</v>
      </c>
      <c r="Z940" s="345"/>
      <c r="AA940" s="345"/>
      <c r="AB940" s="346"/>
      <c r="AC940" s="347"/>
      <c r="AD940" s="347"/>
      <c r="AE940" s="347"/>
      <c r="AF940" s="347"/>
      <c r="AG940" s="347"/>
      <c r="AH940" s="348" t="s">
        <v>636</v>
      </c>
      <c r="AI940" s="349"/>
      <c r="AJ940" s="349"/>
      <c r="AK940" s="349"/>
      <c r="AL940" s="350" t="s">
        <v>628</v>
      </c>
      <c r="AM940" s="351"/>
      <c r="AN940" s="351"/>
      <c r="AO940" s="352"/>
      <c r="AP940" s="353" t="s">
        <v>610</v>
      </c>
      <c r="AQ940" s="353"/>
      <c r="AR940" s="353"/>
      <c r="AS940" s="353"/>
      <c r="AT940" s="353"/>
      <c r="AU940" s="353"/>
      <c r="AV940" s="353"/>
      <c r="AW940" s="353"/>
      <c r="AX940" s="353"/>
    </row>
    <row r="941" spans="1:50" ht="30" hidden="1" customHeight="1" x14ac:dyDescent="0.15">
      <c r="A941" s="373">
        <v>6</v>
      </c>
      <c r="B941" s="37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3">
        <v>7</v>
      </c>
      <c r="B942" s="37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3">
        <v>8</v>
      </c>
      <c r="B943" s="37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3">
        <v>9</v>
      </c>
      <c r="B944" s="37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3">
        <v>10</v>
      </c>
      <c r="B945" s="37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3">
        <v>11</v>
      </c>
      <c r="B946" s="37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3">
        <v>12</v>
      </c>
      <c r="B947" s="37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3">
        <v>13</v>
      </c>
      <c r="B948" s="37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3">
        <v>14</v>
      </c>
      <c r="B949" s="37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3">
        <v>15</v>
      </c>
      <c r="B950" s="37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3">
        <v>16</v>
      </c>
      <c r="B951" s="37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3">
        <v>17</v>
      </c>
      <c r="B952" s="37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3">
        <v>18</v>
      </c>
      <c r="B953" s="37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3">
        <v>19</v>
      </c>
      <c r="B954" s="37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3">
        <v>20</v>
      </c>
      <c r="B955" s="37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3">
        <v>21</v>
      </c>
      <c r="B956" s="37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3">
        <v>22</v>
      </c>
      <c r="B957" s="37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3">
        <v>23</v>
      </c>
      <c r="B958" s="373">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3">
        <v>24</v>
      </c>
      <c r="B959" s="373">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3">
        <v>25</v>
      </c>
      <c r="B960" s="373">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3">
        <v>26</v>
      </c>
      <c r="B961" s="37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3">
        <v>27</v>
      </c>
      <c r="B962" s="37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3">
        <v>28</v>
      </c>
      <c r="B963" s="37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3">
        <v>29</v>
      </c>
      <c r="B964" s="37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3">
        <v>30</v>
      </c>
      <c r="B965" s="37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3">
        <v>1</v>
      </c>
      <c r="B969" s="37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3">
        <v>2</v>
      </c>
      <c r="B970" s="37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3">
        <v>3</v>
      </c>
      <c r="B971" s="373">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3">
        <v>4</v>
      </c>
      <c r="B972" s="373">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3">
        <v>5</v>
      </c>
      <c r="B973" s="37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3">
        <v>6</v>
      </c>
      <c r="B974" s="37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3">
        <v>7</v>
      </c>
      <c r="B975" s="37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3">
        <v>8</v>
      </c>
      <c r="B976" s="37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3">
        <v>9</v>
      </c>
      <c r="B977" s="37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3">
        <v>10</v>
      </c>
      <c r="B978" s="37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3">
        <v>11</v>
      </c>
      <c r="B979" s="37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3">
        <v>12</v>
      </c>
      <c r="B980" s="37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3">
        <v>13</v>
      </c>
      <c r="B981" s="37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3">
        <v>14</v>
      </c>
      <c r="B982" s="37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3">
        <v>15</v>
      </c>
      <c r="B983" s="37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3">
        <v>16</v>
      </c>
      <c r="B984" s="37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3">
        <v>17</v>
      </c>
      <c r="B985" s="37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3">
        <v>18</v>
      </c>
      <c r="B986" s="37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3">
        <v>19</v>
      </c>
      <c r="B987" s="37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3">
        <v>20</v>
      </c>
      <c r="B988" s="37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3">
        <v>21</v>
      </c>
      <c r="B989" s="37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3">
        <v>22</v>
      </c>
      <c r="B990" s="37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3">
        <v>23</v>
      </c>
      <c r="B991" s="373">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3">
        <v>24</v>
      </c>
      <c r="B992" s="373">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3">
        <v>25</v>
      </c>
      <c r="B993" s="373">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3">
        <v>26</v>
      </c>
      <c r="B994" s="37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3">
        <v>27</v>
      </c>
      <c r="B995" s="37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3">
        <v>28</v>
      </c>
      <c r="B996" s="37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3">
        <v>29</v>
      </c>
      <c r="B997" s="37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3">
        <v>30</v>
      </c>
      <c r="B998" s="37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3">
        <v>1</v>
      </c>
      <c r="B1002" s="37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3">
        <v>2</v>
      </c>
      <c r="B1003" s="37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3">
        <v>3</v>
      </c>
      <c r="B1004" s="373">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3">
        <v>4</v>
      </c>
      <c r="B1005" s="373">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3">
        <v>5</v>
      </c>
      <c r="B1006" s="37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3">
        <v>6</v>
      </c>
      <c r="B1007" s="37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3">
        <v>7</v>
      </c>
      <c r="B1008" s="37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3">
        <v>8</v>
      </c>
      <c r="B1009" s="37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3">
        <v>9</v>
      </c>
      <c r="B1010" s="37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3">
        <v>10</v>
      </c>
      <c r="B1011" s="37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3">
        <v>11</v>
      </c>
      <c r="B1012" s="37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3">
        <v>12</v>
      </c>
      <c r="B1013" s="37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3">
        <v>13</v>
      </c>
      <c r="B1014" s="37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3">
        <v>14</v>
      </c>
      <c r="B1015" s="37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3">
        <v>15</v>
      </c>
      <c r="B1016" s="37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3">
        <v>16</v>
      </c>
      <c r="B1017" s="37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3">
        <v>17</v>
      </c>
      <c r="B1018" s="37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3">
        <v>18</v>
      </c>
      <c r="B1019" s="37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3">
        <v>19</v>
      </c>
      <c r="B1020" s="37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3">
        <v>20</v>
      </c>
      <c r="B1021" s="37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3">
        <v>21</v>
      </c>
      <c r="B1022" s="37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3">
        <v>22</v>
      </c>
      <c r="B1023" s="37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3">
        <v>23</v>
      </c>
      <c r="B1024" s="373">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3">
        <v>24</v>
      </c>
      <c r="B1025" s="373">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3">
        <v>25</v>
      </c>
      <c r="B1026" s="373">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3">
        <v>26</v>
      </c>
      <c r="B1027" s="37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3">
        <v>27</v>
      </c>
      <c r="B1028" s="37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3">
        <v>28</v>
      </c>
      <c r="B1029" s="37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3">
        <v>29</v>
      </c>
      <c r="B1030" s="37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3">
        <v>30</v>
      </c>
      <c r="B1031" s="37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3">
        <v>1</v>
      </c>
      <c r="B1035" s="37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3">
        <v>2</v>
      </c>
      <c r="B1036" s="37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3">
        <v>3</v>
      </c>
      <c r="B1037" s="373">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3">
        <v>4</v>
      </c>
      <c r="B1038" s="373">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3">
        <v>5</v>
      </c>
      <c r="B1039" s="37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3">
        <v>6</v>
      </c>
      <c r="B1040" s="37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3">
        <v>7</v>
      </c>
      <c r="B1041" s="37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3">
        <v>8</v>
      </c>
      <c r="B1042" s="37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3">
        <v>9</v>
      </c>
      <c r="B1043" s="37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3">
        <v>10</v>
      </c>
      <c r="B1044" s="37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3">
        <v>11</v>
      </c>
      <c r="B1045" s="37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3">
        <v>12</v>
      </c>
      <c r="B1046" s="37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3">
        <v>13</v>
      </c>
      <c r="B1047" s="37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3">
        <v>14</v>
      </c>
      <c r="B1048" s="37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3">
        <v>15</v>
      </c>
      <c r="B1049" s="37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3">
        <v>16</v>
      </c>
      <c r="B1050" s="37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3">
        <v>17</v>
      </c>
      <c r="B1051" s="37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3">
        <v>18</v>
      </c>
      <c r="B1052" s="37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3">
        <v>19</v>
      </c>
      <c r="B1053" s="37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3">
        <v>20</v>
      </c>
      <c r="B1054" s="37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3">
        <v>21</v>
      </c>
      <c r="B1055" s="37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3">
        <v>22</v>
      </c>
      <c r="B1056" s="37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3">
        <v>23</v>
      </c>
      <c r="B1057" s="373">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3">
        <v>24</v>
      </c>
      <c r="B1058" s="373">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3">
        <v>25</v>
      </c>
      <c r="B1059" s="373">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3">
        <v>26</v>
      </c>
      <c r="B1060" s="37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3">
        <v>27</v>
      </c>
      <c r="B1061" s="37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3">
        <v>28</v>
      </c>
      <c r="B1062" s="37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3">
        <v>29</v>
      </c>
      <c r="B1063" s="37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3">
        <v>30</v>
      </c>
      <c r="B1064" s="37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3">
        <v>1</v>
      </c>
      <c r="B1068" s="37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3">
        <v>2</v>
      </c>
      <c r="B1069" s="37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3">
        <v>3</v>
      </c>
      <c r="B1070" s="373">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3">
        <v>4</v>
      </c>
      <c r="B1071" s="373">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3">
        <v>5</v>
      </c>
      <c r="B1072" s="37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3">
        <v>6</v>
      </c>
      <c r="B1073" s="37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3">
        <v>7</v>
      </c>
      <c r="B1074" s="37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3">
        <v>8</v>
      </c>
      <c r="B1075" s="37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3">
        <v>9</v>
      </c>
      <c r="B1076" s="37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3">
        <v>10</v>
      </c>
      <c r="B1077" s="37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3">
        <v>11</v>
      </c>
      <c r="B1078" s="37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3">
        <v>12</v>
      </c>
      <c r="B1079" s="37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3">
        <v>13</v>
      </c>
      <c r="B1080" s="37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3">
        <v>14</v>
      </c>
      <c r="B1081" s="37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3">
        <v>15</v>
      </c>
      <c r="B1082" s="37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3">
        <v>16</v>
      </c>
      <c r="B1083" s="37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3">
        <v>17</v>
      </c>
      <c r="B1084" s="37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3">
        <v>18</v>
      </c>
      <c r="B1085" s="37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3">
        <v>19</v>
      </c>
      <c r="B1086" s="37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3">
        <v>20</v>
      </c>
      <c r="B1087" s="37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3">
        <v>21</v>
      </c>
      <c r="B1088" s="37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3">
        <v>22</v>
      </c>
      <c r="B1089" s="37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3">
        <v>23</v>
      </c>
      <c r="B1090" s="373">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3">
        <v>24</v>
      </c>
      <c r="B1091" s="373">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3">
        <v>25</v>
      </c>
      <c r="B1092" s="373">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3">
        <v>26</v>
      </c>
      <c r="B1093" s="37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3">
        <v>27</v>
      </c>
      <c r="B1094" s="37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3">
        <v>28</v>
      </c>
      <c r="B1095" s="37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3">
        <v>29</v>
      </c>
      <c r="B1096" s="37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3">
        <v>30</v>
      </c>
      <c r="B1097" s="37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4" t="s">
        <v>465</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0" t="s">
        <v>27</v>
      </c>
      <c r="Q1101" s="360"/>
      <c r="R1101" s="360"/>
      <c r="S1101" s="360"/>
      <c r="T1101" s="360"/>
      <c r="U1101" s="360"/>
      <c r="V1101" s="360"/>
      <c r="W1101" s="360"/>
      <c r="X1101" s="360"/>
      <c r="Y1101" s="142" t="s">
        <v>434</v>
      </c>
      <c r="Z1101" s="377"/>
      <c r="AA1101" s="377"/>
      <c r="AB1101" s="377"/>
      <c r="AC1101" s="142" t="s">
        <v>377</v>
      </c>
      <c r="AD1101" s="142"/>
      <c r="AE1101" s="142"/>
      <c r="AF1101" s="142"/>
      <c r="AG1101" s="142"/>
      <c r="AH1101" s="360" t="s">
        <v>391</v>
      </c>
      <c r="AI1101" s="361"/>
      <c r="AJ1101" s="361"/>
      <c r="AK1101" s="361"/>
      <c r="AL1101" s="361" t="s">
        <v>21</v>
      </c>
      <c r="AM1101" s="361"/>
      <c r="AN1101" s="361"/>
      <c r="AO1101" s="378"/>
      <c r="AP1101" s="363" t="s">
        <v>466</v>
      </c>
      <c r="AQ1101" s="363"/>
      <c r="AR1101" s="363"/>
      <c r="AS1101" s="363"/>
      <c r="AT1101" s="363"/>
      <c r="AU1101" s="363"/>
      <c r="AV1101" s="363"/>
      <c r="AW1101" s="363"/>
      <c r="AX1101" s="363"/>
    </row>
    <row r="1102" spans="1:50" ht="30" customHeight="1" x14ac:dyDescent="0.15">
      <c r="A1102" s="373">
        <v>1</v>
      </c>
      <c r="B1102" s="373">
        <v>1</v>
      </c>
      <c r="C1102" s="371"/>
      <c r="D1102" s="371"/>
      <c r="E1102" s="140" t="s">
        <v>603</v>
      </c>
      <c r="F1102" s="372"/>
      <c r="G1102" s="372"/>
      <c r="H1102" s="372"/>
      <c r="I1102" s="372"/>
      <c r="J1102" s="341" t="s">
        <v>603</v>
      </c>
      <c r="K1102" s="342"/>
      <c r="L1102" s="342"/>
      <c r="M1102" s="342"/>
      <c r="N1102" s="342"/>
      <c r="O1102" s="342"/>
      <c r="P1102" s="355" t="s">
        <v>610</v>
      </c>
      <c r="Q1102" s="343"/>
      <c r="R1102" s="343"/>
      <c r="S1102" s="343"/>
      <c r="T1102" s="343"/>
      <c r="U1102" s="343"/>
      <c r="V1102" s="343"/>
      <c r="W1102" s="343"/>
      <c r="X1102" s="343"/>
      <c r="Y1102" s="344" t="s">
        <v>616</v>
      </c>
      <c r="Z1102" s="345"/>
      <c r="AA1102" s="345"/>
      <c r="AB1102" s="346"/>
      <c r="AC1102" s="347"/>
      <c r="AD1102" s="347"/>
      <c r="AE1102" s="347"/>
      <c r="AF1102" s="347"/>
      <c r="AG1102" s="347"/>
      <c r="AH1102" s="348" t="s">
        <v>603</v>
      </c>
      <c r="AI1102" s="349"/>
      <c r="AJ1102" s="349"/>
      <c r="AK1102" s="349"/>
      <c r="AL1102" s="350" t="s">
        <v>604</v>
      </c>
      <c r="AM1102" s="351"/>
      <c r="AN1102" s="351"/>
      <c r="AO1102" s="352"/>
      <c r="AP1102" s="353" t="s">
        <v>629</v>
      </c>
      <c r="AQ1102" s="353"/>
      <c r="AR1102" s="353"/>
      <c r="AS1102" s="353"/>
      <c r="AT1102" s="353"/>
      <c r="AU1102" s="353"/>
      <c r="AV1102" s="353"/>
      <c r="AW1102" s="353"/>
      <c r="AX1102" s="353"/>
    </row>
    <row r="1103" spans="1:50" ht="30" hidden="1" customHeight="1" x14ac:dyDescent="0.15">
      <c r="A1103" s="373">
        <v>2</v>
      </c>
      <c r="B1103" s="373">
        <v>1</v>
      </c>
      <c r="C1103" s="371"/>
      <c r="D1103" s="371"/>
      <c r="E1103" s="372"/>
      <c r="F1103" s="372"/>
      <c r="G1103" s="372"/>
      <c r="H1103" s="372"/>
      <c r="I1103" s="372"/>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3">
        <v>3</v>
      </c>
      <c r="B1104" s="373">
        <v>1</v>
      </c>
      <c r="C1104" s="371"/>
      <c r="D1104" s="371"/>
      <c r="E1104" s="372"/>
      <c r="F1104" s="372"/>
      <c r="G1104" s="372"/>
      <c r="H1104" s="372"/>
      <c r="I1104" s="372"/>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3">
        <v>4</v>
      </c>
      <c r="B1105" s="373">
        <v>1</v>
      </c>
      <c r="C1105" s="371"/>
      <c r="D1105" s="371"/>
      <c r="E1105" s="372"/>
      <c r="F1105" s="372"/>
      <c r="G1105" s="372"/>
      <c r="H1105" s="372"/>
      <c r="I1105" s="372"/>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3">
        <v>5</v>
      </c>
      <c r="B1106" s="373">
        <v>1</v>
      </c>
      <c r="C1106" s="371"/>
      <c r="D1106" s="371"/>
      <c r="E1106" s="372"/>
      <c r="F1106" s="372"/>
      <c r="G1106" s="372"/>
      <c r="H1106" s="372"/>
      <c r="I1106" s="372"/>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3">
        <v>6</v>
      </c>
      <c r="B1107" s="373">
        <v>1</v>
      </c>
      <c r="C1107" s="371"/>
      <c r="D1107" s="371"/>
      <c r="E1107" s="372"/>
      <c r="F1107" s="372"/>
      <c r="G1107" s="372"/>
      <c r="H1107" s="372"/>
      <c r="I1107" s="372"/>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3">
        <v>7</v>
      </c>
      <c r="B1108" s="373">
        <v>1</v>
      </c>
      <c r="C1108" s="371"/>
      <c r="D1108" s="371"/>
      <c r="E1108" s="372"/>
      <c r="F1108" s="372"/>
      <c r="G1108" s="372"/>
      <c r="H1108" s="372"/>
      <c r="I1108" s="372"/>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3">
        <v>8</v>
      </c>
      <c r="B1109" s="373">
        <v>1</v>
      </c>
      <c r="C1109" s="371"/>
      <c r="D1109" s="371"/>
      <c r="E1109" s="372"/>
      <c r="F1109" s="372"/>
      <c r="G1109" s="372"/>
      <c r="H1109" s="372"/>
      <c r="I1109" s="372"/>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3">
        <v>9</v>
      </c>
      <c r="B1110" s="373">
        <v>1</v>
      </c>
      <c r="C1110" s="371"/>
      <c r="D1110" s="371"/>
      <c r="E1110" s="372"/>
      <c r="F1110" s="372"/>
      <c r="G1110" s="372"/>
      <c r="H1110" s="372"/>
      <c r="I1110" s="372"/>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3">
        <v>10</v>
      </c>
      <c r="B1111" s="373">
        <v>1</v>
      </c>
      <c r="C1111" s="371"/>
      <c r="D1111" s="371"/>
      <c r="E1111" s="372"/>
      <c r="F1111" s="372"/>
      <c r="G1111" s="372"/>
      <c r="H1111" s="372"/>
      <c r="I1111" s="372"/>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3">
        <v>11</v>
      </c>
      <c r="B1112" s="373">
        <v>1</v>
      </c>
      <c r="C1112" s="371"/>
      <c r="D1112" s="371"/>
      <c r="E1112" s="372"/>
      <c r="F1112" s="372"/>
      <c r="G1112" s="372"/>
      <c r="H1112" s="372"/>
      <c r="I1112" s="372"/>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3">
        <v>12</v>
      </c>
      <c r="B1113" s="373">
        <v>1</v>
      </c>
      <c r="C1113" s="371"/>
      <c r="D1113" s="371"/>
      <c r="E1113" s="372"/>
      <c r="F1113" s="372"/>
      <c r="G1113" s="372"/>
      <c r="H1113" s="372"/>
      <c r="I1113" s="372"/>
      <c r="J1113" s="341"/>
      <c r="K1113" s="342"/>
      <c r="L1113" s="342"/>
      <c r="M1113" s="342"/>
      <c r="N1113" s="342"/>
      <c r="O1113" s="342"/>
      <c r="P1113" s="343" t="e">
        <f>-P1102</f>
        <v>#VALUE!</v>
      </c>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3">
        <v>13</v>
      </c>
      <c r="B1114" s="373">
        <v>1</v>
      </c>
      <c r="C1114" s="371"/>
      <c r="D1114" s="371"/>
      <c r="E1114" s="372"/>
      <c r="F1114" s="372"/>
      <c r="G1114" s="372"/>
      <c r="H1114" s="372"/>
      <c r="I1114" s="372"/>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3">
        <v>14</v>
      </c>
      <c r="B1115" s="373">
        <v>1</v>
      </c>
      <c r="C1115" s="371"/>
      <c r="D1115" s="371"/>
      <c r="E1115" s="372"/>
      <c r="F1115" s="372"/>
      <c r="G1115" s="372"/>
      <c r="H1115" s="372"/>
      <c r="I1115" s="372"/>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3">
        <v>15</v>
      </c>
      <c r="B1116" s="373">
        <v>1</v>
      </c>
      <c r="C1116" s="371"/>
      <c r="D1116" s="371"/>
      <c r="E1116" s="372"/>
      <c r="F1116" s="372"/>
      <c r="G1116" s="372"/>
      <c r="H1116" s="372"/>
      <c r="I1116" s="372"/>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3">
        <v>16</v>
      </c>
      <c r="B1117" s="373">
        <v>1</v>
      </c>
      <c r="C1117" s="371"/>
      <c r="D1117" s="371"/>
      <c r="E1117" s="372"/>
      <c r="F1117" s="372"/>
      <c r="G1117" s="372"/>
      <c r="H1117" s="372"/>
      <c r="I1117" s="372"/>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3">
        <v>17</v>
      </c>
      <c r="B1118" s="373">
        <v>1</v>
      </c>
      <c r="C1118" s="371"/>
      <c r="D1118" s="371"/>
      <c r="E1118" s="372"/>
      <c r="F1118" s="372"/>
      <c r="G1118" s="372"/>
      <c r="H1118" s="372"/>
      <c r="I1118" s="372"/>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3">
        <v>18</v>
      </c>
      <c r="B1119" s="373">
        <v>1</v>
      </c>
      <c r="C1119" s="371"/>
      <c r="D1119" s="371"/>
      <c r="E1119" s="140"/>
      <c r="F1119" s="372"/>
      <c r="G1119" s="372"/>
      <c r="H1119" s="372"/>
      <c r="I1119" s="372"/>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3">
        <v>19</v>
      </c>
      <c r="B1120" s="373">
        <v>1</v>
      </c>
      <c r="C1120" s="371"/>
      <c r="D1120" s="371"/>
      <c r="E1120" s="372"/>
      <c r="F1120" s="372"/>
      <c r="G1120" s="372"/>
      <c r="H1120" s="372"/>
      <c r="I1120" s="372"/>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3">
        <v>20</v>
      </c>
      <c r="B1121" s="373">
        <v>1</v>
      </c>
      <c r="C1121" s="371"/>
      <c r="D1121" s="371"/>
      <c r="E1121" s="372"/>
      <c r="F1121" s="372"/>
      <c r="G1121" s="372"/>
      <c r="H1121" s="372"/>
      <c r="I1121" s="372"/>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3">
        <v>21</v>
      </c>
      <c r="B1122" s="373">
        <v>1</v>
      </c>
      <c r="C1122" s="371"/>
      <c r="D1122" s="371"/>
      <c r="E1122" s="372"/>
      <c r="F1122" s="372"/>
      <c r="G1122" s="372"/>
      <c r="H1122" s="372"/>
      <c r="I1122" s="372"/>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3">
        <v>22</v>
      </c>
      <c r="B1123" s="373">
        <v>1</v>
      </c>
      <c r="C1123" s="371"/>
      <c r="D1123" s="371"/>
      <c r="E1123" s="372"/>
      <c r="F1123" s="372"/>
      <c r="G1123" s="372"/>
      <c r="H1123" s="372"/>
      <c r="I1123" s="372"/>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3">
        <v>23</v>
      </c>
      <c r="B1124" s="373">
        <v>1</v>
      </c>
      <c r="C1124" s="371"/>
      <c r="D1124" s="371"/>
      <c r="E1124" s="372"/>
      <c r="F1124" s="372"/>
      <c r="G1124" s="372"/>
      <c r="H1124" s="372"/>
      <c r="I1124" s="372"/>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3">
        <v>24</v>
      </c>
      <c r="B1125" s="373">
        <v>1</v>
      </c>
      <c r="C1125" s="371"/>
      <c r="D1125" s="371"/>
      <c r="E1125" s="372"/>
      <c r="F1125" s="372"/>
      <c r="G1125" s="372"/>
      <c r="H1125" s="372"/>
      <c r="I1125" s="372"/>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3">
        <v>25</v>
      </c>
      <c r="B1126" s="373">
        <v>1</v>
      </c>
      <c r="C1126" s="371"/>
      <c r="D1126" s="371"/>
      <c r="E1126" s="372"/>
      <c r="F1126" s="372"/>
      <c r="G1126" s="372"/>
      <c r="H1126" s="372"/>
      <c r="I1126" s="372"/>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3">
        <v>26</v>
      </c>
      <c r="B1127" s="373">
        <v>1</v>
      </c>
      <c r="C1127" s="371"/>
      <c r="D1127" s="371"/>
      <c r="E1127" s="372"/>
      <c r="F1127" s="372"/>
      <c r="G1127" s="372"/>
      <c r="H1127" s="372"/>
      <c r="I1127" s="372"/>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3">
        <v>27</v>
      </c>
      <c r="B1128" s="373">
        <v>1</v>
      </c>
      <c r="C1128" s="371"/>
      <c r="D1128" s="371"/>
      <c r="E1128" s="372"/>
      <c r="F1128" s="372"/>
      <c r="G1128" s="372"/>
      <c r="H1128" s="372"/>
      <c r="I1128" s="372"/>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3">
        <v>28</v>
      </c>
      <c r="B1129" s="373">
        <v>1</v>
      </c>
      <c r="C1129" s="371"/>
      <c r="D1129" s="371"/>
      <c r="E1129" s="372"/>
      <c r="F1129" s="372"/>
      <c r="G1129" s="372"/>
      <c r="H1129" s="372"/>
      <c r="I1129" s="372"/>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3">
        <v>29</v>
      </c>
      <c r="B1130" s="373">
        <v>1</v>
      </c>
      <c r="C1130" s="371"/>
      <c r="D1130" s="371"/>
      <c r="E1130" s="372"/>
      <c r="F1130" s="372"/>
      <c r="G1130" s="372"/>
      <c r="H1130" s="372"/>
      <c r="I1130" s="372"/>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3">
        <v>30</v>
      </c>
      <c r="B1131" s="373">
        <v>1</v>
      </c>
      <c r="C1131" s="371"/>
      <c r="D1131" s="371"/>
      <c r="E1131" s="372"/>
      <c r="F1131" s="372"/>
      <c r="G1131" s="372"/>
      <c r="H1131" s="372"/>
      <c r="I1131" s="372"/>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704" max="49" man="1"/>
    <brk id="739" max="49" man="1"/>
    <brk id="778" max="49" man="1"/>
    <brk id="90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2" sqref="L1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t="s">
        <v>551</v>
      </c>
      <c r="M2" s="13" t="str">
        <f>IF(L2="","",K2)</f>
        <v>社会保障</v>
      </c>
      <c r="N2" s="13" t="str">
        <f>IF(M2="","",IF(N1&lt;&gt;"",CONCATENATE(N1,"、",M2),M2))</f>
        <v>社会保障</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551</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t="s">
        <v>551</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子ども・若者育成支援</v>
      </c>
      <c r="F14" s="18" t="s">
        <v>239</v>
      </c>
      <c r="G14" s="17" t="s">
        <v>551</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子ども・若者育成支援</v>
      </c>
      <c r="F25" s="18" t="s">
        <v>249</v>
      </c>
      <c r="G25" s="17"/>
      <c r="H25" s="13" t="str">
        <f t="shared" si="1"/>
        <v/>
      </c>
      <c r="I25" s="13" t="str">
        <f t="shared" si="5"/>
        <v>一般会計、労働保険特別会計雇用勘定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489</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7"/>
      <c r="Z2" s="830"/>
      <c r="AA2" s="831"/>
      <c r="AB2" s="1031" t="s">
        <v>11</v>
      </c>
      <c r="AC2" s="1032"/>
      <c r="AD2" s="1033"/>
      <c r="AE2" s="1037" t="s">
        <v>357</v>
      </c>
      <c r="AF2" s="1037"/>
      <c r="AG2" s="1037"/>
      <c r="AH2" s="1037"/>
      <c r="AI2" s="1037" t="s">
        <v>363</v>
      </c>
      <c r="AJ2" s="1037"/>
      <c r="AK2" s="1037"/>
      <c r="AL2" s="1037"/>
      <c r="AM2" s="1037" t="s">
        <v>470</v>
      </c>
      <c r="AN2" s="1037"/>
      <c r="AO2" s="1037"/>
      <c r="AP2" s="554"/>
      <c r="AQ2" s="152" t="s">
        <v>355</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1"/>
      <c r="H4" s="1004"/>
      <c r="I4" s="1004"/>
      <c r="J4" s="1004"/>
      <c r="K4" s="1004"/>
      <c r="L4" s="1004"/>
      <c r="M4" s="1004"/>
      <c r="N4" s="1004"/>
      <c r="O4" s="1005"/>
      <c r="P4" s="98"/>
      <c r="Q4" s="1012"/>
      <c r="R4" s="1012"/>
      <c r="S4" s="1012"/>
      <c r="T4" s="1012"/>
      <c r="U4" s="1012"/>
      <c r="V4" s="1012"/>
      <c r="W4" s="1012"/>
      <c r="X4" s="1013"/>
      <c r="Y4" s="1022" t="s">
        <v>12</v>
      </c>
      <c r="Z4" s="1023"/>
      <c r="AA4" s="1024"/>
      <c r="AB4" s="458"/>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1"/>
      <c r="B5" s="402"/>
      <c r="C5" s="402"/>
      <c r="D5" s="402"/>
      <c r="E5" s="402"/>
      <c r="F5" s="403"/>
      <c r="G5" s="1006"/>
      <c r="H5" s="1007"/>
      <c r="I5" s="1007"/>
      <c r="J5" s="1007"/>
      <c r="K5" s="1007"/>
      <c r="L5" s="1007"/>
      <c r="M5" s="1007"/>
      <c r="N5" s="1007"/>
      <c r="O5" s="1008"/>
      <c r="P5" s="1014"/>
      <c r="Q5" s="1014"/>
      <c r="R5" s="1014"/>
      <c r="S5" s="1014"/>
      <c r="T5" s="1014"/>
      <c r="U5" s="1014"/>
      <c r="V5" s="1014"/>
      <c r="W5" s="1014"/>
      <c r="X5" s="1015"/>
      <c r="Y5" s="412" t="s">
        <v>54</v>
      </c>
      <c r="Z5" s="1019"/>
      <c r="AA5" s="1020"/>
      <c r="AB5" s="520"/>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1"/>
      <c r="B6" s="402"/>
      <c r="C6" s="402"/>
      <c r="D6" s="402"/>
      <c r="E6" s="402"/>
      <c r="F6" s="403"/>
      <c r="G6" s="1009"/>
      <c r="H6" s="1010"/>
      <c r="I6" s="1010"/>
      <c r="J6" s="1010"/>
      <c r="K6" s="1010"/>
      <c r="L6" s="1010"/>
      <c r="M6" s="1010"/>
      <c r="N6" s="1010"/>
      <c r="O6" s="1011"/>
      <c r="P6" s="1016"/>
      <c r="Q6" s="1016"/>
      <c r="R6" s="1016"/>
      <c r="S6" s="1016"/>
      <c r="T6" s="1016"/>
      <c r="U6" s="1016"/>
      <c r="V6" s="1016"/>
      <c r="W6" s="1016"/>
      <c r="X6" s="1017"/>
      <c r="Y6" s="1018" t="s">
        <v>13</v>
      </c>
      <c r="Z6" s="1019"/>
      <c r="AA6" s="1020"/>
      <c r="AB6" s="595"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489</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7"/>
      <c r="Z9" s="830"/>
      <c r="AA9" s="831"/>
      <c r="AB9" s="1031" t="s">
        <v>11</v>
      </c>
      <c r="AC9" s="1032"/>
      <c r="AD9" s="1033"/>
      <c r="AE9" s="1037" t="s">
        <v>357</v>
      </c>
      <c r="AF9" s="1037"/>
      <c r="AG9" s="1037"/>
      <c r="AH9" s="1037"/>
      <c r="AI9" s="1037" t="s">
        <v>363</v>
      </c>
      <c r="AJ9" s="1037"/>
      <c r="AK9" s="1037"/>
      <c r="AL9" s="1037"/>
      <c r="AM9" s="1037" t="s">
        <v>470</v>
      </c>
      <c r="AN9" s="1037"/>
      <c r="AO9" s="1037"/>
      <c r="AP9" s="554"/>
      <c r="AQ9" s="152" t="s">
        <v>355</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1"/>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8"/>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1"/>
      <c r="B12" s="402"/>
      <c r="C12" s="402"/>
      <c r="D12" s="402"/>
      <c r="E12" s="402"/>
      <c r="F12" s="403"/>
      <c r="G12" s="1006"/>
      <c r="H12" s="1007"/>
      <c r="I12" s="1007"/>
      <c r="J12" s="1007"/>
      <c r="K12" s="1007"/>
      <c r="L12" s="1007"/>
      <c r="M12" s="1007"/>
      <c r="N12" s="1007"/>
      <c r="O12" s="1008"/>
      <c r="P12" s="1014"/>
      <c r="Q12" s="1014"/>
      <c r="R12" s="1014"/>
      <c r="S12" s="1014"/>
      <c r="T12" s="1014"/>
      <c r="U12" s="1014"/>
      <c r="V12" s="1014"/>
      <c r="W12" s="1014"/>
      <c r="X12" s="1015"/>
      <c r="Y12" s="412" t="s">
        <v>54</v>
      </c>
      <c r="Z12" s="1019"/>
      <c r="AA12" s="1020"/>
      <c r="AB12" s="520"/>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4"/>
      <c r="B13" s="405"/>
      <c r="C13" s="405"/>
      <c r="D13" s="405"/>
      <c r="E13" s="405"/>
      <c r="F13" s="406"/>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5"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489</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7"/>
      <c r="Z16" s="830"/>
      <c r="AA16" s="831"/>
      <c r="AB16" s="1031" t="s">
        <v>11</v>
      </c>
      <c r="AC16" s="1032"/>
      <c r="AD16" s="1033"/>
      <c r="AE16" s="1037" t="s">
        <v>357</v>
      </c>
      <c r="AF16" s="1037"/>
      <c r="AG16" s="1037"/>
      <c r="AH16" s="1037"/>
      <c r="AI16" s="1037" t="s">
        <v>363</v>
      </c>
      <c r="AJ16" s="1037"/>
      <c r="AK16" s="1037"/>
      <c r="AL16" s="1037"/>
      <c r="AM16" s="1037" t="s">
        <v>470</v>
      </c>
      <c r="AN16" s="1037"/>
      <c r="AO16" s="1037"/>
      <c r="AP16" s="554"/>
      <c r="AQ16" s="152" t="s">
        <v>355</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1"/>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8"/>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1"/>
      <c r="B19" s="402"/>
      <c r="C19" s="402"/>
      <c r="D19" s="402"/>
      <c r="E19" s="402"/>
      <c r="F19" s="403"/>
      <c r="G19" s="1006"/>
      <c r="H19" s="1007"/>
      <c r="I19" s="1007"/>
      <c r="J19" s="1007"/>
      <c r="K19" s="1007"/>
      <c r="L19" s="1007"/>
      <c r="M19" s="1007"/>
      <c r="N19" s="1007"/>
      <c r="O19" s="1008"/>
      <c r="P19" s="1014"/>
      <c r="Q19" s="1014"/>
      <c r="R19" s="1014"/>
      <c r="S19" s="1014"/>
      <c r="T19" s="1014"/>
      <c r="U19" s="1014"/>
      <c r="V19" s="1014"/>
      <c r="W19" s="1014"/>
      <c r="X19" s="1015"/>
      <c r="Y19" s="412" t="s">
        <v>54</v>
      </c>
      <c r="Z19" s="1019"/>
      <c r="AA19" s="1020"/>
      <c r="AB19" s="520"/>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4"/>
      <c r="B20" s="405"/>
      <c r="C20" s="405"/>
      <c r="D20" s="405"/>
      <c r="E20" s="405"/>
      <c r="F20" s="406"/>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5"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489</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7"/>
      <c r="Z23" s="830"/>
      <c r="AA23" s="831"/>
      <c r="AB23" s="1031" t="s">
        <v>11</v>
      </c>
      <c r="AC23" s="1032"/>
      <c r="AD23" s="1033"/>
      <c r="AE23" s="1037" t="s">
        <v>357</v>
      </c>
      <c r="AF23" s="1037"/>
      <c r="AG23" s="1037"/>
      <c r="AH23" s="1037"/>
      <c r="AI23" s="1037" t="s">
        <v>363</v>
      </c>
      <c r="AJ23" s="1037"/>
      <c r="AK23" s="1037"/>
      <c r="AL23" s="1037"/>
      <c r="AM23" s="1037" t="s">
        <v>470</v>
      </c>
      <c r="AN23" s="1037"/>
      <c r="AO23" s="1037"/>
      <c r="AP23" s="554"/>
      <c r="AQ23" s="152" t="s">
        <v>355</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1"/>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8"/>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1"/>
      <c r="B26" s="402"/>
      <c r="C26" s="402"/>
      <c r="D26" s="402"/>
      <c r="E26" s="402"/>
      <c r="F26" s="403"/>
      <c r="G26" s="1006"/>
      <c r="H26" s="1007"/>
      <c r="I26" s="1007"/>
      <c r="J26" s="1007"/>
      <c r="K26" s="1007"/>
      <c r="L26" s="1007"/>
      <c r="M26" s="1007"/>
      <c r="N26" s="1007"/>
      <c r="O26" s="1008"/>
      <c r="P26" s="1014"/>
      <c r="Q26" s="1014"/>
      <c r="R26" s="1014"/>
      <c r="S26" s="1014"/>
      <c r="T26" s="1014"/>
      <c r="U26" s="1014"/>
      <c r="V26" s="1014"/>
      <c r="W26" s="1014"/>
      <c r="X26" s="1015"/>
      <c r="Y26" s="412" t="s">
        <v>54</v>
      </c>
      <c r="Z26" s="1019"/>
      <c r="AA26" s="1020"/>
      <c r="AB26" s="520"/>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4"/>
      <c r="B27" s="405"/>
      <c r="C27" s="405"/>
      <c r="D27" s="405"/>
      <c r="E27" s="405"/>
      <c r="F27" s="406"/>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5"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489</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7"/>
      <c r="Z30" s="830"/>
      <c r="AA30" s="831"/>
      <c r="AB30" s="1031" t="s">
        <v>11</v>
      </c>
      <c r="AC30" s="1032"/>
      <c r="AD30" s="1033"/>
      <c r="AE30" s="1037" t="s">
        <v>357</v>
      </c>
      <c r="AF30" s="1037"/>
      <c r="AG30" s="1037"/>
      <c r="AH30" s="1037"/>
      <c r="AI30" s="1037" t="s">
        <v>363</v>
      </c>
      <c r="AJ30" s="1037"/>
      <c r="AK30" s="1037"/>
      <c r="AL30" s="1037"/>
      <c r="AM30" s="1037" t="s">
        <v>470</v>
      </c>
      <c r="AN30" s="1037"/>
      <c r="AO30" s="1037"/>
      <c r="AP30" s="554"/>
      <c r="AQ30" s="152" t="s">
        <v>355</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1"/>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8"/>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1"/>
      <c r="B33" s="402"/>
      <c r="C33" s="402"/>
      <c r="D33" s="402"/>
      <c r="E33" s="402"/>
      <c r="F33" s="403"/>
      <c r="G33" s="1006"/>
      <c r="H33" s="1007"/>
      <c r="I33" s="1007"/>
      <c r="J33" s="1007"/>
      <c r="K33" s="1007"/>
      <c r="L33" s="1007"/>
      <c r="M33" s="1007"/>
      <c r="N33" s="1007"/>
      <c r="O33" s="1008"/>
      <c r="P33" s="1014"/>
      <c r="Q33" s="1014"/>
      <c r="R33" s="1014"/>
      <c r="S33" s="1014"/>
      <c r="T33" s="1014"/>
      <c r="U33" s="1014"/>
      <c r="V33" s="1014"/>
      <c r="W33" s="1014"/>
      <c r="X33" s="1015"/>
      <c r="Y33" s="412" t="s">
        <v>54</v>
      </c>
      <c r="Z33" s="1019"/>
      <c r="AA33" s="1020"/>
      <c r="AB33" s="520"/>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4"/>
      <c r="B34" s="405"/>
      <c r="C34" s="405"/>
      <c r="D34" s="405"/>
      <c r="E34" s="405"/>
      <c r="F34" s="406"/>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5"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489</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7"/>
      <c r="Z37" s="830"/>
      <c r="AA37" s="831"/>
      <c r="AB37" s="1031" t="s">
        <v>11</v>
      </c>
      <c r="AC37" s="1032"/>
      <c r="AD37" s="1033"/>
      <c r="AE37" s="1037" t="s">
        <v>357</v>
      </c>
      <c r="AF37" s="1037"/>
      <c r="AG37" s="1037"/>
      <c r="AH37" s="1037"/>
      <c r="AI37" s="1037" t="s">
        <v>363</v>
      </c>
      <c r="AJ37" s="1037"/>
      <c r="AK37" s="1037"/>
      <c r="AL37" s="1037"/>
      <c r="AM37" s="1037" t="s">
        <v>470</v>
      </c>
      <c r="AN37" s="1037"/>
      <c r="AO37" s="1037"/>
      <c r="AP37" s="554"/>
      <c r="AQ37" s="152" t="s">
        <v>355</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1"/>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8"/>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1"/>
      <c r="B40" s="402"/>
      <c r="C40" s="402"/>
      <c r="D40" s="402"/>
      <c r="E40" s="402"/>
      <c r="F40" s="403"/>
      <c r="G40" s="1006"/>
      <c r="H40" s="1007"/>
      <c r="I40" s="1007"/>
      <c r="J40" s="1007"/>
      <c r="K40" s="1007"/>
      <c r="L40" s="1007"/>
      <c r="M40" s="1007"/>
      <c r="N40" s="1007"/>
      <c r="O40" s="1008"/>
      <c r="P40" s="1014"/>
      <c r="Q40" s="1014"/>
      <c r="R40" s="1014"/>
      <c r="S40" s="1014"/>
      <c r="T40" s="1014"/>
      <c r="U40" s="1014"/>
      <c r="V40" s="1014"/>
      <c r="W40" s="1014"/>
      <c r="X40" s="1015"/>
      <c r="Y40" s="412" t="s">
        <v>54</v>
      </c>
      <c r="Z40" s="1019"/>
      <c r="AA40" s="1020"/>
      <c r="AB40" s="520"/>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4"/>
      <c r="B41" s="405"/>
      <c r="C41" s="405"/>
      <c r="D41" s="405"/>
      <c r="E41" s="405"/>
      <c r="F41" s="406"/>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5"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489</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7"/>
      <c r="Z44" s="830"/>
      <c r="AA44" s="831"/>
      <c r="AB44" s="1031" t="s">
        <v>11</v>
      </c>
      <c r="AC44" s="1032"/>
      <c r="AD44" s="1033"/>
      <c r="AE44" s="1037" t="s">
        <v>357</v>
      </c>
      <c r="AF44" s="1037"/>
      <c r="AG44" s="1037"/>
      <c r="AH44" s="1037"/>
      <c r="AI44" s="1037" t="s">
        <v>363</v>
      </c>
      <c r="AJ44" s="1037"/>
      <c r="AK44" s="1037"/>
      <c r="AL44" s="1037"/>
      <c r="AM44" s="1037" t="s">
        <v>470</v>
      </c>
      <c r="AN44" s="1037"/>
      <c r="AO44" s="1037"/>
      <c r="AP44" s="554"/>
      <c r="AQ44" s="152" t="s">
        <v>355</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1"/>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8"/>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1"/>
      <c r="B47" s="402"/>
      <c r="C47" s="402"/>
      <c r="D47" s="402"/>
      <c r="E47" s="402"/>
      <c r="F47" s="403"/>
      <c r="G47" s="1006"/>
      <c r="H47" s="1007"/>
      <c r="I47" s="1007"/>
      <c r="J47" s="1007"/>
      <c r="K47" s="1007"/>
      <c r="L47" s="1007"/>
      <c r="M47" s="1007"/>
      <c r="N47" s="1007"/>
      <c r="O47" s="1008"/>
      <c r="P47" s="1014"/>
      <c r="Q47" s="1014"/>
      <c r="R47" s="1014"/>
      <c r="S47" s="1014"/>
      <c r="T47" s="1014"/>
      <c r="U47" s="1014"/>
      <c r="V47" s="1014"/>
      <c r="W47" s="1014"/>
      <c r="X47" s="1015"/>
      <c r="Y47" s="412" t="s">
        <v>54</v>
      </c>
      <c r="Z47" s="1019"/>
      <c r="AA47" s="1020"/>
      <c r="AB47" s="520"/>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4"/>
      <c r="B48" s="405"/>
      <c r="C48" s="405"/>
      <c r="D48" s="405"/>
      <c r="E48" s="405"/>
      <c r="F48" s="406"/>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5"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489</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7"/>
      <c r="Z51" s="830"/>
      <c r="AA51" s="831"/>
      <c r="AB51" s="554" t="s">
        <v>11</v>
      </c>
      <c r="AC51" s="1032"/>
      <c r="AD51" s="1033"/>
      <c r="AE51" s="1037" t="s">
        <v>357</v>
      </c>
      <c r="AF51" s="1037"/>
      <c r="AG51" s="1037"/>
      <c r="AH51" s="1037"/>
      <c r="AI51" s="1037" t="s">
        <v>363</v>
      </c>
      <c r="AJ51" s="1037"/>
      <c r="AK51" s="1037"/>
      <c r="AL51" s="1037"/>
      <c r="AM51" s="1037" t="s">
        <v>470</v>
      </c>
      <c r="AN51" s="1037"/>
      <c r="AO51" s="1037"/>
      <c r="AP51" s="554"/>
      <c r="AQ51" s="152" t="s">
        <v>355</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1"/>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8"/>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1"/>
      <c r="B54" s="402"/>
      <c r="C54" s="402"/>
      <c r="D54" s="402"/>
      <c r="E54" s="402"/>
      <c r="F54" s="403"/>
      <c r="G54" s="1006"/>
      <c r="H54" s="1007"/>
      <c r="I54" s="1007"/>
      <c r="J54" s="1007"/>
      <c r="K54" s="1007"/>
      <c r="L54" s="1007"/>
      <c r="M54" s="1007"/>
      <c r="N54" s="1007"/>
      <c r="O54" s="1008"/>
      <c r="P54" s="1014"/>
      <c r="Q54" s="1014"/>
      <c r="R54" s="1014"/>
      <c r="S54" s="1014"/>
      <c r="T54" s="1014"/>
      <c r="U54" s="1014"/>
      <c r="V54" s="1014"/>
      <c r="W54" s="1014"/>
      <c r="X54" s="1015"/>
      <c r="Y54" s="412" t="s">
        <v>54</v>
      </c>
      <c r="Z54" s="1019"/>
      <c r="AA54" s="1020"/>
      <c r="AB54" s="520"/>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4"/>
      <c r="B55" s="405"/>
      <c r="C55" s="405"/>
      <c r="D55" s="405"/>
      <c r="E55" s="405"/>
      <c r="F55" s="406"/>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5"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489</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7"/>
      <c r="Z58" s="830"/>
      <c r="AA58" s="831"/>
      <c r="AB58" s="1031" t="s">
        <v>11</v>
      </c>
      <c r="AC58" s="1032"/>
      <c r="AD58" s="1033"/>
      <c r="AE58" s="1037" t="s">
        <v>357</v>
      </c>
      <c r="AF58" s="1037"/>
      <c r="AG58" s="1037"/>
      <c r="AH58" s="1037"/>
      <c r="AI58" s="1037" t="s">
        <v>363</v>
      </c>
      <c r="AJ58" s="1037"/>
      <c r="AK58" s="1037"/>
      <c r="AL58" s="1037"/>
      <c r="AM58" s="1037" t="s">
        <v>470</v>
      </c>
      <c r="AN58" s="1037"/>
      <c r="AO58" s="1037"/>
      <c r="AP58" s="554"/>
      <c r="AQ58" s="152" t="s">
        <v>355</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1"/>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8"/>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1"/>
      <c r="B61" s="402"/>
      <c r="C61" s="402"/>
      <c r="D61" s="402"/>
      <c r="E61" s="402"/>
      <c r="F61" s="403"/>
      <c r="G61" s="1006"/>
      <c r="H61" s="1007"/>
      <c r="I61" s="1007"/>
      <c r="J61" s="1007"/>
      <c r="K61" s="1007"/>
      <c r="L61" s="1007"/>
      <c r="M61" s="1007"/>
      <c r="N61" s="1007"/>
      <c r="O61" s="1008"/>
      <c r="P61" s="1014"/>
      <c r="Q61" s="1014"/>
      <c r="R61" s="1014"/>
      <c r="S61" s="1014"/>
      <c r="T61" s="1014"/>
      <c r="U61" s="1014"/>
      <c r="V61" s="1014"/>
      <c r="W61" s="1014"/>
      <c r="X61" s="1015"/>
      <c r="Y61" s="412" t="s">
        <v>54</v>
      </c>
      <c r="Z61" s="1019"/>
      <c r="AA61" s="1020"/>
      <c r="AB61" s="520"/>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4"/>
      <c r="B62" s="405"/>
      <c r="C62" s="405"/>
      <c r="D62" s="405"/>
      <c r="E62" s="405"/>
      <c r="F62" s="406"/>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5"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489</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7"/>
      <c r="Z65" s="830"/>
      <c r="AA65" s="831"/>
      <c r="AB65" s="1031" t="s">
        <v>11</v>
      </c>
      <c r="AC65" s="1032"/>
      <c r="AD65" s="1033"/>
      <c r="AE65" s="1037" t="s">
        <v>357</v>
      </c>
      <c r="AF65" s="1037"/>
      <c r="AG65" s="1037"/>
      <c r="AH65" s="1037"/>
      <c r="AI65" s="1037" t="s">
        <v>363</v>
      </c>
      <c r="AJ65" s="1037"/>
      <c r="AK65" s="1037"/>
      <c r="AL65" s="1037"/>
      <c r="AM65" s="1037" t="s">
        <v>470</v>
      </c>
      <c r="AN65" s="1037"/>
      <c r="AO65" s="1037"/>
      <c r="AP65" s="554"/>
      <c r="AQ65" s="152" t="s">
        <v>355</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1"/>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8"/>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1"/>
      <c r="B68" s="402"/>
      <c r="C68" s="402"/>
      <c r="D68" s="402"/>
      <c r="E68" s="402"/>
      <c r="F68" s="403"/>
      <c r="G68" s="1006"/>
      <c r="H68" s="1007"/>
      <c r="I68" s="1007"/>
      <c r="J68" s="1007"/>
      <c r="K68" s="1007"/>
      <c r="L68" s="1007"/>
      <c r="M68" s="1007"/>
      <c r="N68" s="1007"/>
      <c r="O68" s="1008"/>
      <c r="P68" s="1014"/>
      <c r="Q68" s="1014"/>
      <c r="R68" s="1014"/>
      <c r="S68" s="1014"/>
      <c r="T68" s="1014"/>
      <c r="U68" s="1014"/>
      <c r="V68" s="1014"/>
      <c r="W68" s="1014"/>
      <c r="X68" s="1015"/>
      <c r="Y68" s="412" t="s">
        <v>54</v>
      </c>
      <c r="Z68" s="1019"/>
      <c r="AA68" s="1020"/>
      <c r="AB68" s="520"/>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4"/>
      <c r="B69" s="405"/>
      <c r="C69" s="405"/>
      <c r="D69" s="405"/>
      <c r="E69" s="405"/>
      <c r="F69" s="406"/>
      <c r="G69" s="1009"/>
      <c r="H69" s="1010"/>
      <c r="I69" s="1010"/>
      <c r="J69" s="1010"/>
      <c r="K69" s="1010"/>
      <c r="L69" s="1010"/>
      <c r="M69" s="1010"/>
      <c r="N69" s="1010"/>
      <c r="O69" s="1011"/>
      <c r="P69" s="1016"/>
      <c r="Q69" s="1016"/>
      <c r="R69" s="1016"/>
      <c r="S69" s="1016"/>
      <c r="T69" s="1016"/>
      <c r="U69" s="1016"/>
      <c r="V69" s="1016"/>
      <c r="W69" s="1016"/>
      <c r="X69" s="1017"/>
      <c r="Y69" s="412" t="s">
        <v>13</v>
      </c>
      <c r="Z69" s="1019"/>
      <c r="AA69" s="1020"/>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6" t="s">
        <v>511</v>
      </c>
      <c r="H2" s="597"/>
      <c r="I2" s="597"/>
      <c r="J2" s="597"/>
      <c r="K2" s="597"/>
      <c r="L2" s="597"/>
      <c r="M2" s="597"/>
      <c r="N2" s="597"/>
      <c r="O2" s="597"/>
      <c r="P2" s="597"/>
      <c r="Q2" s="597"/>
      <c r="R2" s="597"/>
      <c r="S2" s="597"/>
      <c r="T2" s="597"/>
      <c r="U2" s="597"/>
      <c r="V2" s="597"/>
      <c r="W2" s="597"/>
      <c r="X2" s="597"/>
      <c r="Y2" s="597"/>
      <c r="Z2" s="597"/>
      <c r="AA2" s="597"/>
      <c r="AB2" s="598"/>
      <c r="AC2" s="596" t="s">
        <v>513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5"/>
      <c r="Z4" s="386"/>
      <c r="AA4" s="386"/>
      <c r="AB4" s="806"/>
      <c r="AC4" s="671"/>
      <c r="AD4" s="672"/>
      <c r="AE4" s="672"/>
      <c r="AF4" s="672"/>
      <c r="AG4" s="673"/>
      <c r="AH4" s="665"/>
      <c r="AI4" s="666"/>
      <c r="AJ4" s="666"/>
      <c r="AK4" s="666"/>
      <c r="AL4" s="666"/>
      <c r="AM4" s="666"/>
      <c r="AN4" s="666"/>
      <c r="AO4" s="666"/>
      <c r="AP4" s="666"/>
      <c r="AQ4" s="666"/>
      <c r="AR4" s="666"/>
      <c r="AS4" s="666"/>
      <c r="AT4" s="667"/>
      <c r="AU4" s="385"/>
      <c r="AV4" s="386"/>
      <c r="AW4" s="386"/>
      <c r="AX4" s="387"/>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5"/>
      <c r="Z17" s="386"/>
      <c r="AA17" s="386"/>
      <c r="AB17" s="806"/>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5"/>
      <c r="Z30" s="386"/>
      <c r="AA30" s="386"/>
      <c r="AB30" s="806"/>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5"/>
      <c r="Z43" s="386"/>
      <c r="AA43" s="386"/>
      <c r="AB43" s="806"/>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5"/>
      <c r="Z57" s="386"/>
      <c r="AA57" s="386"/>
      <c r="AB57" s="806"/>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5"/>
      <c r="Z70" s="386"/>
      <c r="AA70" s="386"/>
      <c r="AB70" s="806"/>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5"/>
      <c r="Z83" s="386"/>
      <c r="AA83" s="386"/>
      <c r="AB83" s="806"/>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5"/>
      <c r="Z96" s="386"/>
      <c r="AA96" s="386"/>
      <c r="AB96" s="806"/>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6"/>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6"/>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6"/>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6"/>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6"/>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6"/>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6"/>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6"/>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6"/>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6"/>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6"/>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6"/>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2018-06-28T01:55:36Z</cp:lastPrinted>
  <dcterms:created xsi:type="dcterms:W3CDTF">2012-03-13T00:50:25Z</dcterms:created>
  <dcterms:modified xsi:type="dcterms:W3CDTF">2018-07-05T13:42:50Z</dcterms:modified>
</cp:coreProperties>
</file>