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<sst xmlns="http://schemas.openxmlformats.org/spreadsheetml/2006/main" count="2927" uniqueCount="659">
  <si>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</si>
  <si>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</si>
  <si>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</si>
  <si>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</si>
  <si>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</si>
  <si>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</si>
  <si>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</si>
  <si>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</si>
  <si>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</si>
  <si>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</si>
  <si>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</si>
  <si>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</si>
  <si>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</si>
  <si>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</si>
  <si>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</si>
  <si>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</si>
  <si>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</si>
  <si>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</si>
  <si>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</si>
  <si>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</si>
  <si>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</si>
  <si>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</si>
  <si>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</si>
  <si>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</si>
  <si>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</si>
  <si>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</si>
  <si>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</si>
  <si>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</si>
  <si>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</si>
  <si>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</si>
  <si>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</si>
  <si>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</si>
  <si>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</si>
  <si>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</si>
  <si>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</si>
  <si>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</si>
  <si>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</si>
  <si>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</si>
  <si>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</si>
  <si>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</si>
  <si>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</si>
  <si>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</si>
  <si>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</si>
  <si>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</si>
  <si>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</si>
  <si>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</si>
  <si>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</si>
  <si>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</si>
  <si>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</si>
  <si>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</si>
  <si>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</si>
  <si>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</si>
  <si>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</si>
  <si>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</si>
  <si>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</si>
  <si>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</si>
  <si>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</si>
  <si>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</si>
  <si>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</si>
  <si>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</si>
  <si>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</si>
  <si>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</si>
  <si>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</si>
  <si>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</si>
  <si>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</si>
  <si>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</si>
  <si>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</si>
  <si>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</si>
  <si>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</si>
  <si>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</si>
  <si>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</si>
  <si>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</si>
  <si>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</si>
  <si>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</si>
  <si>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</si>
  <si>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</si>
  <si>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</si>
  <si>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</si>
  <si>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</si>
  <si>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</si>
  <si>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</si>
  <si>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</si>
  <si>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</si>
  <si>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</si>
  <si>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</si>
  <si>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</si>
  <si>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</si>
  <si>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</si>
  <si>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</si>
  <si>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</si>
  <si>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</si>
  <si>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</si>
  <si>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</si>
  <si>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</si>
  <si>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</si>
  <si>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</si>
  <si>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</si>
  <si>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</si>
  <si>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</si>
  <si>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</si>
  <si>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</si>
  <si>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</si>
  <si>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</si>
  <si>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</si>
  <si>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</si>
  <si>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</si>
  <si>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</si>
  <si>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</si>
  <si>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</si>
  <si>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</si>
  <si>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</si>
  <si>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</si>
  <si>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</si>
  <si>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</si>
  <si>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</si>
  <si>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</si>
  <si>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</si>
  <si>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</si>
  <si>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</si>
  <si>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</si>
  <si>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</si>
  <si>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</si>
  <si>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</si>
  <si>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</si>
  <si>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</si>
  <si>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</si>
  <si>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</si>
  <si>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</si>
  <si>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</si>
  <si>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</si>
  <si>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</si>
  <si>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</si>
  <si>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</si>
  <si>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</si>
  <si>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</si>
  <si>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</si>
  <si>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</si>
  <si>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</si>
  <si>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</si>
  <si>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</si>
  <si>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</si>
  <si>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</si>
  <si>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</si>
  <si>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</si>
  <si>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</si>
  <si>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</si>
  <si>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</si>
  <si>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</si>
  <si>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</si>
  <si>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</si>
  <si>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</si>
  <si>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</si>
  <si>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</si>
  <si>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</si>
  <si>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</si>
  <si>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</si>
  <si>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</si>
  <si>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</si>
  <si>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</si>
  <si>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</si>
  <si>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</si>
  <si>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</si>
  <si>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</si>
  <si>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</si>
  <si>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</si>
  <si>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</si>
  <si>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</si>
  <si>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</si>
  <si>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</si>
  <si>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</si>
  <si>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</si>
  <si>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</si>
  <si>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</si>
  <si>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</si>
  <si>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</si>
  <si>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</si>
  <si>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</si>
  <si>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</si>
  <si>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</si>
  <si>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</si>
  <si>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</si>
  <si>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</si>
  <si>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</si>
  <si>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</si>
  <si>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</si>
  <si>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</si>
  <si>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</si>
  <si>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</si>
  <si>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</si>
  <si>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</si>
  <si>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</si>
  <si>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</si>
  <si>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</si>
  <si>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</si>
  <si>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</si>
  <si>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</si>
  <si>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</si>
  <si>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</si>
  <si>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</si>
  <si>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</si>
  <si>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</si>
  <si>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</si>
  <si>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</si>
  <si>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</si>
  <si>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</si>
  <si>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</si>
  <si>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</si>
  <si>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</si>
  <si>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</si>
  <si>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</si>
  <si>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</si>
  <si>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</si>
  <si>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</si>
  <si>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</si>
  <si>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</si>
  <si>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</si>
  <si>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</si>
  <si>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</si>
  <si>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</si>
  <si>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</si>
  <si>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</si>
  <si>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</si>
  <si>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</si>
  <si>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</si>
  <si>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</si>
  <si>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</si>
  <si>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</si>
  <si>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</si>
  <si>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</si>
  <si>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</si>
  <si>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</si>
  <si>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</si>
  <si>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</si>
  <si>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</si>
  <si>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</si>
  <si>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</si>
  <si>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</si>
  <si>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</si>
  <si>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</si>
  <si>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</si>
  <si>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</si>
  <si>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</si>
  <si>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</si>
  <si>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</si>
  <si>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</si>
  <si>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</si>
  <si>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</si>
  <si>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</si>
  <si>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</si>
  <si>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</si>
  <si>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</si>
  <si>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</si>
  <si>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</si>
  <si>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</si>
  <si>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</si>
  <si>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</si>
  <si>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</si>
  <si>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</si>
  <si>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</si>
  <si>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</si>
  <si>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</si>
  <si>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</si>
  <si>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</si>
  <si>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</si>
  <si>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</si>
  <si>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</si>
  <si>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</si>
  <si>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</si>
  <si>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</si>
  <si>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</si>
  <si>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</si>
  <si>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</si>
  <si>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</si>
  <si>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</si>
  <si>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</si>
  <si>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</si>
  <si>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</si>
  <si>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</si>
  <si>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</si>
  <si>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</si>
  <si>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</si>
  <si>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</si>
  <si>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</si>
  <si>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</si>
  <si>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</si>
  <si>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</si>
  <si>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</si>
  <si>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</si>
  <si>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</si>
  <si>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</si>
  <si>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</si>
  <si>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</si>
  <si>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</si>
  <si>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</si>
  <si>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</si>
  <si>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</si>
  <si>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</si>
  <si>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</si>
  <si>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</si>
  <si>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</si>
  <si>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</si>
  <si>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</si>
  <si>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</si>
  <si>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</si>
  <si>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</si>
  <si>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</si>
  <si>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</si>
  <si>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</si>
  <si>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</si>
  <si>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</si>
  <si>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</si>
  <si>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</si>
  <si>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</si>
  <si>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</si>
  <si>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</si>
  <si>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</si>
  <si>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</si>
  <si>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</si>
  <si>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</si>
  <si>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</si>
  <si>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</si>
  <si>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</si>
  <si>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</si>
  <si>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</si>
  <si>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</si>
  <si>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</si>
  <si>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</si>
  <si>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</si>
  <si>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</si>
  <si>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</si>
  <si>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</si>
  <si>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</si>
  <si>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</si>
  <si>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</si>
  <si>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</si>
  <si>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</si>
  <si>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</si>
  <si>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</si>
  <si>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</si>
  <si>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</si>
  <si>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</si>
  <si>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</si>
  <si>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</si>
  <si>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</si>
  <si>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</si>
  <si>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</si>
  <si>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</si>
  <si>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</si>
  <si>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</si>
  <si>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</si>
  <si>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</si>
  <si>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</si>
  <si>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</si>
  <si>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</si>
  <si>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</si>
  <si>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</si>
  <si>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</si>
  <si>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</si>
  <si>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</si>
  <si>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</si>
  <si>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</si>
  <si>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</si>
  <si>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</si>
  <si>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</si>
  <si>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</si>
  <si>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</si>
  <si>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</si>
  <si>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</si>
  <si>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</si>
  <si>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</si>
  <si>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</si>
  <si>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</si>
  <si>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</si>
  <si>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</si>
  <si>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</si>
  <si>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</si>
  <si>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</si>
  <si>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</si>
  <si>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</si>
  <si>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</si>
  <si>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</si>
  <si>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</si>
  <si>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</si>
  <si>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</si>
  <si>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</si>
  <si>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</si>
  <si>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</si>
  <si>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</si>
  <si>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</si>
  <si>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</si>
  <si>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</si>
  <si>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</si>
  <si>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</si>
  <si>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</si>
  <si>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</si>
  <si>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</si>
  <si>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</si>
  <si>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</si>
  <si>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</si>
  <si>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</si>
  <si>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</si>
  <si>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</si>
  <si>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</si>
  <si>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</si>
  <si>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</si>
  <si>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</si>
  <si>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</si>
  <si>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</si>
  <si>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</si>
  <si>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</si>
  <si>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</si>
  <si>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</si>
  <si>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</si>
  <si>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</si>
  <si>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</si>
  <si>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</si>
  <si>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</si>
  <si>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</si>
  <si>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</si>
  <si>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</si>
  <si>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</si>
  <si>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</si>
  <si>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</si>
  <si>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</si>
  <si>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</si>
  <si>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</si>
  <si>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</si>
  <si>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</si>
  <si>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</si>
  <si>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</si>
  <si>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</si>
  <si>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</si>
  <si>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</si>
  <si>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</si>
  <si>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</si>
  <si>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</si>
  <si>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</si>
  <si>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</si>
  <si>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</si>
  <si>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</si>
  <si>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</si>
  <si>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</si>
  <si>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</si>
  <si>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</si>
  <si>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</si>
  <si>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</si>
  <si>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</si>
  <si>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</si>
  <si>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</si>
  <si>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</si>
  <si>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</si>
  <si>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</si>
  <si>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</si>
  <si>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</si>
  <si>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</si>
  <si>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</si>
  <si>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</si>
  <si>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</si>
  <si>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</si>
  <si>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</si>
  <si>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</si>
  <si>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</si>
  <si>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</si>
  <si>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</si>
  <si>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</si>
  <si>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</si>
  <si>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</si>
  <si>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</si>
  <si>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</si>
  <si>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</si>
  <si>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</si>
  <si>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</si>
  <si>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</si>
  <si>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</si>
  <si>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</si>
  <si>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</si>
  <si>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</si>
  <si>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</si>
  <si>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</si>
  <si>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</si>
  <si>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</si>
  <si>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</si>
  <si>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</si>
  <si>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</si>
  <si>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</si>
  <si>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</si>
  <si>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</si>
  <si>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</si>
  <si>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</si>
  <si>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</si>
  <si>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</si>
  <si>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</si>
  <si>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</si>
  <si>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</si>
  <si>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</si>
  <si>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</si>
  <si>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</si>
  <si>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</si>
  <si>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</si>
  <si>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</si>
  <si>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</si>
  <si>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</si>
  <si>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</si>
  <si>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</si>
  <si>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</si>
  <si>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</si>
  <si>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</si>
  <si>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</si>
  <si>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</si>
  <si>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</si>
  <si>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</si>
  <si>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</si>
  <si>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</si>
  <si>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</si>
  <si>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</si>
  <si>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</si>
  <si>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</si>
  <si>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</si>
  <si>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</si>
  <si>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</si>
  <si>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</si>
  <si>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</si>
  <si>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</si>
  <si>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</si>
  <si>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</si>
  <si>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</si>
  <si>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</si>
  <si>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</si>
  <si>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</si>
  <si>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</si>
  <si>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</si>
  <si>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</si>
  <si>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</si>
  <si>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</si>
  <si>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</si>
  <si>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</si>
  <si>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</si>
  <si>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</si>
  <si>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</si>
  <si>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</si>
  <si>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</si>
  <si>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</si>
  <si>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</si>
  <si>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</si>
  <si>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</si>
  <si>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</si>
  <si>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</si>
  <si>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</si>
  <si>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</si>
  <si>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独立行政法人高齢・障害・求職者雇用支援機構施設整備費補助金</t>
    <rPh sb="28" eb="29">
      <t>カネ</t>
    </rPh>
    <phoneticPr fontId="5"/>
  </si>
  <si>
    <t>職業安定局雇用開発部</t>
    <rPh sb="9" eb="10">
      <t>ブ</t>
    </rPh>
    <phoneticPr fontId="5"/>
  </si>
  <si>
    <t>雇用開発企画課</t>
    <phoneticPr fontId="5"/>
  </si>
  <si>
    <t>雇用開発企画課長 田中仁志</t>
    <rPh sb="0" eb="2">
      <t>コヨウ</t>
    </rPh>
    <rPh sb="2" eb="4">
      <t>カイハツ</t>
    </rPh>
    <rPh sb="4" eb="6">
      <t>キカク</t>
    </rPh>
    <rPh sb="6" eb="8">
      <t>カチョウ</t>
    </rPh>
    <rPh sb="9" eb="11">
      <t>タナカ</t>
    </rPh>
    <rPh sb="11" eb="12">
      <t>ジン</t>
    </rPh>
    <rPh sb="12" eb="13">
      <t>シ</t>
    </rPh>
    <phoneticPr fontId="5"/>
  </si>
  <si>
    <t>雇用保険法第62条第１項第6号及び第3項
独立行政法人高齢・障害・求職者雇用支援機構法第14条第1項第4号</t>
  </si>
  <si>
    <t>障害者の職業生活における自立を促進するための施設の設置及び運営その他障害者の雇用を支援するための業務を行うことにより、障害者の職業の安定
その他福祉の増進を図るとともに、経済及び社会の発展に寄与することを目的とする。</t>
  </si>
  <si>
    <t>独立行政法人高齢・障害・求職者雇用支援機構の施設・設備（障害者職業センターに係るもの）の整備又は改修のための経費である。（補助率10/10）</t>
  </si>
  <si>
    <t>-</t>
  </si>
  <si>
    <t>独立行政法人高齢・障害・
求職者雇用支援機構施設
整備費補助金</t>
  </si>
  <si>
    <t>施設・設備の整備又は改修
の完了件数</t>
  </si>
  <si>
    <t>独立行政法人高齢・障害・求職者雇用支援機構調べ</t>
  </si>
  <si>
    <t>件</t>
    <rPh sb="0" eb="1">
      <t>ケン</t>
    </rPh>
    <phoneticPr fontId="5"/>
  </si>
  <si>
    <t>施設・設備の整備又は改修の施工件数</t>
  </si>
  <si>
    <t>施設整備費の執行額／施設整備件数　　　　　　　　</t>
  </si>
  <si>
    <t>14,353/1</t>
  </si>
  <si>
    <t>48,244/2</t>
  </si>
  <si>
    <t>-</t>
    <phoneticPr fontId="5"/>
  </si>
  <si>
    <t>-</t>
    <phoneticPr fontId="5"/>
  </si>
  <si>
    <t>-</t>
    <phoneticPr fontId="5"/>
  </si>
  <si>
    <t>-</t>
    <phoneticPr fontId="5"/>
  </si>
  <si>
    <t>-</t>
    <phoneticPr fontId="5"/>
  </si>
  <si>
    <t>-</t>
    <phoneticPr fontId="5"/>
  </si>
  <si>
    <t>-</t>
    <phoneticPr fontId="5"/>
  </si>
  <si>
    <t>独立行政法人高齢・障害・求職者雇用支援機構の施設・設備（障害者職業センターに係るもの）の整備又は改修のための経費である(補助率10/10)
障害者の職業生活における自立を促進するための施設の設置及び運営その他障害者の雇用を支援するための業務を行うことにより、障害者の職
業の安定その他福祉の増進を図るとともに、経済及び社会の発展に寄与するものである。</t>
  </si>
  <si>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</si>
  <si>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</si>
  <si>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</si>
  <si>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</si>
  <si>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</si>
  <si>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</si>
  <si>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</si>
  <si>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</si>
  <si>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</si>
  <si>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</si>
  <si>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</si>
  <si>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千円</t>
    <rPh sb="0" eb="2">
      <t>センエン</t>
    </rPh>
    <phoneticPr fontId="5"/>
  </si>
  <si>
    <t>147,290/4</t>
    <phoneticPr fontId="5"/>
  </si>
  <si>
    <t>-</t>
    <phoneticPr fontId="5"/>
  </si>
  <si>
    <t>独立行政法人高齢・障害・求職者雇用支援機構法第14条に
規定された業務を行うことにより、障害者の職業の安定その
他福祉の増進を図るためのものであり、広く国民のニーズが
あり、国費を投入しなければ事業目的が達成できない。</t>
    <phoneticPr fontId="5"/>
  </si>
  <si>
    <t>障害者等の職業の安定その他福祉の増進を図る本事業に
ついては、個別法に基づき国が実施する事業を法人に行わ
せているものであり、国が予算措置をする必要がある事業で
ある。</t>
    <phoneticPr fontId="5"/>
  </si>
  <si>
    <t>独立行政法人高齢・障害・求職者雇用支援機構法第14条に
規定された業務を行っており、優先度が高い事業である。</t>
    <phoneticPr fontId="5"/>
  </si>
  <si>
    <t>‐</t>
  </si>
  <si>
    <t>-</t>
    <phoneticPr fontId="5"/>
  </si>
  <si>
    <t>予算の執行は、入札又は企画競争により業者を選定し、効
率的な執行に努めている。</t>
    <phoneticPr fontId="5"/>
  </si>
  <si>
    <t>費目・使途は障害者職業センター等の整備又は改修に要す
る経費に限定される。</t>
    <phoneticPr fontId="5"/>
  </si>
  <si>
    <t>施設の老朽化等を勘案して計画的な修繕等を行うことにより支出の平準化を図る等、コスト削減に努めている。</t>
    <phoneticPr fontId="5"/>
  </si>
  <si>
    <t>施設の老朽化等を勘案して計画的な修繕等を行っている。</t>
    <phoneticPr fontId="5"/>
  </si>
  <si>
    <t>-</t>
    <phoneticPr fontId="5"/>
  </si>
  <si>
    <t>事前に把握した施設整備の要望に応じた補助に努めている。</t>
    <phoneticPr fontId="5"/>
  </si>
  <si>
    <t>整備した施設を活用し、障害者の雇用支援業務を行っている。</t>
    <phoneticPr fontId="5"/>
  </si>
  <si>
    <t>独立行政法人高齢・障害・求職者雇用支援機構高齢・障害者雇用支援勘定運営費交付金</t>
    <rPh sb="21" eb="23">
      <t>コウレイ</t>
    </rPh>
    <rPh sb="24" eb="26">
      <t>ショウガイ</t>
    </rPh>
    <rPh sb="26" eb="27">
      <t>シャ</t>
    </rPh>
    <rPh sb="27" eb="29">
      <t>コヨウ</t>
    </rPh>
    <rPh sb="29" eb="31">
      <t>シエン</t>
    </rPh>
    <rPh sb="31" eb="33">
      <t>カンジョウ</t>
    </rPh>
    <phoneticPr fontId="5"/>
  </si>
  <si>
    <t>独立行政法人高齢・障害・求職者雇用支援機構職業能力開発勘定運営費交付金</t>
    <rPh sb="21" eb="23">
      <t>ショクギョウ</t>
    </rPh>
    <rPh sb="23" eb="25">
      <t>ノウリョク</t>
    </rPh>
    <rPh sb="25" eb="27">
      <t>カイハツ</t>
    </rPh>
    <phoneticPr fontId="5"/>
  </si>
  <si>
    <t>独立行政法人高齢・障害・求職者雇用支援機構高齢・障害者雇用支援勘定運営費交付金は、高年齢者等を雇用する事業主等に対する給付金や高年齢者の雇用に関する相談援助業務、障害者職業センターの設置及び運営に充てられる運営費交付金である。
また、独立行政法人高齢・障害・求職者雇用支援機構施設整備費補助金は、老朽化した訓練施設等の整備・改修等に充てられる補助金である。</t>
    <phoneticPr fontId="5"/>
  </si>
  <si>
    <t>予算の執行率等を踏まえた予算要求を行うとともに、引き続き適正な経費の執行に努めていく。</t>
    <phoneticPr fontId="5"/>
  </si>
  <si>
    <t>767</t>
    <phoneticPr fontId="5"/>
  </si>
  <si>
    <t>694</t>
    <phoneticPr fontId="5"/>
  </si>
  <si>
    <t>612</t>
    <phoneticPr fontId="5"/>
  </si>
  <si>
    <t>538</t>
    <phoneticPr fontId="5"/>
  </si>
  <si>
    <t>536</t>
    <phoneticPr fontId="5"/>
  </si>
  <si>
    <t>544</t>
    <phoneticPr fontId="5"/>
  </si>
  <si>
    <t>539</t>
    <phoneticPr fontId="5"/>
  </si>
  <si>
    <t>-</t>
    <phoneticPr fontId="5"/>
  </si>
  <si>
    <t>千円/件</t>
    <rPh sb="0" eb="2">
      <t>センエン</t>
    </rPh>
    <rPh sb="3" eb="4">
      <t>ケン</t>
    </rPh>
    <phoneticPr fontId="5"/>
  </si>
  <si>
    <t>施設・設備の整備又は改修
の完了件数5件</t>
    <rPh sb="19" eb="20">
      <t>ケン</t>
    </rPh>
    <phoneticPr fontId="5"/>
  </si>
  <si>
    <t>292,158/5</t>
    <phoneticPr fontId="5"/>
  </si>
  <si>
    <t>A.独立行政法人高齢・障害・求職者雇用支援機構</t>
    <rPh sb="2" eb="4">
      <t>ドクリツ</t>
    </rPh>
    <rPh sb="4" eb="6">
      <t>ギョウセイ</t>
    </rPh>
    <rPh sb="6" eb="8">
      <t>ホウジン</t>
    </rPh>
    <rPh sb="8" eb="10">
      <t>コウレイ</t>
    </rPh>
    <rPh sb="11" eb="13">
      <t>ショウガイ</t>
    </rPh>
    <rPh sb="14" eb="16">
      <t>キュウショク</t>
    </rPh>
    <rPh sb="16" eb="17">
      <t>シャ</t>
    </rPh>
    <rPh sb="17" eb="19">
      <t>コヨウ</t>
    </rPh>
    <rPh sb="19" eb="21">
      <t>シエン</t>
    </rPh>
    <rPh sb="21" eb="23">
      <t>キコウ</t>
    </rPh>
    <phoneticPr fontId="5"/>
  </si>
  <si>
    <t>B.高齢・障害者雇用支援勘定</t>
    <rPh sb="2" eb="4">
      <t>コウレイ</t>
    </rPh>
    <rPh sb="5" eb="8">
      <t>ショウガイシャ</t>
    </rPh>
    <rPh sb="8" eb="10">
      <t>コヨウ</t>
    </rPh>
    <rPh sb="10" eb="12">
      <t>シエン</t>
    </rPh>
    <rPh sb="12" eb="14">
      <t>カンジョウ</t>
    </rPh>
    <phoneticPr fontId="5"/>
  </si>
  <si>
    <t>補助金</t>
    <rPh sb="0" eb="3">
      <t>ホジョキン</t>
    </rPh>
    <phoneticPr fontId="5"/>
  </si>
  <si>
    <t>障害者職業総合センター自動火災報知設備等の更新工事　外３件</t>
    <rPh sb="0" eb="3">
      <t>ショウガイシャ</t>
    </rPh>
    <rPh sb="3" eb="5">
      <t>ショクギョウ</t>
    </rPh>
    <rPh sb="5" eb="7">
      <t>ソウゴウ</t>
    </rPh>
    <rPh sb="11" eb="13">
      <t>ジドウ</t>
    </rPh>
    <rPh sb="13" eb="15">
      <t>カサイ</t>
    </rPh>
    <rPh sb="15" eb="17">
      <t>ホウチ</t>
    </rPh>
    <rPh sb="17" eb="19">
      <t>セツビ</t>
    </rPh>
    <rPh sb="19" eb="20">
      <t>トウ</t>
    </rPh>
    <rPh sb="21" eb="23">
      <t>コウシン</t>
    </rPh>
    <rPh sb="23" eb="25">
      <t>コウジ</t>
    </rPh>
    <rPh sb="26" eb="27">
      <t>ホカ</t>
    </rPh>
    <rPh sb="28" eb="29">
      <t>ケン</t>
    </rPh>
    <phoneticPr fontId="5"/>
  </si>
  <si>
    <t>施設整備費</t>
    <rPh sb="0" eb="2">
      <t>シセツ</t>
    </rPh>
    <rPh sb="2" eb="4">
      <t>セイビ</t>
    </rPh>
    <rPh sb="4" eb="5">
      <t>ヒ</t>
    </rPh>
    <phoneticPr fontId="5"/>
  </si>
  <si>
    <t>障害者職業総合センター自動火災報知設備等の更新工事</t>
    <rPh sb="0" eb="3">
      <t>ショウガイシャ</t>
    </rPh>
    <rPh sb="3" eb="5">
      <t>ショクギョウ</t>
    </rPh>
    <rPh sb="5" eb="7">
      <t>ソウゴウ</t>
    </rPh>
    <rPh sb="11" eb="13">
      <t>ジドウ</t>
    </rPh>
    <rPh sb="13" eb="15">
      <t>カサイ</t>
    </rPh>
    <rPh sb="15" eb="17">
      <t>ホウチ</t>
    </rPh>
    <rPh sb="17" eb="19">
      <t>セツビ</t>
    </rPh>
    <rPh sb="19" eb="20">
      <t>トウ</t>
    </rPh>
    <rPh sb="21" eb="23">
      <t>コウシン</t>
    </rPh>
    <rPh sb="23" eb="25">
      <t>コウジ</t>
    </rPh>
    <phoneticPr fontId="5"/>
  </si>
  <si>
    <t>（独）高齢・障害・求職者雇用支援機構</t>
    <rPh sb="1" eb="2">
      <t>ドク</t>
    </rPh>
    <rPh sb="3" eb="5">
      <t>コウレイ</t>
    </rPh>
    <rPh sb="6" eb="8">
      <t>ショウガイ</t>
    </rPh>
    <rPh sb="9" eb="11">
      <t>キュウショク</t>
    </rPh>
    <rPh sb="11" eb="12">
      <t>シャ</t>
    </rPh>
    <rPh sb="12" eb="14">
      <t>コヨウ</t>
    </rPh>
    <rPh sb="14" eb="16">
      <t>シエン</t>
    </rPh>
    <rPh sb="16" eb="18">
      <t>キコウ</t>
    </rPh>
    <phoneticPr fontId="5"/>
  </si>
  <si>
    <t>独立行政法人高齢・障害・求職者雇用支援機構法第14条の規定に基づく高年齢者等及び障害者並びに求職者その他の労働者の職業の安定業務等</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2">
      <t>ホウ</t>
    </rPh>
    <rPh sb="22" eb="23">
      <t>ダイ</t>
    </rPh>
    <rPh sb="25" eb="26">
      <t>ジョウ</t>
    </rPh>
    <rPh sb="27" eb="29">
      <t>キテイ</t>
    </rPh>
    <rPh sb="30" eb="31">
      <t>モト</t>
    </rPh>
    <rPh sb="33" eb="36">
      <t>コウネンレイ</t>
    </rPh>
    <rPh sb="36" eb="37">
      <t>シャ</t>
    </rPh>
    <rPh sb="37" eb="38">
      <t>トウ</t>
    </rPh>
    <rPh sb="38" eb="39">
      <t>オヨ</t>
    </rPh>
    <rPh sb="40" eb="43">
      <t>ショウガイシャ</t>
    </rPh>
    <rPh sb="43" eb="44">
      <t>ナラ</t>
    </rPh>
    <rPh sb="46" eb="48">
      <t>キュウショク</t>
    </rPh>
    <rPh sb="48" eb="49">
      <t>シャ</t>
    </rPh>
    <rPh sb="51" eb="52">
      <t>タ</t>
    </rPh>
    <rPh sb="53" eb="56">
      <t>ロウドウシャ</t>
    </rPh>
    <rPh sb="57" eb="59">
      <t>ショクギョウ</t>
    </rPh>
    <rPh sb="60" eb="62">
      <t>アンテイ</t>
    </rPh>
    <rPh sb="62" eb="64">
      <t>ギョウム</t>
    </rPh>
    <rPh sb="64" eb="65">
      <t>トウ</t>
    </rPh>
    <phoneticPr fontId="5"/>
  </si>
  <si>
    <t>補助金等交付</t>
  </si>
  <si>
    <t>-</t>
    <phoneticPr fontId="5"/>
  </si>
  <si>
    <t>高齢・障害者雇用支援勘定</t>
    <rPh sb="0" eb="2">
      <t>コウレイ</t>
    </rPh>
    <rPh sb="3" eb="6">
      <t>ショウガイシャ</t>
    </rPh>
    <rPh sb="6" eb="8">
      <t>コヨウ</t>
    </rPh>
    <rPh sb="8" eb="10">
      <t>シエン</t>
    </rPh>
    <rPh sb="10" eb="12">
      <t>カンジョウ</t>
    </rPh>
    <phoneticPr fontId="5"/>
  </si>
  <si>
    <t>-</t>
    <phoneticPr fontId="5"/>
  </si>
  <si>
    <t>補助金等交付</t>
    <rPh sb="0" eb="3">
      <t>ホジョキン</t>
    </rPh>
    <rPh sb="3" eb="4">
      <t>ナド</t>
    </rPh>
    <rPh sb="4" eb="6">
      <t>コウフ</t>
    </rPh>
    <phoneticPr fontId="5"/>
  </si>
  <si>
    <t>障害者職業総合センター自動火災報知設備等の更新工事</t>
    <phoneticPr fontId="5"/>
  </si>
  <si>
    <t>（株）トライス</t>
    <phoneticPr fontId="5"/>
  </si>
  <si>
    <t>岩手障害者職業センター空調設備等改修工事</t>
    <phoneticPr fontId="5"/>
  </si>
  <si>
    <t>（株）東青設備工業</t>
    <phoneticPr fontId="5"/>
  </si>
  <si>
    <t>青森障害者職業センター空調設備等改修工事</t>
    <phoneticPr fontId="5"/>
  </si>
  <si>
    <t>(株）齋藤建築設計事務所</t>
    <phoneticPr fontId="5"/>
  </si>
  <si>
    <t>障害者職業総合センター自動火災報知設備等の更新工事設計監理業務</t>
    <phoneticPr fontId="5"/>
  </si>
  <si>
    <t>（株）八州建築設計事務所</t>
    <phoneticPr fontId="5"/>
  </si>
  <si>
    <t>青森障害者職業センター空調設備等改修工事設計監理業務</t>
    <phoneticPr fontId="5"/>
  </si>
  <si>
    <t>鹿児島障害者職業センター空調設備等改修工事設計業務</t>
    <phoneticPr fontId="5"/>
  </si>
  <si>
    <t>（有）環境計画工房</t>
    <phoneticPr fontId="5"/>
  </si>
  <si>
    <t>岩手障害者職業センター空調設備等改修工事設計監理業務</t>
    <phoneticPr fontId="5"/>
  </si>
  <si>
    <t>-</t>
    <phoneticPr fontId="5"/>
  </si>
  <si>
    <t>労働者等の特性に応じた雇用の安定・促進を図ること（Ⅴ-3）</t>
    <phoneticPr fontId="5"/>
  </si>
  <si>
    <t>高齢者・障害者・若年者等の雇用の安定・促進を図ること（Ⅴ-3-1）</t>
    <phoneticPr fontId="5"/>
  </si>
  <si>
    <t>○</t>
    <phoneticPr fontId="5"/>
  </si>
  <si>
    <t>△</t>
  </si>
  <si>
    <t>有</t>
  </si>
  <si>
    <t>（株）雄電社</t>
    <phoneticPr fontId="5"/>
  </si>
  <si>
    <t>C.（株）雄電社</t>
    <phoneticPr fontId="5"/>
  </si>
  <si>
    <t>法人からの支出先については、原則、一般競争入札により
選定を行っており、競争性が確保されている。</t>
    <phoneticPr fontId="5"/>
  </si>
  <si>
    <t>一般競争入札の実施等により工事費用の低減に努めたため。</t>
    <phoneticPr fontId="5"/>
  </si>
  <si>
    <t>無</t>
  </si>
  <si>
    <t>施設・設備の改修等の必要性を精査し、必要不可欠な工事についてのみ実施しており、経費の執行に当たっては、一般競争入札により支出先
を選定するなど適正な執行に努めている。
また、不用は出ているが、入札によるものであり、事業は適正に実施されている。</t>
    <rPh sb="87" eb="89">
      <t>フヨウ</t>
    </rPh>
    <rPh sb="90" eb="91">
      <t>デ</t>
    </rPh>
    <rPh sb="96" eb="98">
      <t>ニュウサツ</t>
    </rPh>
    <rPh sb="107" eb="109">
      <t>ジギョウ</t>
    </rPh>
    <rPh sb="110" eb="112">
      <t>テキセイ</t>
    </rPh>
    <rPh sb="113" eb="115">
      <t>ジッシ</t>
    </rPh>
    <phoneticPr fontId="5"/>
  </si>
  <si>
    <t xml:space="preserve">（有）オーツ建設 </t>
    <phoneticPr fontId="5"/>
  </si>
  <si>
    <t>随意契約となったものについては、複数回の一般競争入札においても落札者がおらず、やむを得ず随意契約となったものであり、原則、一般競争入札により選定を行っている。</t>
    <rPh sb="0" eb="2">
      <t>ズイイ</t>
    </rPh>
    <rPh sb="2" eb="4">
      <t>ケイヤク</t>
    </rPh>
    <rPh sb="16" eb="19">
      <t>フクスウカイ</t>
    </rPh>
    <rPh sb="20" eb="22">
      <t>イッパン</t>
    </rPh>
    <rPh sb="22" eb="24">
      <t>キョウソウ</t>
    </rPh>
    <rPh sb="24" eb="26">
      <t>ニュウサツ</t>
    </rPh>
    <rPh sb="31" eb="33">
      <t>ラクサツ</t>
    </rPh>
    <rPh sb="33" eb="34">
      <t>シャ</t>
    </rPh>
    <rPh sb="41" eb="43">
      <t>オエ</t>
    </rPh>
    <rPh sb="44" eb="46">
      <t>ズイイ</t>
    </rPh>
    <rPh sb="46" eb="48">
      <t>ケイヤク</t>
    </rPh>
    <phoneticPr fontId="5"/>
  </si>
  <si>
    <t>-</t>
    <phoneticPr fontId="5"/>
  </si>
  <si>
    <t>-</t>
    <phoneticPr fontId="5"/>
  </si>
  <si>
    <t>-</t>
    <phoneticPr fontId="5"/>
  </si>
  <si>
    <t>-</t>
    <phoneticPr fontId="5"/>
  </si>
  <si>
    <t>障害者雇用対策基本方針（平成30年3月30日付け厚生労働省告示第178号）</t>
    <rPh sb="18" eb="19">
      <t>ガツ</t>
    </rPh>
    <rPh sb="21" eb="22">
      <t>ヒ</t>
    </rPh>
    <rPh sb="22" eb="23">
      <t>ツ</t>
    </rPh>
    <phoneticPr fontId="5"/>
  </si>
  <si>
    <t>独立行政法人高齢・障害・求職者雇用支援機構施設整備費補助金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</si>
</sst>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149678</xdr:colOff>
      <xdr:row>745</xdr:row>
      <xdr:rowOff>0</xdr:rowOff>
    </xdr:from>
    <xdr:to>
      <xdr:col>44</xdr:col>
      <xdr:colOff>81642</xdr:colOff>
      <xdr:row>762</xdr:row>
      <xdr:rowOff>68036</xdr:rowOff>
    </xdr:to>
    <xdr:grpSp>
      <xdr:nvGrpSpPr>
        <xdr:cNvPr id="2" name="グループ化 27"/>
        <xdr:cNvGrpSpPr>
          <a:grpSpLocks/>
        </xdr:cNvGrpSpPr>
      </xdr:nvGrpSpPr>
      <xdr:grpSpPr bwMode="auto">
        <a:xfrm>
          <a:off x="3150053" y="42995850"/>
          <a:ext cx="5732689" cy="6992711"/>
          <a:chOff x="2276475" y="1913649"/>
          <a:chExt cx="3157192" cy="9496656"/>
        </a:xfrm>
      </xdr:grpSpPr>
      <xdr:cxnSp macro="">
        <xdr:nvCxnSpPr>
          <xdr:cNvPr id="3" name="直線矢印コネクタ 2"/>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大かっこ 3"/>
          <xdr:cNvSpPr/>
        </xdr:nvSpPr>
        <xdr:spPr bwMode="auto">
          <a:xfrm>
            <a:off x="2282786" y="1913649"/>
            <a:ext cx="3130474" cy="546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5" name="フローチャート: 処理 4"/>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a:t>
            </a:r>
            <a:r>
              <a:rPr kumimoji="1" lang="ja-JP" altLang="en-US" sz="1400"/>
              <a:t>独立行政法人高齢・障害・求職者雇用支援機構</a:t>
            </a:r>
            <a:endParaRPr kumimoji="1" lang="en-US" altLang="ja-JP" sz="1400"/>
          </a:p>
          <a:p>
            <a:pPr algn="ctr"/>
            <a:r>
              <a:rPr kumimoji="1" lang="en-US" altLang="ja-JP" sz="1400">
                <a:solidFill>
                  <a:sysClr val="windowText" lastClr="000000"/>
                </a:solidFill>
              </a:rPr>
              <a:t>147</a:t>
            </a:r>
            <a:r>
              <a:rPr kumimoji="1" lang="ja-JP" altLang="en-US" sz="1400">
                <a:solidFill>
                  <a:sysClr val="windowText" lastClr="000000"/>
                </a:solidFill>
              </a:rPr>
              <a:t>百万円</a:t>
            </a:r>
          </a:p>
        </xdr:txBody>
      </xdr:sp>
      <xdr:sp macro="" textlink="">
        <xdr:nvSpPr>
          <xdr:cNvPr id="6" name="大かっこ 5"/>
          <xdr:cNvSpPr/>
        </xdr:nvSpPr>
        <xdr:spPr>
          <a:xfrm>
            <a:off x="2301721" y="4570195"/>
            <a:ext cx="3086294" cy="137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独立行政法人高齢・障害・求職者雇用支援機構</a:t>
            </a:r>
            <a:r>
              <a:rPr kumimoji="1" lang="ja-JP" altLang="en-US" sz="1100">
                <a:solidFill>
                  <a:schemeClr val="tx1"/>
                </a:solidFill>
                <a:latin typeface="+mn-lt"/>
                <a:ea typeface="+mn-ea"/>
                <a:cs typeface="+mn-cs"/>
              </a:rPr>
              <a:t>法</a:t>
            </a:r>
            <a:r>
              <a:rPr kumimoji="1" lang="ja-JP" altLang="ja-JP" sz="1100">
                <a:solidFill>
                  <a:schemeClr val="tx1"/>
                </a:solidFill>
                <a:latin typeface="+mn-lt"/>
                <a:ea typeface="+mn-ea"/>
                <a:cs typeface="+mn-cs"/>
              </a:rPr>
              <a:t>第</a:t>
            </a:r>
            <a:r>
              <a:rPr kumimoji="1" lang="en-US" altLang="ja-JP" sz="1100">
                <a:solidFill>
                  <a:schemeClr val="tx1"/>
                </a:solidFill>
                <a:latin typeface="+mn-lt"/>
                <a:ea typeface="+mn-ea"/>
                <a:cs typeface="+mn-cs"/>
              </a:rPr>
              <a:t>14</a:t>
            </a:r>
            <a:r>
              <a:rPr kumimoji="1" lang="ja-JP" altLang="ja-JP" sz="1100">
                <a:solidFill>
                  <a:schemeClr val="tx1"/>
                </a:solidFill>
                <a:latin typeface="+mn-lt"/>
                <a:ea typeface="+mn-ea"/>
                <a:cs typeface="+mn-cs"/>
              </a:rPr>
              <a:t>条の規定に基づく高年齢者等及び障害者並びに求職者その他の労働者の職業の安定業務等</a:t>
            </a:r>
            <a:endParaRPr lang="ja-JP" altLang="ja-JP"/>
          </a:p>
          <a:p>
            <a:pPr algn="l"/>
            <a:endParaRPr kumimoji="1" lang="ja-JP" altLang="en-US" sz="1100"/>
          </a:p>
        </xdr:txBody>
      </xdr:sp>
      <xdr:grpSp>
        <xdr:nvGrpSpPr>
          <xdr:cNvPr id="7" name="グループ化 23"/>
          <xdr:cNvGrpSpPr>
            <a:grpSpLocks/>
          </xdr:cNvGrpSpPr>
        </xdr:nvGrpSpPr>
        <xdr:grpSpPr bwMode="auto">
          <a:xfrm>
            <a:off x="2289098" y="6409110"/>
            <a:ext cx="3143097" cy="2179534"/>
            <a:chOff x="4034609" y="8113251"/>
            <a:chExt cx="2958957" cy="2650167"/>
          </a:xfrm>
        </xdr:grpSpPr>
        <xdr:sp macro="" textlink="">
          <xdr:nvSpPr>
            <xdr:cNvPr id="13" name="フローチャート: 処理 12"/>
            <xdr:cNvSpPr/>
          </xdr:nvSpPr>
          <xdr:spPr bwMode="auto">
            <a:xfrm>
              <a:off x="4034609" y="8113251"/>
              <a:ext cx="2958957" cy="127544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高齢・障害者雇用支援勘定</a:t>
              </a:r>
              <a:endParaRPr kumimoji="1" lang="en-US" altLang="ja-JP" sz="14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rPr>
                <a:t>147</a:t>
              </a:r>
              <a:r>
                <a:rPr kumimoji="1" lang="ja-JP" altLang="en-US" sz="1400">
                  <a:solidFill>
                    <a:sysClr val="windowText" lastClr="000000"/>
                  </a:solidFill>
                </a:rPr>
                <a:t>百万円</a:t>
              </a:r>
            </a:p>
          </xdr:txBody>
        </xdr:sp>
        <xdr:sp macro="" textlink="">
          <xdr:nvSpPr>
            <xdr:cNvPr id="14" name="大かっこ 13"/>
            <xdr:cNvSpPr/>
          </xdr:nvSpPr>
          <xdr:spPr>
            <a:xfrm>
              <a:off x="4058376" y="9465212"/>
              <a:ext cx="2911424" cy="1298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en-US" sz="1100">
                  <a:solidFill>
                    <a:sysClr val="windowText" lastClr="000000"/>
                  </a:solidFill>
                  <a:latin typeface="+mn-lt"/>
                  <a:ea typeface="+mn-ea"/>
                  <a:cs typeface="+mn-cs"/>
                </a:rPr>
                <a:t>障害者職業総合センター自動火災報知設備等の更新工事　外３件</a:t>
              </a:r>
              <a:endParaRPr kumimoji="1" lang="en-US" altLang="ja-JP" sz="1100">
                <a:solidFill>
                  <a:sysClr val="windowText" lastClr="000000"/>
                </a:solidFill>
                <a:latin typeface="+mn-lt"/>
                <a:ea typeface="+mn-ea"/>
                <a:cs typeface="+mn-cs"/>
              </a:endParaRPr>
            </a:p>
          </xdr:txBody>
        </xdr:sp>
      </xdr:grpSp>
      <xdr:cxnSp macro="">
        <xdr:nvCxnSpPr>
          <xdr:cNvPr id="8" name="直線矢印コネクタ 7"/>
          <xdr:cNvCxnSpPr/>
        </xdr:nvCxnSpPr>
        <xdr:spPr bwMode="auto">
          <a:xfrm>
            <a:off x="3848024" y="5890062"/>
            <a:ext cx="0" cy="43715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bwMode="auto">
          <a:xfrm>
            <a:off x="3848024" y="8386879"/>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 name="グループ化 24"/>
          <xdr:cNvGrpSpPr>
            <a:grpSpLocks/>
          </xdr:cNvGrpSpPr>
        </xdr:nvGrpSpPr>
        <xdr:grpSpPr bwMode="auto">
          <a:xfrm>
            <a:off x="2284258" y="9273872"/>
            <a:ext cx="3149409" cy="2136433"/>
            <a:chOff x="3979252" y="11589914"/>
            <a:chExt cx="2964899" cy="2597759"/>
          </a:xfrm>
        </xdr:grpSpPr>
        <xdr:sp macro="" textlink="">
          <xdr:nvSpPr>
            <xdr:cNvPr id="11" name="正方形/長方形 10"/>
            <xdr:cNvSpPr/>
          </xdr:nvSpPr>
          <xdr:spPr bwMode="auto">
            <a:xfrm>
              <a:off x="3979252" y="11589914"/>
              <a:ext cx="2964899" cy="1162889"/>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solidFill>
                    <a:sysClr val="windowText" lastClr="000000"/>
                  </a:solidFill>
                </a:rPr>
                <a:t>（株）雄電社　外６社</a:t>
              </a:r>
              <a:endParaRPr kumimoji="1" lang="en-US" altLang="ja-JP" sz="14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147</a:t>
              </a:r>
              <a:r>
                <a:rPr kumimoji="1" lang="ja-JP" altLang="en-US" sz="1400">
                  <a:solidFill>
                    <a:sysClr val="windowText" lastClr="000000"/>
                  </a:solidFill>
                </a:rPr>
                <a:t>百万円</a:t>
              </a:r>
            </a:p>
          </xdr:txBody>
        </xdr:sp>
        <xdr:sp macro="" textlink="">
          <xdr:nvSpPr>
            <xdr:cNvPr id="12" name="大かっこ 11"/>
            <xdr:cNvSpPr/>
          </xdr:nvSpPr>
          <xdr:spPr>
            <a:xfrm>
              <a:off x="4003019" y="12862118"/>
              <a:ext cx="2911424" cy="13255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障害者職業総合センター自動火災報知設備等の更新工事　外３件</a:t>
              </a:r>
              <a:endParaRPr lang="ja-JP" altLang="ja-JP">
                <a:effectLst/>
              </a:endParaRPr>
            </a:p>
          </xdr:txBody>
        </xdr:sp>
      </xdr:grpSp>
    </xdr:grpSp>
    <xdr:clientData/>
  </xdr:twoCellAnchor>
  <xdr:twoCellAnchor>
    <xdr:from>
      <xdr:col>15</xdr:col>
      <xdr:colOff>122464</xdr:colOff>
      <xdr:row>742</xdr:row>
      <xdr:rowOff>204107</xdr:rowOff>
    </xdr:from>
    <xdr:to>
      <xdr:col>44</xdr:col>
      <xdr:colOff>54428</xdr:colOff>
      <xdr:row>744</xdr:row>
      <xdr:rowOff>108535</xdr:rowOff>
    </xdr:to>
    <xdr:sp macro="" textlink="">
      <xdr:nvSpPr>
        <xdr:cNvPr id="15" name="フローチャート: 処理 14"/>
        <xdr:cNvSpPr/>
      </xdr:nvSpPr>
      <xdr:spPr bwMode="auto">
        <a:xfrm>
          <a:off x="3122839" y="42018857"/>
          <a:ext cx="5732689" cy="60927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a:t>
          </a:r>
          <a:endParaRPr kumimoji="1" lang="en-US" altLang="ja-JP" sz="1400"/>
        </a:p>
        <a:p>
          <a:pPr algn="ctr"/>
          <a:r>
            <a:rPr kumimoji="1" lang="en-US" altLang="ja-JP" sz="1400">
              <a:solidFill>
                <a:sysClr val="windowText" lastClr="000000"/>
              </a:solidFill>
            </a:rPr>
            <a:t>147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15</xdr:col>
      <xdr:colOff>121102</xdr:colOff>
      <xdr:row>757</xdr:row>
      <xdr:rowOff>496661</xdr:rowOff>
    </xdr:from>
    <xdr:to>
      <xdr:col>27</xdr:col>
      <xdr:colOff>76199</xdr:colOff>
      <xdr:row>758</xdr:row>
      <xdr:rowOff>130229</xdr:rowOff>
    </xdr:to>
    <xdr:sp macro="" textlink="">
      <xdr:nvSpPr>
        <xdr:cNvPr id="17" name="テキスト ボックス 16"/>
        <xdr:cNvSpPr txBox="1"/>
      </xdr:nvSpPr>
      <xdr:spPr>
        <a:xfrm>
          <a:off x="3121477" y="48521711"/>
          <a:ext cx="2355397" cy="300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一般競争契約（最低価格）等</a:t>
          </a:r>
          <a:r>
            <a:rPr kumimoji="1" lang="en-US" altLang="ja-JP" sz="1100"/>
            <a:t>】</a:t>
          </a:r>
        </a:p>
        <a:p>
          <a:endParaRPr kumimoji="1" lang="ja-JP" altLang="en-US" sz="1100"/>
        </a:p>
      </xdr:txBody>
    </xdr:sp>
    <xdr:clientData/>
  </xdr:twoCellAnchor>
  <xdr:twoCellAnchor>
    <xdr:from>
      <xdr:col>15</xdr:col>
      <xdr:colOff>152400</xdr:colOff>
      <xdr:row>746</xdr:row>
      <xdr:rowOff>304800</xdr:rowOff>
    </xdr:from>
    <xdr:to>
      <xdr:col>22</xdr:col>
      <xdr:colOff>142875</xdr:colOff>
      <xdr:row>747</xdr:row>
      <xdr:rowOff>247650</xdr:rowOff>
    </xdr:to>
    <xdr:sp macro="" textlink="">
      <xdr:nvSpPr>
        <xdr:cNvPr id="18" name="テキスト ボックス 17"/>
        <xdr:cNvSpPr txBox="1"/>
      </xdr:nvSpPr>
      <xdr:spPr>
        <a:xfrm>
          <a:off x="3152775" y="44653200"/>
          <a:ext cx="139065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552</v>
      </c>
      <c r="AT2" s="219"/>
      <c r="AU2" s="219"/>
      <c r="AV2" s="52" t="str">
        <f>IF(AW2="", "", "-")</f>
        <v/>
      </c>
      <c r="AW2" s="396"/>
      <c r="AX2" s="396"/>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179</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553</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657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社会保障</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554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555</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22</v>
      </c>
      <c r="Q13" s="99"/>
      <c r="R13" s="99"/>
      <c r="S13" s="99"/>
      <c r="T13" s="99"/>
      <c r="U13" s="99"/>
      <c r="V13" s="100"/>
      <c r="W13" s="98">
        <v>62</v>
      </c>
      <c r="X13" s="99"/>
      <c r="Y13" s="99"/>
      <c r="Z13" s="99"/>
      <c r="AA13" s="99"/>
      <c r="AB13" s="99"/>
      <c r="AC13" s="100"/>
      <c r="AD13" s="98">
        <v>293</v>
      </c>
      <c r="AE13" s="99"/>
      <c r="AF13" s="99"/>
      <c r="AG13" s="99"/>
      <c r="AH13" s="99"/>
      <c r="AI13" s="99"/>
      <c r="AJ13" s="100"/>
      <c r="AK13" s="98">
        <v>292</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6"/>
      <c r="H14" s="747"/>
      <c r="I14" s="576" t="s">
        <v>8</v>
      </c>
      <c r="J14" s="631"/>
      <c r="K14" s="631"/>
      <c r="L14" s="631"/>
      <c r="M14" s="631"/>
      <c r="N14" s="631"/>
      <c r="O14" s="632"/>
      <c r="P14" s="98" t="s">
        <v>556</v>
      </c>
      <c r="Q14" s="99"/>
      <c r="R14" s="99"/>
      <c r="S14" s="99"/>
      <c r="T14" s="99"/>
      <c r="U14" s="99"/>
      <c r="V14" s="100"/>
      <c r="W14" s="98" t="s">
        <v>556</v>
      </c>
      <c r="X14" s="99"/>
      <c r="Y14" s="99"/>
      <c r="Z14" s="99"/>
      <c r="AA14" s="99"/>
      <c r="AB14" s="99"/>
      <c r="AC14" s="100"/>
      <c r="AD14" s="98" t="s">
        <v>556</v>
      </c>
      <c r="AE14" s="99"/>
      <c r="AF14" s="99"/>
      <c r="AG14" s="99"/>
      <c r="AH14" s="99"/>
      <c r="AI14" s="99"/>
      <c r="AJ14" s="100"/>
      <c r="AK14" s="98" t="s">
        <v>556</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6" t="s">
        <v>51</v>
      </c>
      <c r="J15" s="577"/>
      <c r="K15" s="577"/>
      <c r="L15" s="577"/>
      <c r="M15" s="577"/>
      <c r="N15" s="577"/>
      <c r="O15" s="578"/>
      <c r="P15" s="98" t="s">
        <v>556</v>
      </c>
      <c r="Q15" s="99"/>
      <c r="R15" s="99"/>
      <c r="S15" s="99"/>
      <c r="T15" s="99"/>
      <c r="U15" s="99"/>
      <c r="V15" s="100"/>
      <c r="W15" s="98" t="s">
        <v>556</v>
      </c>
      <c r="X15" s="99"/>
      <c r="Y15" s="99"/>
      <c r="Z15" s="99"/>
      <c r="AA15" s="99"/>
      <c r="AB15" s="99"/>
      <c r="AC15" s="100"/>
      <c r="AD15" s="98" t="s">
        <v>556</v>
      </c>
      <c r="AE15" s="99"/>
      <c r="AF15" s="99"/>
      <c r="AG15" s="99"/>
      <c r="AH15" s="99"/>
      <c r="AI15" s="99"/>
      <c r="AJ15" s="100"/>
      <c r="AK15" s="98" t="s">
        <v>556</v>
      </c>
      <c r="AL15" s="99"/>
      <c r="AM15" s="99"/>
      <c r="AN15" s="99"/>
      <c r="AO15" s="99"/>
      <c r="AP15" s="99"/>
      <c r="AQ15" s="100"/>
      <c r="AR15" s="98"/>
      <c r="AS15" s="99"/>
      <c r="AT15" s="99"/>
      <c r="AU15" s="99"/>
      <c r="AV15" s="99"/>
      <c r="AW15" s="99"/>
      <c r="AX15" s="630"/>
    </row>
    <row r="16" spans="1:50" ht="21" customHeight="1" x14ac:dyDescent="0.15">
      <c r="A16" s="140"/>
      <c r="B16" s="141"/>
      <c r="C16" s="141"/>
      <c r="D16" s="141"/>
      <c r="E16" s="141"/>
      <c r="F16" s="142"/>
      <c r="G16" s="746"/>
      <c r="H16" s="747"/>
      <c r="I16" s="576" t="s">
        <v>52</v>
      </c>
      <c r="J16" s="577"/>
      <c r="K16" s="577"/>
      <c r="L16" s="577"/>
      <c r="M16" s="577"/>
      <c r="N16" s="577"/>
      <c r="O16" s="578"/>
      <c r="P16" s="98" t="s">
        <v>556</v>
      </c>
      <c r="Q16" s="99"/>
      <c r="R16" s="99"/>
      <c r="S16" s="99"/>
      <c r="T16" s="99"/>
      <c r="U16" s="99"/>
      <c r="V16" s="100"/>
      <c r="W16" s="98" t="s">
        <v>556</v>
      </c>
      <c r="X16" s="99"/>
      <c r="Y16" s="99"/>
      <c r="Z16" s="99"/>
      <c r="AA16" s="99"/>
      <c r="AB16" s="99"/>
      <c r="AC16" s="100"/>
      <c r="AD16" s="98" t="s">
        <v>556</v>
      </c>
      <c r="AE16" s="99"/>
      <c r="AF16" s="99"/>
      <c r="AG16" s="99"/>
      <c r="AH16" s="99"/>
      <c r="AI16" s="99"/>
      <c r="AJ16" s="100"/>
      <c r="AK16" s="98" t="s">
        <v>556</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6" t="s">
        <v>50</v>
      </c>
      <c r="J17" s="631"/>
      <c r="K17" s="631"/>
      <c r="L17" s="631"/>
      <c r="M17" s="631"/>
      <c r="N17" s="631"/>
      <c r="O17" s="632"/>
      <c r="P17" s="98" t="s">
        <v>556</v>
      </c>
      <c r="Q17" s="99"/>
      <c r="R17" s="99"/>
      <c r="S17" s="99"/>
      <c r="T17" s="99"/>
      <c r="U17" s="99"/>
      <c r="V17" s="100"/>
      <c r="W17" s="98" t="s">
        <v>556</v>
      </c>
      <c r="X17" s="99"/>
      <c r="Y17" s="99"/>
      <c r="Z17" s="99"/>
      <c r="AA17" s="99"/>
      <c r="AB17" s="99"/>
      <c r="AC17" s="100"/>
      <c r="AD17" s="98" t="s">
        <v>556</v>
      </c>
      <c r="AE17" s="99"/>
      <c r="AF17" s="99"/>
      <c r="AG17" s="99"/>
      <c r="AH17" s="99"/>
      <c r="AI17" s="99"/>
      <c r="AJ17" s="100"/>
      <c r="AK17" s="98" t="s">
        <v>556</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22</v>
      </c>
      <c r="Q18" s="105"/>
      <c r="R18" s="105"/>
      <c r="S18" s="105"/>
      <c r="T18" s="105"/>
      <c r="U18" s="105"/>
      <c r="V18" s="106"/>
      <c r="W18" s="104">
        <f>SUM(W13:AC17)</f>
        <v>62</v>
      </c>
      <c r="X18" s="105"/>
      <c r="Y18" s="105"/>
      <c r="Z18" s="105"/>
      <c r="AA18" s="105"/>
      <c r="AB18" s="105"/>
      <c r="AC18" s="106"/>
      <c r="AD18" s="104">
        <f>SUM(AD13:AJ17)</f>
        <v>293</v>
      </c>
      <c r="AE18" s="105"/>
      <c r="AF18" s="105"/>
      <c r="AG18" s="105"/>
      <c r="AH18" s="105"/>
      <c r="AI18" s="105"/>
      <c r="AJ18" s="106"/>
      <c r="AK18" s="104">
        <f>SUM(AK13:AQ17)</f>
        <v>292</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14</v>
      </c>
      <c r="Q19" s="99"/>
      <c r="R19" s="99"/>
      <c r="S19" s="99"/>
      <c r="T19" s="99"/>
      <c r="U19" s="99"/>
      <c r="V19" s="100"/>
      <c r="W19" s="98">
        <v>48</v>
      </c>
      <c r="X19" s="99"/>
      <c r="Y19" s="99"/>
      <c r="Z19" s="99"/>
      <c r="AA19" s="99"/>
      <c r="AB19" s="99"/>
      <c r="AC19" s="100"/>
      <c r="AD19" s="98">
        <v>147</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0.63636363636363635</v>
      </c>
      <c r="Q20" s="540"/>
      <c r="R20" s="540"/>
      <c r="S20" s="540"/>
      <c r="T20" s="540"/>
      <c r="U20" s="540"/>
      <c r="V20" s="540"/>
      <c r="W20" s="540">
        <f t="shared" ref="W20" si="0">IF(W18=0, "-", SUM(W19)/W18)</f>
        <v>0.77419354838709675</v>
      </c>
      <c r="X20" s="540"/>
      <c r="Y20" s="540"/>
      <c r="Z20" s="540"/>
      <c r="AA20" s="540"/>
      <c r="AB20" s="540"/>
      <c r="AC20" s="540"/>
      <c r="AD20" s="540">
        <f t="shared" ref="AD20" si="1">IF(AD18=0, "-", SUM(AD19)/AD18)</f>
        <v>0.50170648464163825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1" t="s">
        <v>496</v>
      </c>
      <c r="H21" s="932"/>
      <c r="I21" s="932"/>
      <c r="J21" s="932"/>
      <c r="K21" s="932"/>
      <c r="L21" s="932"/>
      <c r="M21" s="932"/>
      <c r="N21" s="932"/>
      <c r="O21" s="932"/>
      <c r="P21" s="540">
        <f>IF(P19=0, "-", SUM(P19)/SUM(P13,P14))</f>
        <v>0.63636363636363635</v>
      </c>
      <c r="Q21" s="540"/>
      <c r="R21" s="540"/>
      <c r="S21" s="540"/>
      <c r="T21" s="540"/>
      <c r="U21" s="540"/>
      <c r="V21" s="540"/>
      <c r="W21" s="540">
        <f t="shared" ref="W21" si="2">IF(W19=0, "-", SUM(W19)/SUM(W13,W14))</f>
        <v>0.77419354838709675</v>
      </c>
      <c r="X21" s="540"/>
      <c r="Y21" s="540"/>
      <c r="Z21" s="540"/>
      <c r="AA21" s="540"/>
      <c r="AB21" s="540"/>
      <c r="AC21" s="540"/>
      <c r="AD21" s="540">
        <f t="shared" ref="AD21" si="3">IF(AD19=0, "-", SUM(AD19)/SUM(AD13,AD14))</f>
        <v>0.50170648464163825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538</v>
      </c>
      <c r="B22" s="197"/>
      <c r="C22" s="197"/>
      <c r="D22" s="197"/>
      <c r="E22" s="197"/>
      <c r="F22" s="198"/>
      <c r="G22" s="181" t="s">
        <v>473</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53.25" customHeight="1" x14ac:dyDescent="0.15">
      <c r="A23" s="199"/>
      <c r="B23" s="200"/>
      <c r="C23" s="200"/>
      <c r="D23" s="200"/>
      <c r="E23" s="200"/>
      <c r="F23" s="201"/>
      <c r="G23" s="184" t="s">
        <v>557</v>
      </c>
      <c r="H23" s="185"/>
      <c r="I23" s="185"/>
      <c r="J23" s="185"/>
      <c r="K23" s="185"/>
      <c r="L23" s="185"/>
      <c r="M23" s="185"/>
      <c r="N23" s="185"/>
      <c r="O23" s="186"/>
      <c r="P23" s="95">
        <v>292</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292</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9"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40" t="s">
        <v>355</v>
      </c>
      <c r="AR30" s="641"/>
      <c r="AS30" s="641"/>
      <c r="AT30" s="642"/>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580</v>
      </c>
      <c r="AR31" s="134"/>
      <c r="AS31" s="135" t="s">
        <v>356</v>
      </c>
      <c r="AT31" s="170"/>
      <c r="AU31" s="270">
        <v>30</v>
      </c>
      <c r="AV31" s="270"/>
      <c r="AW31" s="378" t="s">
        <v>300</v>
      </c>
      <c r="AX31" s="379"/>
    </row>
    <row r="32" spans="1:50" ht="23.25" customHeight="1" x14ac:dyDescent="0.15">
      <c r="A32" s="516"/>
      <c r="B32" s="514"/>
      <c r="C32" s="514"/>
      <c r="D32" s="514"/>
      <c r="E32" s="514"/>
      <c r="F32" s="515"/>
      <c r="G32" s="541" t="s">
        <v>612</v>
      </c>
      <c r="H32" s="542"/>
      <c r="I32" s="542"/>
      <c r="J32" s="542"/>
      <c r="K32" s="542"/>
      <c r="L32" s="542"/>
      <c r="M32" s="542"/>
      <c r="N32" s="542"/>
      <c r="O32" s="543"/>
      <c r="P32" s="159" t="s">
        <v>558</v>
      </c>
      <c r="Q32" s="159"/>
      <c r="R32" s="159"/>
      <c r="S32" s="159"/>
      <c r="T32" s="159"/>
      <c r="U32" s="159"/>
      <c r="V32" s="159"/>
      <c r="W32" s="159"/>
      <c r="X32" s="230"/>
      <c r="Y32" s="337" t="s">
        <v>12</v>
      </c>
      <c r="Z32" s="550"/>
      <c r="AA32" s="551"/>
      <c r="AB32" s="552" t="s">
        <v>560</v>
      </c>
      <c r="AC32" s="552"/>
      <c r="AD32" s="552"/>
      <c r="AE32" s="363">
        <v>1</v>
      </c>
      <c r="AF32" s="364"/>
      <c r="AG32" s="364"/>
      <c r="AH32" s="364"/>
      <c r="AI32" s="363">
        <v>2</v>
      </c>
      <c r="AJ32" s="364"/>
      <c r="AK32" s="364"/>
      <c r="AL32" s="364"/>
      <c r="AM32" s="363">
        <v>4</v>
      </c>
      <c r="AN32" s="364"/>
      <c r="AO32" s="364"/>
      <c r="AP32" s="364"/>
      <c r="AQ32" s="101" t="s">
        <v>581</v>
      </c>
      <c r="AR32" s="102"/>
      <c r="AS32" s="102"/>
      <c r="AT32" s="103"/>
      <c r="AU32" s="364" t="s">
        <v>581</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560</v>
      </c>
      <c r="AC33" s="523"/>
      <c r="AD33" s="523"/>
      <c r="AE33" s="363">
        <v>1</v>
      </c>
      <c r="AF33" s="364"/>
      <c r="AG33" s="364"/>
      <c r="AH33" s="364"/>
      <c r="AI33" s="363">
        <v>2</v>
      </c>
      <c r="AJ33" s="364"/>
      <c r="AK33" s="364"/>
      <c r="AL33" s="364"/>
      <c r="AM33" s="363">
        <v>4</v>
      </c>
      <c r="AN33" s="364"/>
      <c r="AO33" s="364"/>
      <c r="AP33" s="364"/>
      <c r="AQ33" s="101" t="s">
        <v>582</v>
      </c>
      <c r="AR33" s="102"/>
      <c r="AS33" s="102"/>
      <c r="AT33" s="103"/>
      <c r="AU33" s="364">
        <v>5</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f>AE32/AE33*100</f>
        <v>100</v>
      </c>
      <c r="AF34" s="364"/>
      <c r="AG34" s="364"/>
      <c r="AH34" s="364"/>
      <c r="AI34" s="363">
        <f t="shared" ref="AI34" si="4">AI32/AI33*100</f>
        <v>100</v>
      </c>
      <c r="AJ34" s="364"/>
      <c r="AK34" s="364"/>
      <c r="AL34" s="364"/>
      <c r="AM34" s="363">
        <f t="shared" ref="AM34" si="5">AM32/AM33*100</f>
        <v>100</v>
      </c>
      <c r="AN34" s="364"/>
      <c r="AO34" s="364"/>
      <c r="AP34" s="364"/>
      <c r="AQ34" s="101" t="s">
        <v>581</v>
      </c>
      <c r="AR34" s="102"/>
      <c r="AS34" s="102"/>
      <c r="AT34" s="103"/>
      <c r="AU34" s="364" t="s">
        <v>582</v>
      </c>
      <c r="AV34" s="364"/>
      <c r="AW34" s="364"/>
      <c r="AX34" s="366"/>
    </row>
    <row r="35" spans="1:50" ht="23.25" customHeight="1" x14ac:dyDescent="0.15">
      <c r="A35" s="902" t="s">
        <v>526</v>
      </c>
      <c r="B35" s="903"/>
      <c r="C35" s="903"/>
      <c r="D35" s="903"/>
      <c r="E35" s="903"/>
      <c r="F35" s="904"/>
      <c r="G35" s="908" t="s">
        <v>559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3" t="s">
        <v>490</v>
      </c>
      <c r="B37" s="644"/>
      <c r="C37" s="644"/>
      <c r="D37" s="644"/>
      <c r="E37" s="644"/>
      <c r="F37" s="645"/>
      <c r="G37" s="566" t="s">
        <v>265</v>
      </c>
      <c r="H37" s="380"/>
      <c r="I37" s="380"/>
      <c r="J37" s="380"/>
      <c r="K37" s="380"/>
      <c r="L37" s="380"/>
      <c r="M37" s="380"/>
      <c r="N37" s="380"/>
      <c r="O37" s="567"/>
      <c r="P37" s="633" t="s">
        <v>59</v>
      </c>
      <c r="Q37" s="380"/>
      <c r="R37" s="380"/>
      <c r="S37" s="380"/>
      <c r="T37" s="380"/>
      <c r="U37" s="380"/>
      <c r="V37" s="380"/>
      <c r="W37" s="380"/>
      <c r="X37" s="567"/>
      <c r="Y37" s="634"/>
      <c r="Z37" s="635"/>
      <c r="AA37" s="636"/>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3" t="s">
        <v>490</v>
      </c>
      <c r="B44" s="644"/>
      <c r="C44" s="644"/>
      <c r="D44" s="644"/>
      <c r="E44" s="644"/>
      <c r="F44" s="645"/>
      <c r="G44" s="566" t="s">
        <v>265</v>
      </c>
      <c r="H44" s="380"/>
      <c r="I44" s="380"/>
      <c r="J44" s="380"/>
      <c r="K44" s="380"/>
      <c r="L44" s="380"/>
      <c r="M44" s="380"/>
      <c r="N44" s="380"/>
      <c r="O44" s="567"/>
      <c r="P44" s="633" t="s">
        <v>59</v>
      </c>
      <c r="Q44" s="380"/>
      <c r="R44" s="380"/>
      <c r="S44" s="380"/>
      <c r="T44" s="380"/>
      <c r="U44" s="380"/>
      <c r="V44" s="380"/>
      <c r="W44" s="380"/>
      <c r="X44" s="567"/>
      <c r="Y44" s="634"/>
      <c r="Z44" s="635"/>
      <c r="AA44" s="636"/>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490</v>
      </c>
      <c r="B51" s="514"/>
      <c r="C51" s="514"/>
      <c r="D51" s="514"/>
      <c r="E51" s="514"/>
      <c r="F51" s="515"/>
      <c r="G51" s="566" t="s">
        <v>265</v>
      </c>
      <c r="H51" s="380"/>
      <c r="I51" s="380"/>
      <c r="J51" s="380"/>
      <c r="K51" s="380"/>
      <c r="L51" s="380"/>
      <c r="M51" s="380"/>
      <c r="N51" s="380"/>
      <c r="O51" s="567"/>
      <c r="P51" s="633" t="s">
        <v>59</v>
      </c>
      <c r="Q51" s="380"/>
      <c r="R51" s="380"/>
      <c r="S51" s="380"/>
      <c r="T51" s="380"/>
      <c r="U51" s="380"/>
      <c r="V51" s="380"/>
      <c r="W51" s="380"/>
      <c r="X51" s="567"/>
      <c r="Y51" s="634"/>
      <c r="Z51" s="635"/>
      <c r="AA51" s="636"/>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490</v>
      </c>
      <c r="B58" s="514"/>
      <c r="C58" s="514"/>
      <c r="D58" s="514"/>
      <c r="E58" s="514"/>
      <c r="F58" s="515"/>
      <c r="G58" s="566" t="s">
        <v>265</v>
      </c>
      <c r="H58" s="380"/>
      <c r="I58" s="380"/>
      <c r="J58" s="380"/>
      <c r="K58" s="380"/>
      <c r="L58" s="380"/>
      <c r="M58" s="380"/>
      <c r="N58" s="380"/>
      <c r="O58" s="567"/>
      <c r="P58" s="633" t="s">
        <v>59</v>
      </c>
      <c r="Q58" s="380"/>
      <c r="R58" s="380"/>
      <c r="S58" s="380"/>
      <c r="T58" s="380"/>
      <c r="U58" s="380"/>
      <c r="V58" s="380"/>
      <c r="W58" s="380"/>
      <c r="X58" s="567"/>
      <c r="Y58" s="634"/>
      <c r="Z58" s="635"/>
      <c r="AA58" s="636"/>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7" t="s">
        <v>357</v>
      </c>
      <c r="AF65" s="368"/>
      <c r="AG65" s="368"/>
      <c r="AH65" s="369"/>
      <c r="AI65" s="367" t="s">
        <v>363</v>
      </c>
      <c r="AJ65" s="368"/>
      <c r="AK65" s="368"/>
      <c r="AL65" s="369"/>
      <c r="AM65" s="374" t="s">
        <v>471</v>
      </c>
      <c r="AN65" s="374"/>
      <c r="AO65" s="374"/>
      <c r="AP65" s="367"/>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489</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516</v>
      </c>
      <c r="AC68" s="979"/>
      <c r="AD68" s="979"/>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517</v>
      </c>
      <c r="AC69" s="980"/>
      <c r="AD69" s="980"/>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497</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516</v>
      </c>
      <c r="AC71" s="979"/>
      <c r="AD71" s="979"/>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517</v>
      </c>
      <c r="AC72" s="980"/>
      <c r="AD72" s="980"/>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491</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6" t="s">
        <v>529</v>
      </c>
      <c r="B78" s="917"/>
      <c r="C78" s="917"/>
      <c r="D78" s="917"/>
      <c r="E78" s="914" t="s">
        <v>464</v>
      </c>
      <c r="F78" s="915"/>
      <c r="G78" s="57" t="s">
        <v>365</v>
      </c>
      <c r="H78" s="794"/>
      <c r="I78" s="243"/>
      <c r="J78" s="243"/>
      <c r="K78" s="243"/>
      <c r="L78" s="243"/>
      <c r="M78" s="243"/>
      <c r="N78" s="243"/>
      <c r="O78" s="795"/>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485</v>
      </c>
      <c r="AP79" s="147"/>
      <c r="AQ79" s="147"/>
      <c r="AR79" s="81" t="s">
        <v>483</v>
      </c>
      <c r="AS79" s="146"/>
      <c r="AT79" s="147"/>
      <c r="AU79" s="147"/>
      <c r="AV79" s="147"/>
      <c r="AW79" s="147"/>
      <c r="AX79" s="148"/>
    </row>
    <row r="80" spans="1:50" ht="18.75" hidden="1" customHeight="1" x14ac:dyDescent="0.15">
      <c r="A80" s="520" t="s">
        <v>266</v>
      </c>
      <c r="B80" s="851" t="s">
        <v>482</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1"/>
      <c r="B81" s="854"/>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4"/>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5"/>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6"/>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thickBot="1" x14ac:dyDescent="0.2">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357</v>
      </c>
      <c r="AF100" s="829"/>
      <c r="AG100" s="829"/>
      <c r="AH100" s="830"/>
      <c r="AI100" s="828" t="s">
        <v>363</v>
      </c>
      <c r="AJ100" s="829"/>
      <c r="AK100" s="829"/>
      <c r="AL100" s="830"/>
      <c r="AM100" s="828" t="s">
        <v>471</v>
      </c>
      <c r="AN100" s="829"/>
      <c r="AO100" s="829"/>
      <c r="AP100" s="830"/>
      <c r="AQ100" s="933" t="s">
        <v>493</v>
      </c>
      <c r="AR100" s="934"/>
      <c r="AS100" s="934"/>
      <c r="AT100" s="935"/>
      <c r="AU100" s="933" t="s">
        <v>539</v>
      </c>
      <c r="AV100" s="934"/>
      <c r="AW100" s="934"/>
      <c r="AX100" s="936"/>
    </row>
    <row r="101" spans="1:60" ht="23.25" customHeight="1" x14ac:dyDescent="0.15">
      <c r="A101" s="492"/>
      <c r="B101" s="493"/>
      <c r="C101" s="493"/>
      <c r="D101" s="493"/>
      <c r="E101" s="493"/>
      <c r="F101" s="494"/>
      <c r="G101" s="159" t="s">
        <v>561</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2" t="s">
        <v>560</v>
      </c>
      <c r="AC101" s="552"/>
      <c r="AD101" s="552"/>
      <c r="AE101" s="363">
        <v>1</v>
      </c>
      <c r="AF101" s="364"/>
      <c r="AG101" s="364"/>
      <c r="AH101" s="365"/>
      <c r="AI101" s="363">
        <v>2</v>
      </c>
      <c r="AJ101" s="364"/>
      <c r="AK101" s="364"/>
      <c r="AL101" s="365"/>
      <c r="AM101" s="363">
        <v>4</v>
      </c>
      <c r="AN101" s="364"/>
      <c r="AO101" s="364"/>
      <c r="AP101" s="365"/>
      <c r="AQ101" s="363" t="s">
        <v>583</v>
      </c>
      <c r="AR101" s="364"/>
      <c r="AS101" s="364"/>
      <c r="AT101" s="365"/>
      <c r="AU101" s="363" t="s">
        <v>583</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560</v>
      </c>
      <c r="AC102" s="552"/>
      <c r="AD102" s="552"/>
      <c r="AE102" s="357">
        <v>1</v>
      </c>
      <c r="AF102" s="357"/>
      <c r="AG102" s="357"/>
      <c r="AH102" s="357"/>
      <c r="AI102" s="357">
        <v>2</v>
      </c>
      <c r="AJ102" s="357"/>
      <c r="AK102" s="357"/>
      <c r="AL102" s="357"/>
      <c r="AM102" s="357">
        <v>4</v>
      </c>
      <c r="AN102" s="357"/>
      <c r="AO102" s="357"/>
      <c r="AP102" s="357"/>
      <c r="AQ102" s="819">
        <v>5</v>
      </c>
      <c r="AR102" s="820"/>
      <c r="AS102" s="820"/>
      <c r="AT102" s="821"/>
      <c r="AU102" s="819"/>
      <c r="AV102" s="820"/>
      <c r="AW102" s="820"/>
      <c r="AX102" s="821"/>
    </row>
    <row r="103" spans="1:60" ht="31.5" hidden="1" customHeight="1" x14ac:dyDescent="0.15">
      <c r="A103" s="489" t="s">
        <v>492</v>
      </c>
      <c r="B103" s="490"/>
      <c r="C103" s="490"/>
      <c r="D103" s="490"/>
      <c r="E103" s="490"/>
      <c r="F103" s="491"/>
      <c r="G103" s="732" t="s">
        <v>60</v>
      </c>
      <c r="H103" s="732"/>
      <c r="I103" s="732"/>
      <c r="J103" s="732"/>
      <c r="K103" s="732"/>
      <c r="L103" s="732"/>
      <c r="M103" s="732"/>
      <c r="N103" s="732"/>
      <c r="O103" s="732"/>
      <c r="P103" s="732"/>
      <c r="Q103" s="732"/>
      <c r="R103" s="732"/>
      <c r="S103" s="732"/>
      <c r="T103" s="732"/>
      <c r="U103" s="732"/>
      <c r="V103" s="732"/>
      <c r="W103" s="732"/>
      <c r="X103" s="733"/>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539</v>
      </c>
      <c r="AV103" s="360"/>
      <c r="AW103" s="360"/>
      <c r="AX103" s="362"/>
    </row>
    <row r="104" spans="1:60" ht="23.25" hidden="1" customHeight="1" x14ac:dyDescent="0.15">
      <c r="A104" s="492"/>
      <c r="B104" s="493"/>
      <c r="C104" s="493"/>
      <c r="D104" s="493"/>
      <c r="E104" s="493"/>
      <c r="F104" s="494"/>
      <c r="G104" s="159"/>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89" t="s">
        <v>492</v>
      </c>
      <c r="B106" s="490"/>
      <c r="C106" s="490"/>
      <c r="D106" s="490"/>
      <c r="E106" s="490"/>
      <c r="F106" s="491"/>
      <c r="G106" s="732" t="s">
        <v>60</v>
      </c>
      <c r="H106" s="732"/>
      <c r="I106" s="732"/>
      <c r="J106" s="732"/>
      <c r="K106" s="732"/>
      <c r="L106" s="732"/>
      <c r="M106" s="732"/>
      <c r="N106" s="732"/>
      <c r="O106" s="732"/>
      <c r="P106" s="732"/>
      <c r="Q106" s="732"/>
      <c r="R106" s="732"/>
      <c r="S106" s="732"/>
      <c r="T106" s="732"/>
      <c r="U106" s="732"/>
      <c r="V106" s="732"/>
      <c r="W106" s="732"/>
      <c r="X106" s="733"/>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539</v>
      </c>
      <c r="AV106" s="360"/>
      <c r="AW106" s="360"/>
      <c r="AX106" s="362"/>
    </row>
    <row r="107" spans="1:60" ht="23.25" hidden="1" customHeight="1" x14ac:dyDescent="0.15">
      <c r="A107" s="492"/>
      <c r="B107" s="493"/>
      <c r="C107" s="493"/>
      <c r="D107" s="493"/>
      <c r="E107" s="493"/>
      <c r="F107" s="494"/>
      <c r="G107" s="159"/>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89" t="s">
        <v>492</v>
      </c>
      <c r="B109" s="490"/>
      <c r="C109" s="490"/>
      <c r="D109" s="490"/>
      <c r="E109" s="490"/>
      <c r="F109" s="491"/>
      <c r="G109" s="732" t="s">
        <v>60</v>
      </c>
      <c r="H109" s="732"/>
      <c r="I109" s="732"/>
      <c r="J109" s="732"/>
      <c r="K109" s="732"/>
      <c r="L109" s="732"/>
      <c r="M109" s="732"/>
      <c r="N109" s="732"/>
      <c r="O109" s="732"/>
      <c r="P109" s="732"/>
      <c r="Q109" s="732"/>
      <c r="R109" s="732"/>
      <c r="S109" s="732"/>
      <c r="T109" s="732"/>
      <c r="U109" s="732"/>
      <c r="V109" s="732"/>
      <c r="W109" s="732"/>
      <c r="X109" s="733"/>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539</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89" t="s">
        <v>492</v>
      </c>
      <c r="B112" s="490"/>
      <c r="C112" s="490"/>
      <c r="D112" s="490"/>
      <c r="E112" s="490"/>
      <c r="F112" s="491"/>
      <c r="G112" s="732" t="s">
        <v>60</v>
      </c>
      <c r="H112" s="732"/>
      <c r="I112" s="732"/>
      <c r="J112" s="732"/>
      <c r="K112" s="732"/>
      <c r="L112" s="732"/>
      <c r="M112" s="732"/>
      <c r="N112" s="732"/>
      <c r="O112" s="732"/>
      <c r="P112" s="732"/>
      <c r="Q112" s="732"/>
      <c r="R112" s="732"/>
      <c r="S112" s="732"/>
      <c r="T112" s="732"/>
      <c r="U112" s="732"/>
      <c r="V112" s="732"/>
      <c r="W112" s="732"/>
      <c r="X112" s="733"/>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539</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562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584</v>
      </c>
      <c r="AC116" s="300"/>
      <c r="AD116" s="301"/>
      <c r="AE116" s="357">
        <v>14353</v>
      </c>
      <c r="AF116" s="357"/>
      <c r="AG116" s="357"/>
      <c r="AH116" s="357"/>
      <c r="AI116" s="357">
        <v>24122</v>
      </c>
      <c r="AJ116" s="357"/>
      <c r="AK116" s="357"/>
      <c r="AL116" s="357"/>
      <c r="AM116" s="357">
        <v>36823</v>
      </c>
      <c r="AN116" s="357"/>
      <c r="AO116" s="357"/>
      <c r="AP116" s="357"/>
      <c r="AQ116" s="363">
        <v>58432</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611</v>
      </c>
      <c r="AC117" s="341"/>
      <c r="AD117" s="342"/>
      <c r="AE117" s="305" t="s">
        <v>563</v>
      </c>
      <c r="AF117" s="305"/>
      <c r="AG117" s="305"/>
      <c r="AH117" s="305"/>
      <c r="AI117" s="305" t="s">
        <v>564</v>
      </c>
      <c r="AJ117" s="305"/>
      <c r="AK117" s="305"/>
      <c r="AL117" s="305"/>
      <c r="AM117" s="305" t="s">
        <v>585</v>
      </c>
      <c r="AN117" s="305"/>
      <c r="AO117" s="305"/>
      <c r="AP117" s="305"/>
      <c r="AQ117" s="305" t="s">
        <v>613</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640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641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569</v>
      </c>
      <c r="AR133" s="270"/>
      <c r="AS133" s="135" t="s">
        <v>356</v>
      </c>
      <c r="AT133" s="170"/>
      <c r="AU133" s="134" t="s">
        <v>567</v>
      </c>
      <c r="AV133" s="134"/>
      <c r="AW133" s="135" t="s">
        <v>300</v>
      </c>
      <c r="AX133" s="136"/>
    </row>
    <row r="134" spans="1:50" ht="39.75" customHeight="1" x14ac:dyDescent="0.15">
      <c r="A134" s="999"/>
      <c r="B134" s="251"/>
      <c r="C134" s="250"/>
      <c r="D134" s="251"/>
      <c r="E134" s="250"/>
      <c r="F134" s="313"/>
      <c r="G134" s="229" t="s">
        <v>565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565</v>
      </c>
      <c r="AC134" s="220"/>
      <c r="AD134" s="220"/>
      <c r="AE134" s="265" t="s">
        <v>566</v>
      </c>
      <c r="AF134" s="102"/>
      <c r="AG134" s="102"/>
      <c r="AH134" s="102"/>
      <c r="AI134" s="265" t="s">
        <v>567</v>
      </c>
      <c r="AJ134" s="102"/>
      <c r="AK134" s="102"/>
      <c r="AL134" s="102"/>
      <c r="AM134" s="265" t="s">
        <v>568</v>
      </c>
      <c r="AN134" s="102"/>
      <c r="AO134" s="102"/>
      <c r="AP134" s="102"/>
      <c r="AQ134" s="265" t="s">
        <v>569</v>
      </c>
      <c r="AR134" s="102"/>
      <c r="AS134" s="102"/>
      <c r="AT134" s="102"/>
      <c r="AU134" s="265" t="s">
        <v>569</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566</v>
      </c>
      <c r="AC135" s="131"/>
      <c r="AD135" s="131"/>
      <c r="AE135" s="265" t="s">
        <v>565</v>
      </c>
      <c r="AF135" s="102"/>
      <c r="AG135" s="102"/>
      <c r="AH135" s="102"/>
      <c r="AI135" s="265" t="s">
        <v>566</v>
      </c>
      <c r="AJ135" s="102"/>
      <c r="AK135" s="102"/>
      <c r="AL135" s="102"/>
      <c r="AM135" s="265" t="s">
        <v>567</v>
      </c>
      <c r="AN135" s="102"/>
      <c r="AO135" s="102"/>
      <c r="AP135" s="102"/>
      <c r="AQ135" s="265" t="s">
        <v>569</v>
      </c>
      <c r="AR135" s="102"/>
      <c r="AS135" s="102"/>
      <c r="AT135" s="102"/>
      <c r="AU135" s="265" t="s">
        <v>570</v>
      </c>
      <c r="AV135" s="102"/>
      <c r="AW135" s="102"/>
      <c r="AX135" s="221"/>
    </row>
    <row r="136" spans="1:50" ht="18.75" hidden="1"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hidden="1"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9"/>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9"/>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999"/>
      <c r="B154" s="251"/>
      <c r="C154" s="250"/>
      <c r="D154" s="251"/>
      <c r="E154" s="250"/>
      <c r="F154" s="313"/>
      <c r="G154" s="229" t="s">
        <v>570</v>
      </c>
      <c r="H154" s="159"/>
      <c r="I154" s="159"/>
      <c r="J154" s="159"/>
      <c r="K154" s="159"/>
      <c r="L154" s="159"/>
      <c r="M154" s="159"/>
      <c r="N154" s="159"/>
      <c r="O154" s="159"/>
      <c r="P154" s="230"/>
      <c r="Q154" s="158" t="s">
        <v>571</v>
      </c>
      <c r="R154" s="159"/>
      <c r="S154" s="159"/>
      <c r="T154" s="159"/>
      <c r="U154" s="159"/>
      <c r="V154" s="159"/>
      <c r="W154" s="159"/>
      <c r="X154" s="159"/>
      <c r="Y154" s="159"/>
      <c r="Z154" s="159"/>
      <c r="AA154" s="928"/>
      <c r="AB154" s="254" t="s">
        <v>571</v>
      </c>
      <c r="AC154" s="255"/>
      <c r="AD154" s="255"/>
      <c r="AE154" s="260" t="s">
        <v>570</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t="s">
        <v>570</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30" customHeight="1" x14ac:dyDescent="0.15">
      <c r="A188" s="999"/>
      <c r="B188" s="251"/>
      <c r="C188" s="250"/>
      <c r="D188" s="251"/>
      <c r="E188" s="158" t="s">
        <v>572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30"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556</v>
      </c>
      <c r="K430" s="241"/>
      <c r="L430" s="241"/>
      <c r="M430" s="241"/>
      <c r="N430" s="241"/>
      <c r="O430" s="241"/>
      <c r="P430" s="241"/>
      <c r="Q430" s="241"/>
      <c r="R430" s="241"/>
      <c r="S430" s="241"/>
      <c r="T430" s="242"/>
      <c r="U430" s="243" t="s">
        <v>610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569</v>
      </c>
      <c r="AF432" s="134"/>
      <c r="AG432" s="135" t="s">
        <v>356</v>
      </c>
      <c r="AH432" s="170"/>
      <c r="AI432" s="180"/>
      <c r="AJ432" s="180"/>
      <c r="AK432" s="180"/>
      <c r="AL432" s="175"/>
      <c r="AM432" s="180"/>
      <c r="AN432" s="180"/>
      <c r="AO432" s="180"/>
      <c r="AP432" s="175"/>
      <c r="AQ432" s="216" t="s">
        <v>569</v>
      </c>
      <c r="AR432" s="134"/>
      <c r="AS432" s="135" t="s">
        <v>356</v>
      </c>
      <c r="AT432" s="170"/>
      <c r="AU432" s="134" t="s">
        <v>570</v>
      </c>
      <c r="AV432" s="134"/>
      <c r="AW432" s="135" t="s">
        <v>300</v>
      </c>
      <c r="AX432" s="136"/>
    </row>
    <row r="433" spans="1:50" ht="23.25" customHeight="1" x14ac:dyDescent="0.15">
      <c r="A433" s="999"/>
      <c r="B433" s="251"/>
      <c r="C433" s="250"/>
      <c r="D433" s="251"/>
      <c r="E433" s="164"/>
      <c r="F433" s="165"/>
      <c r="G433" s="229" t="s">
        <v>569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569</v>
      </c>
      <c r="AC433" s="131"/>
      <c r="AD433" s="131"/>
      <c r="AE433" s="101" t="s">
        <v>569</v>
      </c>
      <c r="AF433" s="102"/>
      <c r="AG433" s="102"/>
      <c r="AH433" s="102"/>
      <c r="AI433" s="101" t="s">
        <v>574</v>
      </c>
      <c r="AJ433" s="102"/>
      <c r="AK433" s="102"/>
      <c r="AL433" s="102"/>
      <c r="AM433" s="101" t="s">
        <v>567</v>
      </c>
      <c r="AN433" s="102"/>
      <c r="AO433" s="102"/>
      <c r="AP433" s="103"/>
      <c r="AQ433" s="101" t="s">
        <v>576</v>
      </c>
      <c r="AR433" s="102"/>
      <c r="AS433" s="102"/>
      <c r="AT433" s="103"/>
      <c r="AU433" s="102" t="s">
        <v>567</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569</v>
      </c>
      <c r="AC434" s="220"/>
      <c r="AD434" s="220"/>
      <c r="AE434" s="101" t="s">
        <v>569</v>
      </c>
      <c r="AF434" s="102"/>
      <c r="AG434" s="102"/>
      <c r="AH434" s="103"/>
      <c r="AI434" s="101" t="s">
        <v>575</v>
      </c>
      <c r="AJ434" s="102"/>
      <c r="AK434" s="102"/>
      <c r="AL434" s="102"/>
      <c r="AM434" s="101" t="s">
        <v>569</v>
      </c>
      <c r="AN434" s="102"/>
      <c r="AO434" s="102"/>
      <c r="AP434" s="103"/>
      <c r="AQ434" s="101" t="s">
        <v>576</v>
      </c>
      <c r="AR434" s="102"/>
      <c r="AS434" s="102"/>
      <c r="AT434" s="103"/>
      <c r="AU434" s="102" t="s">
        <v>570</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569</v>
      </c>
      <c r="AF435" s="102"/>
      <c r="AG435" s="102"/>
      <c r="AH435" s="103"/>
      <c r="AI435" s="101" t="s">
        <v>569</v>
      </c>
      <c r="AJ435" s="102"/>
      <c r="AK435" s="102"/>
      <c r="AL435" s="102"/>
      <c r="AM435" s="101" t="s">
        <v>569</v>
      </c>
      <c r="AN435" s="102"/>
      <c r="AO435" s="102"/>
      <c r="AP435" s="103"/>
      <c r="AQ435" s="101" t="s">
        <v>569</v>
      </c>
      <c r="AR435" s="102"/>
      <c r="AS435" s="102"/>
      <c r="AT435" s="103"/>
      <c r="AU435" s="102" t="s">
        <v>569</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534</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534</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534</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534</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569</v>
      </c>
      <c r="AF457" s="134"/>
      <c r="AG457" s="135" t="s">
        <v>356</v>
      </c>
      <c r="AH457" s="170"/>
      <c r="AI457" s="180"/>
      <c r="AJ457" s="180"/>
      <c r="AK457" s="180"/>
      <c r="AL457" s="175"/>
      <c r="AM457" s="180"/>
      <c r="AN457" s="180"/>
      <c r="AO457" s="180"/>
      <c r="AP457" s="175"/>
      <c r="AQ457" s="216" t="s">
        <v>577</v>
      </c>
      <c r="AR457" s="134"/>
      <c r="AS457" s="135" t="s">
        <v>356</v>
      </c>
      <c r="AT457" s="170"/>
      <c r="AU457" s="134" t="s">
        <v>578</v>
      </c>
      <c r="AV457" s="134"/>
      <c r="AW457" s="135" t="s">
        <v>300</v>
      </c>
      <c r="AX457" s="136"/>
    </row>
    <row r="458" spans="1:50" ht="23.25" customHeight="1" x14ac:dyDescent="0.15">
      <c r="A458" s="999"/>
      <c r="B458" s="251"/>
      <c r="C458" s="250"/>
      <c r="D458" s="251"/>
      <c r="E458" s="164"/>
      <c r="F458" s="165"/>
      <c r="G458" s="229" t="s">
        <v>569</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569</v>
      </c>
      <c r="AC458" s="131"/>
      <c r="AD458" s="131"/>
      <c r="AE458" s="101" t="s">
        <v>573</v>
      </c>
      <c r="AF458" s="102"/>
      <c r="AG458" s="102"/>
      <c r="AH458" s="102"/>
      <c r="AI458" s="101" t="s">
        <v>574</v>
      </c>
      <c r="AJ458" s="102"/>
      <c r="AK458" s="102"/>
      <c r="AL458" s="102"/>
      <c r="AM458" s="101" t="s">
        <v>569</v>
      </c>
      <c r="AN458" s="102"/>
      <c r="AO458" s="102"/>
      <c r="AP458" s="103"/>
      <c r="AQ458" s="101" t="s">
        <v>575</v>
      </c>
      <c r="AR458" s="102"/>
      <c r="AS458" s="102"/>
      <c r="AT458" s="103"/>
      <c r="AU458" s="102" t="s">
        <v>578</v>
      </c>
      <c r="AV458" s="102"/>
      <c r="AW458" s="102"/>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569</v>
      </c>
      <c r="AC459" s="220"/>
      <c r="AD459" s="220"/>
      <c r="AE459" s="101" t="s">
        <v>569</v>
      </c>
      <c r="AF459" s="102"/>
      <c r="AG459" s="102"/>
      <c r="AH459" s="103"/>
      <c r="AI459" s="101" t="s">
        <v>569</v>
      </c>
      <c r="AJ459" s="102"/>
      <c r="AK459" s="102"/>
      <c r="AL459" s="102"/>
      <c r="AM459" s="101" t="s">
        <v>567</v>
      </c>
      <c r="AN459" s="102"/>
      <c r="AO459" s="102"/>
      <c r="AP459" s="103"/>
      <c r="AQ459" s="101" t="s">
        <v>567</v>
      </c>
      <c r="AR459" s="102"/>
      <c r="AS459" s="102"/>
      <c r="AT459" s="103"/>
      <c r="AU459" s="102" t="s">
        <v>570</v>
      </c>
      <c r="AV459" s="102"/>
      <c r="AW459" s="102"/>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569</v>
      </c>
      <c r="AF460" s="102"/>
      <c r="AG460" s="102"/>
      <c r="AH460" s="103"/>
      <c r="AI460" s="101" t="s">
        <v>569</v>
      </c>
      <c r="AJ460" s="102"/>
      <c r="AK460" s="102"/>
      <c r="AL460" s="102"/>
      <c r="AM460" s="101" t="s">
        <v>569</v>
      </c>
      <c r="AN460" s="102"/>
      <c r="AO460" s="102"/>
      <c r="AP460" s="103"/>
      <c r="AQ460" s="101" t="s">
        <v>570</v>
      </c>
      <c r="AR460" s="102"/>
      <c r="AS460" s="102"/>
      <c r="AT460" s="103"/>
      <c r="AU460" s="102" t="s">
        <v>570</v>
      </c>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586</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2"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642</v>
      </c>
      <c r="AE702" s="901"/>
      <c r="AF702" s="901"/>
      <c r="AG702" s="890" t="s">
        <v>587</v>
      </c>
      <c r="AH702" s="891"/>
      <c r="AI702" s="891"/>
      <c r="AJ702" s="891"/>
      <c r="AK702" s="891"/>
      <c r="AL702" s="891"/>
      <c r="AM702" s="891"/>
      <c r="AN702" s="891"/>
      <c r="AO702" s="891"/>
      <c r="AP702" s="891"/>
      <c r="AQ702" s="891"/>
      <c r="AR702" s="891"/>
      <c r="AS702" s="891"/>
      <c r="AT702" s="891"/>
      <c r="AU702" s="891"/>
      <c r="AV702" s="891"/>
      <c r="AW702" s="891"/>
      <c r="AX702" s="892"/>
    </row>
    <row r="703" spans="1:50" ht="56.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579</v>
      </c>
      <c r="AE703" s="153"/>
      <c r="AF703" s="153"/>
      <c r="AG703" s="666" t="s">
        <v>588</v>
      </c>
      <c r="AH703" s="667"/>
      <c r="AI703" s="667"/>
      <c r="AJ703" s="667"/>
      <c r="AK703" s="667"/>
      <c r="AL703" s="667"/>
      <c r="AM703" s="667"/>
      <c r="AN703" s="667"/>
      <c r="AO703" s="667"/>
      <c r="AP703" s="667"/>
      <c r="AQ703" s="667"/>
      <c r="AR703" s="667"/>
      <c r="AS703" s="667"/>
      <c r="AT703" s="667"/>
      <c r="AU703" s="667"/>
      <c r="AV703" s="667"/>
      <c r="AW703" s="667"/>
      <c r="AX703" s="668"/>
    </row>
    <row r="704" spans="1:50" ht="47.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579</v>
      </c>
      <c r="AE704" s="587"/>
      <c r="AF704" s="587"/>
      <c r="AG704" s="430" t="s">
        <v>589</v>
      </c>
      <c r="AH704" s="232"/>
      <c r="AI704" s="232"/>
      <c r="AJ704" s="232"/>
      <c r="AK704" s="232"/>
      <c r="AL704" s="232"/>
      <c r="AM704" s="232"/>
      <c r="AN704" s="232"/>
      <c r="AO704" s="232"/>
      <c r="AP704" s="232"/>
      <c r="AQ704" s="232"/>
      <c r="AR704" s="232"/>
      <c r="AS704" s="232"/>
      <c r="AT704" s="232"/>
      <c r="AU704" s="232"/>
      <c r="AV704" s="232"/>
      <c r="AW704" s="232"/>
      <c r="AX704" s="431"/>
    </row>
    <row r="705" spans="1:50" ht="26.25" customHeight="1" x14ac:dyDescent="0.15">
      <c r="A705" s="623"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643</v>
      </c>
      <c r="AE705" s="735"/>
      <c r="AF705" s="735"/>
      <c r="AG705" s="158" t="s">
        <v>652</v>
      </c>
      <c r="AH705" s="159"/>
      <c r="AI705" s="159"/>
      <c r="AJ705" s="159"/>
      <c r="AK705" s="159"/>
      <c r="AL705" s="159"/>
      <c r="AM705" s="159"/>
      <c r="AN705" s="159"/>
      <c r="AO705" s="159"/>
      <c r="AP705" s="159"/>
      <c r="AQ705" s="159"/>
      <c r="AR705" s="159"/>
      <c r="AS705" s="159"/>
      <c r="AT705" s="159"/>
      <c r="AU705" s="159"/>
      <c r="AV705" s="159"/>
      <c r="AW705" s="159"/>
      <c r="AX705" s="160"/>
    </row>
    <row r="706" spans="1:50" ht="26.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649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644</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9" t="s">
        <v>590</v>
      </c>
      <c r="AE708" s="670"/>
      <c r="AF708" s="670"/>
      <c r="AG708" s="527" t="s">
        <v>591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7"/>
      <c r="B709" s="658"/>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579</v>
      </c>
      <c r="AE709" s="153"/>
      <c r="AF709" s="153"/>
      <c r="AG709" s="666" t="s">
        <v>592</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579</v>
      </c>
      <c r="AE710" s="153"/>
      <c r="AF710" s="153"/>
      <c r="AG710" s="666" t="s">
        <v>647</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579</v>
      </c>
      <c r="AE711" s="153"/>
      <c r="AF711" s="153"/>
      <c r="AG711" s="666" t="s">
        <v>593</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579</v>
      </c>
      <c r="AE712" s="587"/>
      <c r="AF712" s="587"/>
      <c r="AG712" s="595" t="s">
        <v>648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7"/>
      <c r="B713" s="658"/>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590</v>
      </c>
      <c r="AE713" s="153"/>
      <c r="AF713" s="154"/>
      <c r="AG713" s="666" t="s">
        <v>586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579</v>
      </c>
      <c r="AE714" s="593"/>
      <c r="AF714" s="594"/>
      <c r="AG714" s="691" t="s">
        <v>594</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579</v>
      </c>
      <c r="AE715" s="670"/>
      <c r="AF715" s="779"/>
      <c r="AG715" s="527" t="s">
        <v>595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590</v>
      </c>
      <c r="AE716" s="761"/>
      <c r="AF716" s="761"/>
      <c r="AG716" s="666" t="s">
        <v>596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579</v>
      </c>
      <c r="AE717" s="153"/>
      <c r="AF717" s="153"/>
      <c r="AG717" s="666" t="s">
        <v>597</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579</v>
      </c>
      <c r="AE718" s="153"/>
      <c r="AF718" s="153"/>
      <c r="AG718" s="161" t="s">
        <v>598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9" t="s">
        <v>579</v>
      </c>
      <c r="AE719" s="670"/>
      <c r="AF719" s="670"/>
      <c r="AG719" s="158" t="s">
        <v>601</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2"/>
      <c r="B721" s="653"/>
      <c r="C721" s="922" t="s">
        <v>548</v>
      </c>
      <c r="D721" s="923"/>
      <c r="E721" s="923"/>
      <c r="F721" s="924"/>
      <c r="G721" s="942" t="s">
        <v>483</v>
      </c>
      <c r="H721" s="943"/>
      <c r="I721" s="83" t="str">
        <f>IF(OR(G721="　", G721=""), "", "-")</f>
        <v/>
      </c>
      <c r="J721" s="921">
        <v>551</v>
      </c>
      <c r="K721" s="921"/>
      <c r="L721" s="83" t="str">
        <f>IF(M721="","","-")</f>
        <v/>
      </c>
      <c r="M721" s="84"/>
      <c r="N721" s="918" t="s">
        <v>599</v>
      </c>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2"/>
      <c r="B722" s="653"/>
      <c r="C722" s="922" t="s">
        <v>548</v>
      </c>
      <c r="D722" s="923"/>
      <c r="E722" s="923"/>
      <c r="F722" s="924"/>
      <c r="G722" s="942"/>
      <c r="H722" s="943"/>
      <c r="I722" s="83" t="str">
        <f t="shared" ref="I722:I725" si="6">IF(OR(G722="　", G722=""), "", "-")</f>
        <v/>
      </c>
      <c r="J722" s="921">
        <v>614</v>
      </c>
      <c r="K722" s="921"/>
      <c r="L722" s="83" t="str">
        <f t="shared" ref="L722:L725" si="7">IF(M722="","","-")</f>
        <v/>
      </c>
      <c r="M722" s="84"/>
      <c r="N722" s="918" t="s">
        <v>600</v>
      </c>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2"/>
      <c r="B723" s="653"/>
      <c r="C723" s="922" t="s">
        <v>548</v>
      </c>
      <c r="D723" s="923"/>
      <c r="E723" s="923"/>
      <c r="F723" s="924"/>
      <c r="G723" s="942"/>
      <c r="H723" s="943"/>
      <c r="I723" s="83" t="str">
        <f t="shared" si="6"/>
        <v/>
      </c>
      <c r="J723" s="921">
        <v>615</v>
      </c>
      <c r="K723" s="921"/>
      <c r="L723" s="83" t="str">
        <f t="shared" si="7"/>
        <v/>
      </c>
      <c r="M723" s="84"/>
      <c r="N723" s="918" t="s">
        <v>658</v>
      </c>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2"/>
      <c r="D724" s="923"/>
      <c r="E724" s="923"/>
      <c r="F724" s="924"/>
      <c r="G724" s="942"/>
      <c r="H724" s="943"/>
      <c r="I724" s="83" t="str">
        <f t="shared" si="6"/>
        <v/>
      </c>
      <c r="J724" s="921"/>
      <c r="K724" s="921"/>
      <c r="L724" s="83" t="str">
        <f t="shared" si="7"/>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5"/>
      <c r="D725" s="926"/>
      <c r="E725" s="926"/>
      <c r="F725" s="927"/>
      <c r="G725" s="964"/>
      <c r="H725" s="965"/>
      <c r="I725" s="85" t="str">
        <f t="shared" si="6"/>
        <v/>
      </c>
      <c r="J725" s="966"/>
      <c r="K725" s="966"/>
      <c r="L725" s="85" t="str">
        <f t="shared" si="7"/>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2"/>
      <c r="E726" s="582"/>
      <c r="F726" s="583"/>
      <c r="G726" s="799" t="s">
        <v>650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602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43.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43.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43.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43.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603</v>
      </c>
      <c r="F737" s="112"/>
      <c r="G737" s="112"/>
      <c r="H737" s="112"/>
      <c r="I737" s="112"/>
      <c r="J737" s="112"/>
      <c r="K737" s="112"/>
      <c r="L737" s="112"/>
      <c r="M737" s="112"/>
      <c r="N737" s="113" t="s">
        <v>358</v>
      </c>
      <c r="O737" s="113"/>
      <c r="P737" s="113"/>
      <c r="Q737" s="113"/>
      <c r="R737" s="112" t="s">
        <v>604</v>
      </c>
      <c r="S737" s="112"/>
      <c r="T737" s="112"/>
      <c r="U737" s="112"/>
      <c r="V737" s="112"/>
      <c r="W737" s="112"/>
      <c r="X737" s="112"/>
      <c r="Y737" s="112"/>
      <c r="Z737" s="112"/>
      <c r="AA737" s="113" t="s">
        <v>359</v>
      </c>
      <c r="AB737" s="113"/>
      <c r="AC737" s="113"/>
      <c r="AD737" s="113"/>
      <c r="AE737" s="112" t="s">
        <v>605</v>
      </c>
      <c r="AF737" s="112"/>
      <c r="AG737" s="112"/>
      <c r="AH737" s="112"/>
      <c r="AI737" s="112"/>
      <c r="AJ737" s="112"/>
      <c r="AK737" s="112"/>
      <c r="AL737" s="112"/>
      <c r="AM737" s="112"/>
      <c r="AN737" s="113" t="s">
        <v>360</v>
      </c>
      <c r="AO737" s="113"/>
      <c r="AP737" s="113"/>
      <c r="AQ737" s="113"/>
      <c r="AR737" s="114" t="s">
        <v>606</v>
      </c>
      <c r="AS737" s="115"/>
      <c r="AT737" s="115"/>
      <c r="AU737" s="115"/>
      <c r="AV737" s="115"/>
      <c r="AW737" s="115"/>
      <c r="AX737" s="116"/>
      <c r="AY737" s="89"/>
      <c r="AZ737" s="89"/>
    </row>
    <row r="738" spans="1:52" ht="24.75" customHeight="1" x14ac:dyDescent="0.15">
      <c r="A738" s="117" t="s">
        <v>361</v>
      </c>
      <c r="B738" s="118"/>
      <c r="C738" s="118"/>
      <c r="D738" s="119"/>
      <c r="E738" s="112" t="s">
        <v>607</v>
      </c>
      <c r="F738" s="112"/>
      <c r="G738" s="112"/>
      <c r="H738" s="112"/>
      <c r="I738" s="112"/>
      <c r="J738" s="112"/>
      <c r="K738" s="112"/>
      <c r="L738" s="112"/>
      <c r="M738" s="112"/>
      <c r="N738" s="113" t="s">
        <v>362</v>
      </c>
      <c r="O738" s="113"/>
      <c r="P738" s="113"/>
      <c r="Q738" s="113"/>
      <c r="R738" s="112" t="s">
        <v>608</v>
      </c>
      <c r="S738" s="112"/>
      <c r="T738" s="112"/>
      <c r="U738" s="112"/>
      <c r="V738" s="112"/>
      <c r="W738" s="112"/>
      <c r="X738" s="112"/>
      <c r="Y738" s="112"/>
      <c r="Z738" s="112"/>
      <c r="AA738" s="113" t="s">
        <v>481</v>
      </c>
      <c r="AB738" s="113"/>
      <c r="AC738" s="113"/>
      <c r="AD738" s="113"/>
      <c r="AE738" s="112" t="s">
        <v>609</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c r="F739" s="127"/>
      <c r="G739" s="127"/>
      <c r="H739" s="91" t="str">
        <f>IF(E739="", "", "(")</f>
        <v/>
      </c>
      <c r="I739" s="107"/>
      <c r="J739" s="107"/>
      <c r="K739" s="91" t="str">
        <f>IF(OR(I739="　", I739=""), "", "-")</f>
        <v/>
      </c>
      <c r="L739" s="108">
        <v>534</v>
      </c>
      <c r="M739" s="108"/>
      <c r="N739" s="92" t="str">
        <f>IF(O739="", "", "-")</f>
        <v/>
      </c>
      <c r="O739" s="93"/>
      <c r="P739" s="92" t="str">
        <f>IF(E739="", "", ")")</f>
        <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94"/>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614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615" t="s">
        <v>615</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5"/>
      <c r="C781" s="765"/>
      <c r="D781" s="765"/>
      <c r="E781" s="765"/>
      <c r="F781" s="766"/>
      <c r="G781" s="450" t="s">
        <v>616</v>
      </c>
      <c r="H781" s="451"/>
      <c r="I781" s="451"/>
      <c r="J781" s="451"/>
      <c r="K781" s="452"/>
      <c r="L781" s="453" t="s">
        <v>617</v>
      </c>
      <c r="M781" s="454"/>
      <c r="N781" s="454"/>
      <c r="O781" s="454"/>
      <c r="P781" s="454"/>
      <c r="Q781" s="454"/>
      <c r="R781" s="454"/>
      <c r="S781" s="454"/>
      <c r="T781" s="454"/>
      <c r="U781" s="454"/>
      <c r="V781" s="454"/>
      <c r="W781" s="454"/>
      <c r="X781" s="455"/>
      <c r="Y781" s="456">
        <v>147</v>
      </c>
      <c r="Z781" s="457"/>
      <c r="AA781" s="457"/>
      <c r="AB781" s="558"/>
      <c r="AC781" s="450" t="s">
        <v>616</v>
      </c>
      <c r="AD781" s="451"/>
      <c r="AE781" s="451"/>
      <c r="AF781" s="451"/>
      <c r="AG781" s="452"/>
      <c r="AH781" s="453" t="s">
        <v>617</v>
      </c>
      <c r="AI781" s="454"/>
      <c r="AJ781" s="454"/>
      <c r="AK781" s="454"/>
      <c r="AL781" s="454"/>
      <c r="AM781" s="454"/>
      <c r="AN781" s="454"/>
      <c r="AO781" s="454"/>
      <c r="AP781" s="454"/>
      <c r="AQ781" s="454"/>
      <c r="AR781" s="454"/>
      <c r="AS781" s="454"/>
      <c r="AT781" s="455"/>
      <c r="AU781" s="456">
        <v>147</v>
      </c>
      <c r="AV781" s="457"/>
      <c r="AW781" s="457"/>
      <c r="AX781" s="458"/>
    </row>
    <row r="782" spans="1:50" ht="24.75" customHeight="1" x14ac:dyDescent="0.15">
      <c r="A782" s="557"/>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147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147</v>
      </c>
      <c r="AV791" s="414"/>
      <c r="AW791" s="414"/>
      <c r="AX791" s="416"/>
    </row>
    <row r="792" spans="1:50" ht="24.75" customHeight="1" x14ac:dyDescent="0.15">
      <c r="A792" s="557"/>
      <c r="B792" s="765"/>
      <c r="C792" s="765"/>
      <c r="D792" s="765"/>
      <c r="E792" s="765"/>
      <c r="F792" s="766"/>
      <c r="G792" s="441" t="s">
        <v>646</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5"/>
      <c r="C794" s="765"/>
      <c r="D794" s="765"/>
      <c r="E794" s="765"/>
      <c r="F794" s="766"/>
      <c r="G794" s="450" t="s">
        <v>618</v>
      </c>
      <c r="H794" s="451"/>
      <c r="I794" s="451"/>
      <c r="J794" s="451"/>
      <c r="K794" s="452"/>
      <c r="L794" s="453" t="s">
        <v>619</v>
      </c>
      <c r="M794" s="454"/>
      <c r="N794" s="454"/>
      <c r="O794" s="454"/>
      <c r="P794" s="454"/>
      <c r="Q794" s="454"/>
      <c r="R794" s="454"/>
      <c r="S794" s="454"/>
      <c r="T794" s="454"/>
      <c r="U794" s="454"/>
      <c r="V794" s="454"/>
      <c r="W794" s="454"/>
      <c r="X794" s="455"/>
      <c r="Y794" s="456">
        <v>101</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101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5"/>
      <c r="C805" s="765"/>
      <c r="D805" s="765"/>
      <c r="E805" s="765"/>
      <c r="F805" s="766"/>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485</v>
      </c>
      <c r="AM831" s="961"/>
      <c r="AN831" s="961"/>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89.25" customHeight="1" x14ac:dyDescent="0.15">
      <c r="A837" s="403">
        <v>1</v>
      </c>
      <c r="B837" s="403">
        <v>1</v>
      </c>
      <c r="C837" s="426" t="s">
        <v>620</v>
      </c>
      <c r="D837" s="417"/>
      <c r="E837" s="417"/>
      <c r="F837" s="417"/>
      <c r="G837" s="417"/>
      <c r="H837" s="417"/>
      <c r="I837" s="417"/>
      <c r="J837" s="418">
        <v>8040005016947</v>
      </c>
      <c r="K837" s="419"/>
      <c r="L837" s="419"/>
      <c r="M837" s="419"/>
      <c r="N837" s="419"/>
      <c r="O837" s="419"/>
      <c r="P837" s="427" t="s">
        <v>621</v>
      </c>
      <c r="Q837" s="316"/>
      <c r="R837" s="316"/>
      <c r="S837" s="316"/>
      <c r="T837" s="316"/>
      <c r="U837" s="316"/>
      <c r="V837" s="316"/>
      <c r="W837" s="316"/>
      <c r="X837" s="316"/>
      <c r="Y837" s="317">
        <v>147</v>
      </c>
      <c r="Z837" s="318"/>
      <c r="AA837" s="318"/>
      <c r="AB837" s="319"/>
      <c r="AC837" s="327" t="s">
        <v>622</v>
      </c>
      <c r="AD837" s="425"/>
      <c r="AE837" s="425"/>
      <c r="AF837" s="425"/>
      <c r="AG837" s="425"/>
      <c r="AH837" s="420" t="s">
        <v>623</v>
      </c>
      <c r="AI837" s="421"/>
      <c r="AJ837" s="421"/>
      <c r="AK837" s="421"/>
      <c r="AL837" s="324" t="s">
        <v>623</v>
      </c>
      <c r="AM837" s="325"/>
      <c r="AN837" s="325"/>
      <c r="AO837" s="326"/>
      <c r="AP837" s="320" t="s">
        <v>623</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51" customHeight="1" x14ac:dyDescent="0.15">
      <c r="A870" s="403">
        <v>1</v>
      </c>
      <c r="B870" s="403">
        <v>1</v>
      </c>
      <c r="C870" s="426" t="s">
        <v>624</v>
      </c>
      <c r="D870" s="417"/>
      <c r="E870" s="417"/>
      <c r="F870" s="417"/>
      <c r="G870" s="417"/>
      <c r="H870" s="417"/>
      <c r="I870" s="417"/>
      <c r="J870" s="418" t="s">
        <v>625</v>
      </c>
      <c r="K870" s="419"/>
      <c r="L870" s="419"/>
      <c r="M870" s="419"/>
      <c r="N870" s="419"/>
      <c r="O870" s="419"/>
      <c r="P870" s="427" t="s">
        <v>617</v>
      </c>
      <c r="Q870" s="316"/>
      <c r="R870" s="316"/>
      <c r="S870" s="316"/>
      <c r="T870" s="316"/>
      <c r="U870" s="316"/>
      <c r="V870" s="316"/>
      <c r="W870" s="316"/>
      <c r="X870" s="316"/>
      <c r="Y870" s="317">
        <v>147</v>
      </c>
      <c r="Z870" s="318"/>
      <c r="AA870" s="318"/>
      <c r="AB870" s="319"/>
      <c r="AC870" s="327" t="s">
        <v>626</v>
      </c>
      <c r="AD870" s="425"/>
      <c r="AE870" s="425"/>
      <c r="AF870" s="425"/>
      <c r="AG870" s="425"/>
      <c r="AH870" s="420" t="s">
        <v>625</v>
      </c>
      <c r="AI870" s="421"/>
      <c r="AJ870" s="421"/>
      <c r="AK870" s="421"/>
      <c r="AL870" s="324" t="s">
        <v>625</v>
      </c>
      <c r="AM870" s="325"/>
      <c r="AN870" s="325"/>
      <c r="AO870" s="326"/>
      <c r="AP870" s="320" t="s">
        <v>625</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42" customHeight="1" x14ac:dyDescent="0.15">
      <c r="A903" s="403">
        <v>1</v>
      </c>
      <c r="B903" s="403">
        <v>1</v>
      </c>
      <c r="C903" s="426" t="s">
        <v>645</v>
      </c>
      <c r="D903" s="417"/>
      <c r="E903" s="417"/>
      <c r="F903" s="417"/>
      <c r="G903" s="417"/>
      <c r="H903" s="417"/>
      <c r="I903" s="417"/>
      <c r="J903" s="418">
        <v>4010701009970</v>
      </c>
      <c r="K903" s="419"/>
      <c r="L903" s="419"/>
      <c r="M903" s="419"/>
      <c r="N903" s="419"/>
      <c r="O903" s="419"/>
      <c r="P903" s="427" t="s">
        <v>627</v>
      </c>
      <c r="Q903" s="316"/>
      <c r="R903" s="316"/>
      <c r="S903" s="316"/>
      <c r="T903" s="316"/>
      <c r="U903" s="316"/>
      <c r="V903" s="316"/>
      <c r="W903" s="316"/>
      <c r="X903" s="316"/>
      <c r="Y903" s="317">
        <v>101</v>
      </c>
      <c r="Z903" s="318"/>
      <c r="AA903" s="318"/>
      <c r="AB903" s="319"/>
      <c r="AC903" s="327" t="s">
        <v>518</v>
      </c>
      <c r="AD903" s="425"/>
      <c r="AE903" s="425"/>
      <c r="AF903" s="425"/>
      <c r="AG903" s="425"/>
      <c r="AH903" s="420">
        <v>3</v>
      </c>
      <c r="AI903" s="421"/>
      <c r="AJ903" s="421"/>
      <c r="AK903" s="421"/>
      <c r="AL903" s="324">
        <v>90.82</v>
      </c>
      <c r="AM903" s="325"/>
      <c r="AN903" s="325"/>
      <c r="AO903" s="326"/>
      <c r="AP903" s="320" t="s">
        <v>465</v>
      </c>
      <c r="AQ903" s="320"/>
      <c r="AR903" s="320"/>
      <c r="AS903" s="320"/>
      <c r="AT903" s="320"/>
      <c r="AU903" s="320"/>
      <c r="AV903" s="320"/>
      <c r="AW903" s="320"/>
      <c r="AX903" s="320"/>
    </row>
    <row r="904" spans="1:50" ht="42" customHeight="1" x14ac:dyDescent="0.15">
      <c r="A904" s="403">
        <v>2</v>
      </c>
      <c r="B904" s="403">
        <v>1</v>
      </c>
      <c r="C904" s="426" t="s">
        <v>628</v>
      </c>
      <c r="D904" s="417"/>
      <c r="E904" s="417"/>
      <c r="F904" s="417"/>
      <c r="G904" s="417"/>
      <c r="H904" s="417"/>
      <c r="I904" s="417"/>
      <c r="J904" s="418">
        <v>4400001001523</v>
      </c>
      <c r="K904" s="419"/>
      <c r="L904" s="419"/>
      <c r="M904" s="419"/>
      <c r="N904" s="419"/>
      <c r="O904" s="419"/>
      <c r="P904" s="427" t="s">
        <v>629</v>
      </c>
      <c r="Q904" s="316"/>
      <c r="R904" s="316"/>
      <c r="S904" s="316"/>
      <c r="T904" s="316"/>
      <c r="U904" s="316"/>
      <c r="V904" s="316"/>
      <c r="W904" s="316"/>
      <c r="X904" s="316"/>
      <c r="Y904" s="317">
        <v>20</v>
      </c>
      <c r="Z904" s="318"/>
      <c r="AA904" s="318"/>
      <c r="AB904" s="319"/>
      <c r="AC904" s="327" t="s">
        <v>518</v>
      </c>
      <c r="AD904" s="327"/>
      <c r="AE904" s="327"/>
      <c r="AF904" s="327"/>
      <c r="AG904" s="327"/>
      <c r="AH904" s="420">
        <v>4</v>
      </c>
      <c r="AI904" s="421"/>
      <c r="AJ904" s="421"/>
      <c r="AK904" s="421"/>
      <c r="AL904" s="324">
        <v>79.7</v>
      </c>
      <c r="AM904" s="325"/>
      <c r="AN904" s="325"/>
      <c r="AO904" s="326"/>
      <c r="AP904" s="320" t="s">
        <v>465</v>
      </c>
      <c r="AQ904" s="320"/>
      <c r="AR904" s="320"/>
      <c r="AS904" s="320"/>
      <c r="AT904" s="320"/>
      <c r="AU904" s="320"/>
      <c r="AV904" s="320"/>
      <c r="AW904" s="320"/>
      <c r="AX904" s="320"/>
    </row>
    <row r="905" spans="1:50" ht="42" customHeight="1" x14ac:dyDescent="0.15">
      <c r="A905" s="403">
        <v>3</v>
      </c>
      <c r="B905" s="403">
        <v>1</v>
      </c>
      <c r="C905" s="426" t="s">
        <v>630</v>
      </c>
      <c r="D905" s="417"/>
      <c r="E905" s="417"/>
      <c r="F905" s="417"/>
      <c r="G905" s="417"/>
      <c r="H905" s="417"/>
      <c r="I905" s="417"/>
      <c r="J905" s="418">
        <v>6420001002311</v>
      </c>
      <c r="K905" s="419"/>
      <c r="L905" s="419"/>
      <c r="M905" s="419"/>
      <c r="N905" s="419"/>
      <c r="O905" s="419"/>
      <c r="P905" s="427" t="s">
        <v>631</v>
      </c>
      <c r="Q905" s="316"/>
      <c r="R905" s="316"/>
      <c r="S905" s="316"/>
      <c r="T905" s="316"/>
      <c r="U905" s="316"/>
      <c r="V905" s="316"/>
      <c r="W905" s="316"/>
      <c r="X905" s="316"/>
      <c r="Y905" s="317">
        <v>18</v>
      </c>
      <c r="Z905" s="318"/>
      <c r="AA905" s="318"/>
      <c r="AB905" s="319"/>
      <c r="AC905" s="327" t="s">
        <v>525</v>
      </c>
      <c r="AD905" s="327"/>
      <c r="AE905" s="327"/>
      <c r="AF905" s="327"/>
      <c r="AG905" s="327"/>
      <c r="AH905" s="322">
        <v>1</v>
      </c>
      <c r="AI905" s="323"/>
      <c r="AJ905" s="323"/>
      <c r="AK905" s="323"/>
      <c r="AL905" s="324">
        <v>98.86</v>
      </c>
      <c r="AM905" s="325"/>
      <c r="AN905" s="325"/>
      <c r="AO905" s="326"/>
      <c r="AP905" s="320" t="s">
        <v>465</v>
      </c>
      <c r="AQ905" s="320"/>
      <c r="AR905" s="320"/>
      <c r="AS905" s="320"/>
      <c r="AT905" s="320"/>
      <c r="AU905" s="320"/>
      <c r="AV905" s="320"/>
      <c r="AW905" s="320"/>
      <c r="AX905" s="320"/>
    </row>
    <row r="906" spans="1:50" ht="42" customHeight="1" x14ac:dyDescent="0.15">
      <c r="A906" s="403">
        <v>4</v>
      </c>
      <c r="B906" s="403">
        <v>1</v>
      </c>
      <c r="C906" s="426" t="s">
        <v>632</v>
      </c>
      <c r="D906" s="417"/>
      <c r="E906" s="417"/>
      <c r="F906" s="417"/>
      <c r="G906" s="417"/>
      <c r="H906" s="417"/>
      <c r="I906" s="417"/>
      <c r="J906" s="418">
        <v>5040001002532</v>
      </c>
      <c r="K906" s="419"/>
      <c r="L906" s="419"/>
      <c r="M906" s="419"/>
      <c r="N906" s="419"/>
      <c r="O906" s="419"/>
      <c r="P906" s="427" t="s">
        <v>633</v>
      </c>
      <c r="Q906" s="316"/>
      <c r="R906" s="316"/>
      <c r="S906" s="316"/>
      <c r="T906" s="316"/>
      <c r="U906" s="316"/>
      <c r="V906" s="316"/>
      <c r="W906" s="316"/>
      <c r="X906" s="316"/>
      <c r="Y906" s="317">
        <v>4</v>
      </c>
      <c r="Z906" s="318"/>
      <c r="AA906" s="318"/>
      <c r="AB906" s="319"/>
      <c r="AC906" s="327" t="s">
        <v>518</v>
      </c>
      <c r="AD906" s="327"/>
      <c r="AE906" s="327"/>
      <c r="AF906" s="327"/>
      <c r="AG906" s="327"/>
      <c r="AH906" s="322">
        <v>3</v>
      </c>
      <c r="AI906" s="323"/>
      <c r="AJ906" s="323"/>
      <c r="AK906" s="323"/>
      <c r="AL906" s="324">
        <v>55.83</v>
      </c>
      <c r="AM906" s="325"/>
      <c r="AN906" s="325"/>
      <c r="AO906" s="326"/>
      <c r="AP906" s="320" t="s">
        <v>465</v>
      </c>
      <c r="AQ906" s="320"/>
      <c r="AR906" s="320"/>
      <c r="AS906" s="320"/>
      <c r="AT906" s="320"/>
      <c r="AU906" s="320"/>
      <c r="AV906" s="320"/>
      <c r="AW906" s="320"/>
      <c r="AX906" s="320"/>
    </row>
    <row r="907" spans="1:50" ht="42" customHeight="1" x14ac:dyDescent="0.15">
      <c r="A907" s="403">
        <v>5</v>
      </c>
      <c r="B907" s="403">
        <v>1</v>
      </c>
      <c r="C907" s="426" t="s">
        <v>634</v>
      </c>
      <c r="D907" s="417"/>
      <c r="E907" s="417"/>
      <c r="F907" s="417"/>
      <c r="G907" s="417"/>
      <c r="H907" s="417"/>
      <c r="I907" s="417"/>
      <c r="J907" s="418">
        <v>8420001002160</v>
      </c>
      <c r="K907" s="419"/>
      <c r="L907" s="419"/>
      <c r="M907" s="419"/>
      <c r="N907" s="419"/>
      <c r="O907" s="419"/>
      <c r="P907" s="427" t="s">
        <v>635</v>
      </c>
      <c r="Q907" s="316"/>
      <c r="R907" s="316"/>
      <c r="S907" s="316"/>
      <c r="T907" s="316"/>
      <c r="U907" s="316"/>
      <c r="V907" s="316"/>
      <c r="W907" s="316"/>
      <c r="X907" s="316"/>
      <c r="Y907" s="317">
        <v>2</v>
      </c>
      <c r="Z907" s="318"/>
      <c r="AA907" s="318"/>
      <c r="AB907" s="319"/>
      <c r="AC907" s="321" t="s">
        <v>518</v>
      </c>
      <c r="AD907" s="321"/>
      <c r="AE907" s="321"/>
      <c r="AF907" s="321"/>
      <c r="AG907" s="321"/>
      <c r="AH907" s="322">
        <v>3</v>
      </c>
      <c r="AI907" s="323"/>
      <c r="AJ907" s="323"/>
      <c r="AK907" s="323"/>
      <c r="AL907" s="324">
        <v>80.459999999999994</v>
      </c>
      <c r="AM907" s="325"/>
      <c r="AN907" s="325"/>
      <c r="AO907" s="326"/>
      <c r="AP907" s="320" t="s">
        <v>465</v>
      </c>
      <c r="AQ907" s="320"/>
      <c r="AR907" s="320"/>
      <c r="AS907" s="320"/>
      <c r="AT907" s="320"/>
      <c r="AU907" s="320"/>
      <c r="AV907" s="320"/>
      <c r="AW907" s="320"/>
      <c r="AX907" s="320"/>
    </row>
    <row r="908" spans="1:50" ht="42" customHeight="1" x14ac:dyDescent="0.15">
      <c r="A908" s="403">
        <v>6</v>
      </c>
      <c r="B908" s="403">
        <v>1</v>
      </c>
      <c r="C908" s="426" t="s">
        <v>651</v>
      </c>
      <c r="D908" s="417"/>
      <c r="E908" s="417"/>
      <c r="F908" s="417"/>
      <c r="G908" s="417"/>
      <c r="H908" s="417"/>
      <c r="I908" s="417"/>
      <c r="J908" s="418">
        <v>2350002011842</v>
      </c>
      <c r="K908" s="419"/>
      <c r="L908" s="419"/>
      <c r="M908" s="419"/>
      <c r="N908" s="419"/>
      <c r="O908" s="419"/>
      <c r="P908" s="427" t="s">
        <v>636</v>
      </c>
      <c r="Q908" s="316"/>
      <c r="R908" s="316"/>
      <c r="S908" s="316"/>
      <c r="T908" s="316"/>
      <c r="U908" s="316"/>
      <c r="V908" s="316"/>
      <c r="W908" s="316"/>
      <c r="X908" s="316"/>
      <c r="Y908" s="317">
        <v>1</v>
      </c>
      <c r="Z908" s="318"/>
      <c r="AA908" s="318"/>
      <c r="AB908" s="319"/>
      <c r="AC908" s="321" t="s">
        <v>518</v>
      </c>
      <c r="AD908" s="321"/>
      <c r="AE908" s="321"/>
      <c r="AF908" s="321"/>
      <c r="AG908" s="321"/>
      <c r="AH908" s="322">
        <v>4</v>
      </c>
      <c r="AI908" s="323"/>
      <c r="AJ908" s="323"/>
      <c r="AK908" s="323"/>
      <c r="AL908" s="324">
        <v>92.97</v>
      </c>
      <c r="AM908" s="325"/>
      <c r="AN908" s="325"/>
      <c r="AO908" s="326"/>
      <c r="AP908" s="320" t="s">
        <v>465</v>
      </c>
      <c r="AQ908" s="320"/>
      <c r="AR908" s="320"/>
      <c r="AS908" s="320"/>
      <c r="AT908" s="320"/>
      <c r="AU908" s="320"/>
      <c r="AV908" s="320"/>
      <c r="AW908" s="320"/>
      <c r="AX908" s="320"/>
    </row>
    <row r="909" spans="1:50" ht="42" customHeight="1" x14ac:dyDescent="0.15">
      <c r="A909" s="403">
        <v>7</v>
      </c>
      <c r="B909" s="403">
        <v>1</v>
      </c>
      <c r="C909" s="426" t="s">
        <v>637</v>
      </c>
      <c r="D909" s="417"/>
      <c r="E909" s="417"/>
      <c r="F909" s="417"/>
      <c r="G909" s="417"/>
      <c r="H909" s="417"/>
      <c r="I909" s="417"/>
      <c r="J909" s="418">
        <v>2400002003859</v>
      </c>
      <c r="K909" s="419"/>
      <c r="L909" s="419"/>
      <c r="M909" s="419"/>
      <c r="N909" s="419"/>
      <c r="O909" s="419"/>
      <c r="P909" s="427" t="s">
        <v>638</v>
      </c>
      <c r="Q909" s="316"/>
      <c r="R909" s="316"/>
      <c r="S909" s="316"/>
      <c r="T909" s="316"/>
      <c r="U909" s="316"/>
      <c r="V909" s="316"/>
      <c r="W909" s="316"/>
      <c r="X909" s="316"/>
      <c r="Y909" s="317">
        <v>1</v>
      </c>
      <c r="Z909" s="318"/>
      <c r="AA909" s="318"/>
      <c r="AB909" s="319"/>
      <c r="AC909" s="321" t="s">
        <v>518</v>
      </c>
      <c r="AD909" s="321"/>
      <c r="AE909" s="321"/>
      <c r="AF909" s="321"/>
      <c r="AG909" s="321"/>
      <c r="AH909" s="322">
        <v>5</v>
      </c>
      <c r="AI909" s="323"/>
      <c r="AJ909" s="323"/>
      <c r="AK909" s="323"/>
      <c r="AL909" s="324">
        <v>56.72</v>
      </c>
      <c r="AM909" s="325"/>
      <c r="AN909" s="325"/>
      <c r="AO909" s="326"/>
      <c r="AP909" s="320" t="s">
        <v>465</v>
      </c>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899"/>
      <c r="AP1101" s="429" t="s">
        <v>467</v>
      </c>
      <c r="AQ1101" s="429"/>
      <c r="AR1101" s="429"/>
      <c r="AS1101" s="429"/>
      <c r="AT1101" s="429"/>
      <c r="AU1101" s="429"/>
      <c r="AV1101" s="429"/>
      <c r="AW1101" s="429"/>
      <c r="AX1101" s="429"/>
    </row>
    <row r="1102" spans="1:50" ht="30" customHeight="1" x14ac:dyDescent="0.15">
      <c r="A1102" s="403">
        <v>1</v>
      </c>
      <c r="B1102" s="403">
        <v>1</v>
      </c>
      <c r="C1102" s="898"/>
      <c r="D1102" s="898"/>
      <c r="E1102" s="260" t="s">
        <v>639</v>
      </c>
      <c r="F1102" s="897"/>
      <c r="G1102" s="897"/>
      <c r="H1102" s="897"/>
      <c r="I1102" s="897"/>
      <c r="J1102" s="418" t="s">
        <v>653</v>
      </c>
      <c r="K1102" s="419"/>
      <c r="L1102" s="419"/>
      <c r="M1102" s="419"/>
      <c r="N1102" s="419"/>
      <c r="O1102" s="419"/>
      <c r="P1102" s="427" t="s">
        <v>654</v>
      </c>
      <c r="Q1102" s="316"/>
      <c r="R1102" s="316"/>
      <c r="S1102" s="316"/>
      <c r="T1102" s="316"/>
      <c r="U1102" s="316"/>
      <c r="V1102" s="316"/>
      <c r="W1102" s="316"/>
      <c r="X1102" s="316"/>
      <c r="Y1102" s="317" t="s">
        <v>655</v>
      </c>
      <c r="Z1102" s="318"/>
      <c r="AA1102" s="318"/>
      <c r="AB1102" s="319"/>
      <c r="AC1102" s="321"/>
      <c r="AD1102" s="321"/>
      <c r="AE1102" s="321"/>
      <c r="AF1102" s="321"/>
      <c r="AG1102" s="321"/>
      <c r="AH1102" s="322" t="s">
        <v>655</v>
      </c>
      <c r="AI1102" s="323"/>
      <c r="AJ1102" s="323"/>
      <c r="AK1102" s="323"/>
      <c r="AL1102" s="324" t="s">
        <v>656</v>
      </c>
      <c r="AM1102" s="325"/>
      <c r="AN1102" s="325"/>
      <c r="AO1102" s="326"/>
      <c r="AP1102" s="320" t="s">
        <v>656</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31">
      <formula>IF(RIGHT(TEXT(P14,"0.#"),1)=".",FALSE,TRUE)</formula>
    </cfRule>
    <cfRule type="expression" dxfId="2818" priority="14032">
      <formula>IF(RIGHT(TEXT(P14,"0.#"),1)=".",TRUE,FALSE)</formula>
    </cfRule>
  </conditionalFormatting>
  <conditionalFormatting sqref="AE32">
    <cfRule type="expression" dxfId="2817" priority="14021">
      <formula>IF(RIGHT(TEXT(AE32,"0.#"),1)=".",FALSE,TRUE)</formula>
    </cfRule>
    <cfRule type="expression" dxfId="2816" priority="14022">
      <formula>IF(RIGHT(TEXT(AE32,"0.#"),1)=".",TRUE,FALSE)</formula>
    </cfRule>
  </conditionalFormatting>
  <conditionalFormatting sqref="P18:AX18">
    <cfRule type="expression" dxfId="2815" priority="13907">
      <formula>IF(RIGHT(TEXT(P18,"0.#"),1)=".",FALSE,TRUE)</formula>
    </cfRule>
    <cfRule type="expression" dxfId="2814" priority="13908">
      <formula>IF(RIGHT(TEXT(P18,"0.#"),1)=".",TRUE,FALSE)</formula>
    </cfRule>
  </conditionalFormatting>
  <conditionalFormatting sqref="Y782">
    <cfRule type="expression" dxfId="2813" priority="13903">
      <formula>IF(RIGHT(TEXT(Y782,"0.#"),1)=".",FALSE,TRUE)</formula>
    </cfRule>
    <cfRule type="expression" dxfId="2812" priority="13904">
      <formula>IF(RIGHT(TEXT(Y782,"0.#"),1)=".",TRUE,FALSE)</formula>
    </cfRule>
  </conditionalFormatting>
  <conditionalFormatting sqref="Y791">
    <cfRule type="expression" dxfId="2811" priority="13899">
      <formula>IF(RIGHT(TEXT(Y791,"0.#"),1)=".",FALSE,TRUE)</formula>
    </cfRule>
    <cfRule type="expression" dxfId="2810" priority="13900">
      <formula>IF(RIGHT(TEXT(Y791,"0.#"),1)=".",TRUE,FALSE)</formula>
    </cfRule>
  </conditionalFormatting>
  <conditionalFormatting sqref="Y822:Y829 Y820 Y809:Y816 Y807 Y796:Y803">
    <cfRule type="expression" dxfId="2809" priority="13681">
      <formula>IF(RIGHT(TEXT(Y796,"0.#"),1)=".",FALSE,TRUE)</formula>
    </cfRule>
    <cfRule type="expression" dxfId="2808" priority="13682">
      <formula>IF(RIGHT(TEXT(Y796,"0.#"),1)=".",TRUE,FALSE)</formula>
    </cfRule>
  </conditionalFormatting>
  <conditionalFormatting sqref="P16:AQ17 P15:AX15 P13:AX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83:Y790">
    <cfRule type="expression" dxfId="2801" priority="13705">
      <formula>IF(RIGHT(TEXT(Y783,"0.#"),1)=".",FALSE,TRUE)</formula>
    </cfRule>
    <cfRule type="expression" dxfId="2800" priority="13706">
      <formula>IF(RIGHT(TEXT(Y783,"0.#"),1)=".",TRUE,FALSE)</formula>
    </cfRule>
  </conditionalFormatting>
  <conditionalFormatting sqref="AU782">
    <cfRule type="expression" dxfId="2799" priority="13703">
      <formula>IF(RIGHT(TEXT(AU782,"0.#"),1)=".",FALSE,TRUE)</formula>
    </cfRule>
    <cfRule type="expression" dxfId="2798" priority="13704">
      <formula>IF(RIGHT(TEXT(AU782,"0.#"),1)=".",TRUE,FALSE)</formula>
    </cfRule>
  </conditionalFormatting>
  <conditionalFormatting sqref="AU791">
    <cfRule type="expression" dxfId="2797" priority="13701">
      <formula>IF(RIGHT(TEXT(AU791,"0.#"),1)=".",FALSE,TRUE)</formula>
    </cfRule>
    <cfRule type="expression" dxfId="2796" priority="13702">
      <formula>IF(RIGHT(TEXT(AU791,"0.#"),1)=".",TRUE,FALSE)</formula>
    </cfRule>
  </conditionalFormatting>
  <conditionalFormatting sqref="AU783:AU790">
    <cfRule type="expression" dxfId="2795" priority="13699">
      <formula>IF(RIGHT(TEXT(AU783,"0.#"),1)=".",FALSE,TRUE)</formula>
    </cfRule>
    <cfRule type="expression" dxfId="2794" priority="13700">
      <formula>IF(RIGHT(TEXT(AU783,"0.#"),1)=".",TRUE,FALSE)</formula>
    </cfRule>
  </conditionalFormatting>
  <conditionalFormatting sqref="Y821 Y808 Y795">
    <cfRule type="expression" dxfId="2793" priority="13685">
      <formula>IF(RIGHT(TEXT(Y795,"0.#"),1)=".",FALSE,TRUE)</formula>
    </cfRule>
    <cfRule type="expression" dxfId="2792" priority="13686">
      <formula>IF(RIGHT(TEXT(Y795,"0.#"),1)=".",TRUE,FALSE)</formula>
    </cfRule>
  </conditionalFormatting>
  <conditionalFormatting sqref="Y830 Y817 Y804">
    <cfRule type="expression" dxfId="2791" priority="13683">
      <formula>IF(RIGHT(TEXT(Y804,"0.#"),1)=".",FALSE,TRUE)</formula>
    </cfRule>
    <cfRule type="expression" dxfId="2790" priority="13684">
      <formula>IF(RIGHT(TEXT(Y804,"0.#"),1)=".",TRUE,FALSE)</formula>
    </cfRule>
  </conditionalFormatting>
  <conditionalFormatting sqref="AU821 AU808 AU795">
    <cfRule type="expression" dxfId="2789" priority="13679">
      <formula>IF(RIGHT(TEXT(AU795,"0.#"),1)=".",FALSE,TRUE)</formula>
    </cfRule>
    <cfRule type="expression" dxfId="2788" priority="13680">
      <formula>IF(RIGHT(TEXT(AU795,"0.#"),1)=".",TRUE,FALSE)</formula>
    </cfRule>
  </conditionalFormatting>
  <conditionalFormatting sqref="AU830 AU817 AU804">
    <cfRule type="expression" dxfId="2787" priority="13677">
      <formula>IF(RIGHT(TEXT(AU804,"0.#"),1)=".",FALSE,TRUE)</formula>
    </cfRule>
    <cfRule type="expression" dxfId="2786" priority="13678">
      <formula>IF(RIGHT(TEXT(AU804,"0.#"),1)=".",TRUE,FALSE)</formula>
    </cfRule>
  </conditionalFormatting>
  <conditionalFormatting sqref="AU822:AU829 AU820 AU809:AU816 AU807 AU796:AU803 AU794">
    <cfRule type="expression" dxfId="2785" priority="13675">
      <formula>IF(RIGHT(TEXT(AU794,"0.#"),1)=".",FALSE,TRUE)</formula>
    </cfRule>
    <cfRule type="expression" dxfId="2784" priority="13676">
      <formula>IF(RIGHT(TEXT(AU794,"0.#"),1)=".",TRUE,FALSE)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39:AO866">
    <cfRule type="expression" dxfId="2519" priority="6653">
      <formula>IF(AND(AL839&gt;=0, RIGHT(TEXT(AL839,"0.#"),1)&lt;&gt;"."),TRUE,FALSE)</formula>
    </cfRule>
    <cfRule type="expression" dxfId="2518" priority="6654">
      <formula>IF(AND(AL839&gt;=0, RIGHT(TEXT(AL839,"0.#"),1)="."),TRUE,FALSE)</formula>
    </cfRule>
    <cfRule type="expression" dxfId="2517" priority="6655">
      <formula>IF(AND(AL839&lt;0, RIGHT(TEXT(AL839,"0.#"),1)&lt;&gt;"."),TRUE,FALSE)</formula>
    </cfRule>
    <cfRule type="expression" dxfId="2516" priority="6656">
      <formula>IF(AND(AL839&lt;0, RIGHT(TEXT(AL839,"0.#"),1)="."),TRUE,FALSE)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39:Y866">
    <cfRule type="expression" dxfId="2445" priority="2981">
      <formula>IF(RIGHT(TEXT(Y839,"0.#"),1)=".",FALSE,TRUE)</formula>
    </cfRule>
    <cfRule type="expression" dxfId="2444" priority="2982">
      <formula>IF(RIGHT(TEXT(Y839,"0.#"),1)=".",TRUE,FALSE)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02:AO1131">
    <cfRule type="expression" dxfId="2415" priority="2887">
      <formula>IF(AND(AL1102&gt;=0, RIGHT(TEXT(AL1102,"0.#"),1)&lt;&gt;"."),TRUE,FALSE)</formula>
    </cfRule>
    <cfRule type="expression" dxfId="2414" priority="2888">
      <formula>IF(AND(AL1102&gt;=0, RIGHT(TEXT(AL1102,"0.#"),1)="."),TRUE,FALSE)</formula>
    </cfRule>
    <cfRule type="expression" dxfId="2413" priority="2889">
      <formula>IF(AND(AL1102&lt;0, RIGHT(TEXT(AL1102,"0.#"),1)&lt;&gt;"."),TRUE,FALSE)</formula>
    </cfRule>
    <cfRule type="expression" dxfId="2412" priority="2890">
      <formula>IF(AND(AL1102&lt;0, RIGHT(TEXT(AL1102,"0.#"),1)="."),TRUE,FALSE)</formula>
    </cfRule>
  </conditionalFormatting>
  <conditionalFormatting sqref="Y1102:Y1131">
    <cfRule type="expression" dxfId="2411" priority="2885">
      <formula>IF(RIGHT(TEXT(Y1102,"0.#"),1)=".",FALSE,TRUE)</formula>
    </cfRule>
    <cfRule type="expression" dxfId="2410" priority="2886">
      <formula>IF(RIGHT(TEXT(Y1102,"0.#"),1)=".",TRUE,FALSE)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38:AO838">
    <cfRule type="expression" dxfId="2401" priority="2839">
      <formula>IF(AND(AL838&gt;=0, RIGHT(TEXT(AL838,"0.#"),1)&lt;&gt;"."),TRUE,FALSE)</formula>
    </cfRule>
    <cfRule type="expression" dxfId="2400" priority="2840">
      <formula>IF(AND(AL838&gt;=0, RIGHT(TEXT(AL838,"0.#"),1)="."),TRUE,FALSE)</formula>
    </cfRule>
    <cfRule type="expression" dxfId="2399" priority="2841">
      <formula>IF(AND(AL838&lt;0, RIGHT(TEXT(AL838,"0.#"),1)&lt;&gt;"."),TRUE,FALSE)</formula>
    </cfRule>
    <cfRule type="expression" dxfId="2398" priority="2842">
      <formula>IF(AND(AL838&lt;0, RIGHT(TEXT(AL838,"0.#"),1)="."),TRUE,FALSE)</formula>
    </cfRule>
  </conditionalFormatting>
  <conditionalFormatting sqref="Y838">
    <cfRule type="expression" dxfId="2397" priority="2837">
      <formula>IF(RIGHT(TEXT(Y838,"0.#"),1)=".",FALSE,TRUE)</formula>
    </cfRule>
    <cfRule type="expression" dxfId="2396" priority="2838">
      <formula>IF(RIGHT(TEXT(Y838,"0.#"),1)=".",TRUE,FALSE)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72:Y899">
    <cfRule type="expression" dxfId="2079" priority="2097">
      <formula>IF(RIGHT(TEXT(Y872,"0.#"),1)=".",FALSE,TRUE)</formula>
    </cfRule>
    <cfRule type="expression" dxfId="2078" priority="2098">
      <formula>IF(RIGHT(TEXT(Y872,"0.#"),1)=".",TRUE,FALSE)</formula>
    </cfRule>
  </conditionalFormatting>
  <conditionalFormatting sqref="Y871">
    <cfRule type="expression" dxfId="2077" priority="2091">
      <formula>IF(RIGHT(TEXT(Y871,"0.#"),1)=".",FALSE,TRUE)</formula>
    </cfRule>
    <cfRule type="expression" dxfId="2076" priority="2092">
      <formula>IF(RIGHT(TEXT(Y871,"0.#"),1)=".",TRUE,FALSE)</formula>
    </cfRule>
  </conditionalFormatting>
  <conditionalFormatting sqref="Y910:Y932">
    <cfRule type="expression" dxfId="2075" priority="2085">
      <formula>IF(RIGHT(TEXT(Y910,"0.#"),1)=".",FALSE,TRUE)</formula>
    </cfRule>
    <cfRule type="expression" dxfId="2074" priority="2086">
      <formula>IF(RIGHT(TEXT(Y910,"0.#"),1)=".",TRUE,FALSE)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871:AO871">
    <cfRule type="expression" dxfId="1979" priority="2093">
      <formula>IF(AND(AL871&gt;=0, RIGHT(TEXT(AL871,"0.#"),1)&lt;&gt;"."),TRUE,FALSE)</formula>
    </cfRule>
    <cfRule type="expression" dxfId="1978" priority="2094">
      <formula>IF(AND(AL871&gt;=0, RIGHT(TEXT(AL871,"0.#"),1)="."),TRUE,FALSE)</formula>
    </cfRule>
    <cfRule type="expression" dxfId="1977" priority="2095">
      <formula>IF(AND(AL871&lt;0, RIGHT(TEXT(AL871,"0.#"),1)&lt;&gt;"."),TRUE,FALSE)</formula>
    </cfRule>
    <cfRule type="expression" dxfId="1976" priority="2096">
      <formula>IF(AND(AL871&lt;0, RIGHT(TEXT(AL871,"0.#"),1)="."),TRUE,FALSE)</formula>
    </cfRule>
  </conditionalFormatting>
  <conditionalFormatting sqref="AL910:AO932">
    <cfRule type="expression" dxfId="1975" priority="2087">
      <formula>IF(AND(AL910&gt;=0, RIGHT(TEXT(AL910,"0.#"),1)&lt;&gt;"."),TRUE,FALSE)</formula>
    </cfRule>
    <cfRule type="expression" dxfId="1974" priority="2088">
      <formula>IF(AND(AL910&gt;=0, RIGHT(TEXT(AL910,"0.#"),1)="."),TRUE,FALSE)</formula>
    </cfRule>
    <cfRule type="expression" dxfId="1973" priority="2089">
      <formula>IF(AND(AL910&lt;0, RIGHT(TEXT(AL910,"0.#"),1)&lt;&gt;"."),TRUE,FALSE)</formula>
    </cfRule>
    <cfRule type="expression" dxfId="1972" priority="2090">
      <formula>IF(AND(AL910&lt;0, RIGHT(TEXT(AL910,"0.#"),1)="."),TRUE,FALSE)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AU781">
    <cfRule type="expression" dxfId="727" priority="27">
      <formula>IF(RIGHT(TEXT(AU781,"0.#"),1)=".",FALSE,TRUE)</formula>
    </cfRule>
    <cfRule type="expression" dxfId="726" priority="28">
      <formula>IF(RIGHT(TEXT(AU781,"0.#"),1)=".",TRUE,FALSE)</formula>
    </cfRule>
  </conditionalFormatting>
  <conditionalFormatting sqref="Y794">
    <cfRule type="expression" dxfId="725" priority="25">
      <formula>IF(RIGHT(TEXT(Y794,"0.#"),1)=".",FALSE,TRUE)</formula>
    </cfRule>
    <cfRule type="expression" dxfId="724" priority="26">
      <formula>IF(RIGHT(TEXT(Y794,"0.#"),1)=".",TRUE,FALSE)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70">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Y905:Y909">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09">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483" max="49" man="1"/>
    <brk id="733" max="49" man="1"/>
    <brk id="778" max="49" man="1"/>
    <brk id="817" max="49" man="1"/>
    <brk id="11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579</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6" t="s">
        <v>265</v>
      </c>
      <c r="H2" s="781"/>
      <c r="I2" s="781"/>
      <c r="J2" s="781"/>
      <c r="K2" s="781"/>
      <c r="L2" s="781"/>
      <c r="M2" s="781"/>
      <c r="N2" s="781"/>
      <c r="O2" s="782"/>
      <c r="P2" s="780" t="s">
        <v>59</v>
      </c>
      <c r="Q2" s="781"/>
      <c r="R2" s="781"/>
      <c r="S2" s="781"/>
      <c r="T2" s="781"/>
      <c r="U2" s="781"/>
      <c r="V2" s="781"/>
      <c r="W2" s="781"/>
      <c r="X2" s="782"/>
      <c r="Y2" s="1009"/>
      <c r="Z2" s="411"/>
      <c r="AA2" s="412"/>
      <c r="AB2" s="1013" t="s">
        <v>11</v>
      </c>
      <c r="AC2" s="1014"/>
      <c r="AD2" s="1015"/>
      <c r="AE2" s="1001" t="s">
        <v>357</v>
      </c>
      <c r="AF2" s="1001"/>
      <c r="AG2" s="1001"/>
      <c r="AH2" s="1001"/>
      <c r="AI2" s="1001" t="s">
        <v>363</v>
      </c>
      <c r="AJ2" s="1001"/>
      <c r="AK2" s="1001"/>
      <c r="AL2" s="1001"/>
      <c r="AM2" s="1001" t="s">
        <v>471</v>
      </c>
      <c r="AN2" s="1001"/>
      <c r="AO2" s="1001"/>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490</v>
      </c>
      <c r="B9" s="514"/>
      <c r="C9" s="514"/>
      <c r="D9" s="514"/>
      <c r="E9" s="514"/>
      <c r="F9" s="515"/>
      <c r="G9" s="796" t="s">
        <v>265</v>
      </c>
      <c r="H9" s="781"/>
      <c r="I9" s="781"/>
      <c r="J9" s="781"/>
      <c r="K9" s="781"/>
      <c r="L9" s="781"/>
      <c r="M9" s="781"/>
      <c r="N9" s="781"/>
      <c r="O9" s="782"/>
      <c r="P9" s="780" t="s">
        <v>59</v>
      </c>
      <c r="Q9" s="781"/>
      <c r="R9" s="781"/>
      <c r="S9" s="781"/>
      <c r="T9" s="781"/>
      <c r="U9" s="781"/>
      <c r="V9" s="781"/>
      <c r="W9" s="781"/>
      <c r="X9" s="782"/>
      <c r="Y9" s="1009"/>
      <c r="Z9" s="411"/>
      <c r="AA9" s="412"/>
      <c r="AB9" s="1013" t="s">
        <v>11</v>
      </c>
      <c r="AC9" s="1014"/>
      <c r="AD9" s="1015"/>
      <c r="AE9" s="1001" t="s">
        <v>357</v>
      </c>
      <c r="AF9" s="1001"/>
      <c r="AG9" s="1001"/>
      <c r="AH9" s="1001"/>
      <c r="AI9" s="1001" t="s">
        <v>363</v>
      </c>
      <c r="AJ9" s="1001"/>
      <c r="AK9" s="1001"/>
      <c r="AL9" s="1001"/>
      <c r="AM9" s="1001" t="s">
        <v>471</v>
      </c>
      <c r="AN9" s="1001"/>
      <c r="AO9" s="1001"/>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490</v>
      </c>
      <c r="B16" s="514"/>
      <c r="C16" s="514"/>
      <c r="D16" s="514"/>
      <c r="E16" s="514"/>
      <c r="F16" s="515"/>
      <c r="G16" s="796" t="s">
        <v>265</v>
      </c>
      <c r="H16" s="781"/>
      <c r="I16" s="781"/>
      <c r="J16" s="781"/>
      <c r="K16" s="781"/>
      <c r="L16" s="781"/>
      <c r="M16" s="781"/>
      <c r="N16" s="781"/>
      <c r="O16" s="782"/>
      <c r="P16" s="780" t="s">
        <v>59</v>
      </c>
      <c r="Q16" s="781"/>
      <c r="R16" s="781"/>
      <c r="S16" s="781"/>
      <c r="T16" s="781"/>
      <c r="U16" s="781"/>
      <c r="V16" s="781"/>
      <c r="W16" s="781"/>
      <c r="X16" s="782"/>
      <c r="Y16" s="1009"/>
      <c r="Z16" s="411"/>
      <c r="AA16" s="412"/>
      <c r="AB16" s="1013" t="s">
        <v>11</v>
      </c>
      <c r="AC16" s="1014"/>
      <c r="AD16" s="1015"/>
      <c r="AE16" s="1001" t="s">
        <v>357</v>
      </c>
      <c r="AF16" s="1001"/>
      <c r="AG16" s="1001"/>
      <c r="AH16" s="1001"/>
      <c r="AI16" s="1001" t="s">
        <v>363</v>
      </c>
      <c r="AJ16" s="1001"/>
      <c r="AK16" s="1001"/>
      <c r="AL16" s="1001"/>
      <c r="AM16" s="1001" t="s">
        <v>471</v>
      </c>
      <c r="AN16" s="1001"/>
      <c r="AO16" s="1001"/>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490</v>
      </c>
      <c r="B23" s="514"/>
      <c r="C23" s="514"/>
      <c r="D23" s="514"/>
      <c r="E23" s="514"/>
      <c r="F23" s="515"/>
      <c r="G23" s="796" t="s">
        <v>265</v>
      </c>
      <c r="H23" s="781"/>
      <c r="I23" s="781"/>
      <c r="J23" s="781"/>
      <c r="K23" s="781"/>
      <c r="L23" s="781"/>
      <c r="M23" s="781"/>
      <c r="N23" s="781"/>
      <c r="O23" s="782"/>
      <c r="P23" s="780" t="s">
        <v>59</v>
      </c>
      <c r="Q23" s="781"/>
      <c r="R23" s="781"/>
      <c r="S23" s="781"/>
      <c r="T23" s="781"/>
      <c r="U23" s="781"/>
      <c r="V23" s="781"/>
      <c r="W23" s="781"/>
      <c r="X23" s="782"/>
      <c r="Y23" s="1009"/>
      <c r="Z23" s="411"/>
      <c r="AA23" s="412"/>
      <c r="AB23" s="1013" t="s">
        <v>11</v>
      </c>
      <c r="AC23" s="1014"/>
      <c r="AD23" s="1015"/>
      <c r="AE23" s="1001" t="s">
        <v>357</v>
      </c>
      <c r="AF23" s="1001"/>
      <c r="AG23" s="1001"/>
      <c r="AH23" s="1001"/>
      <c r="AI23" s="1001" t="s">
        <v>363</v>
      </c>
      <c r="AJ23" s="1001"/>
      <c r="AK23" s="1001"/>
      <c r="AL23" s="1001"/>
      <c r="AM23" s="1001" t="s">
        <v>471</v>
      </c>
      <c r="AN23" s="1001"/>
      <c r="AO23" s="1001"/>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490</v>
      </c>
      <c r="B30" s="514"/>
      <c r="C30" s="514"/>
      <c r="D30" s="514"/>
      <c r="E30" s="514"/>
      <c r="F30" s="515"/>
      <c r="G30" s="796" t="s">
        <v>265</v>
      </c>
      <c r="H30" s="781"/>
      <c r="I30" s="781"/>
      <c r="J30" s="781"/>
      <c r="K30" s="781"/>
      <c r="L30" s="781"/>
      <c r="M30" s="781"/>
      <c r="N30" s="781"/>
      <c r="O30" s="782"/>
      <c r="P30" s="780" t="s">
        <v>59</v>
      </c>
      <c r="Q30" s="781"/>
      <c r="R30" s="781"/>
      <c r="S30" s="781"/>
      <c r="T30" s="781"/>
      <c r="U30" s="781"/>
      <c r="V30" s="781"/>
      <c r="W30" s="781"/>
      <c r="X30" s="782"/>
      <c r="Y30" s="1009"/>
      <c r="Z30" s="411"/>
      <c r="AA30" s="412"/>
      <c r="AB30" s="1013" t="s">
        <v>11</v>
      </c>
      <c r="AC30" s="1014"/>
      <c r="AD30" s="1015"/>
      <c r="AE30" s="1001" t="s">
        <v>357</v>
      </c>
      <c r="AF30" s="1001"/>
      <c r="AG30" s="1001"/>
      <c r="AH30" s="1001"/>
      <c r="AI30" s="1001" t="s">
        <v>363</v>
      </c>
      <c r="AJ30" s="1001"/>
      <c r="AK30" s="1001"/>
      <c r="AL30" s="1001"/>
      <c r="AM30" s="1001" t="s">
        <v>471</v>
      </c>
      <c r="AN30" s="1001"/>
      <c r="AO30" s="1001"/>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490</v>
      </c>
      <c r="B37" s="514"/>
      <c r="C37" s="514"/>
      <c r="D37" s="514"/>
      <c r="E37" s="514"/>
      <c r="F37" s="515"/>
      <c r="G37" s="796" t="s">
        <v>265</v>
      </c>
      <c r="H37" s="781"/>
      <c r="I37" s="781"/>
      <c r="J37" s="781"/>
      <c r="K37" s="781"/>
      <c r="L37" s="781"/>
      <c r="M37" s="781"/>
      <c r="N37" s="781"/>
      <c r="O37" s="782"/>
      <c r="P37" s="780" t="s">
        <v>59</v>
      </c>
      <c r="Q37" s="781"/>
      <c r="R37" s="781"/>
      <c r="S37" s="781"/>
      <c r="T37" s="781"/>
      <c r="U37" s="781"/>
      <c r="V37" s="781"/>
      <c r="W37" s="781"/>
      <c r="X37" s="782"/>
      <c r="Y37" s="1009"/>
      <c r="Z37" s="411"/>
      <c r="AA37" s="412"/>
      <c r="AB37" s="1013" t="s">
        <v>11</v>
      </c>
      <c r="AC37" s="1014"/>
      <c r="AD37" s="1015"/>
      <c r="AE37" s="1001" t="s">
        <v>357</v>
      </c>
      <c r="AF37" s="1001"/>
      <c r="AG37" s="1001"/>
      <c r="AH37" s="1001"/>
      <c r="AI37" s="1001" t="s">
        <v>363</v>
      </c>
      <c r="AJ37" s="1001"/>
      <c r="AK37" s="1001"/>
      <c r="AL37" s="1001"/>
      <c r="AM37" s="1001" t="s">
        <v>471</v>
      </c>
      <c r="AN37" s="1001"/>
      <c r="AO37" s="1001"/>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490</v>
      </c>
      <c r="B44" s="514"/>
      <c r="C44" s="514"/>
      <c r="D44" s="514"/>
      <c r="E44" s="514"/>
      <c r="F44" s="515"/>
      <c r="G44" s="796" t="s">
        <v>265</v>
      </c>
      <c r="H44" s="781"/>
      <c r="I44" s="781"/>
      <c r="J44" s="781"/>
      <c r="K44" s="781"/>
      <c r="L44" s="781"/>
      <c r="M44" s="781"/>
      <c r="N44" s="781"/>
      <c r="O44" s="782"/>
      <c r="P44" s="780" t="s">
        <v>59</v>
      </c>
      <c r="Q44" s="781"/>
      <c r="R44" s="781"/>
      <c r="S44" s="781"/>
      <c r="T44" s="781"/>
      <c r="U44" s="781"/>
      <c r="V44" s="781"/>
      <c r="W44" s="781"/>
      <c r="X44" s="782"/>
      <c r="Y44" s="1009"/>
      <c r="Z44" s="411"/>
      <c r="AA44" s="412"/>
      <c r="AB44" s="1013" t="s">
        <v>11</v>
      </c>
      <c r="AC44" s="1014"/>
      <c r="AD44" s="1015"/>
      <c r="AE44" s="1001" t="s">
        <v>357</v>
      </c>
      <c r="AF44" s="1001"/>
      <c r="AG44" s="1001"/>
      <c r="AH44" s="1001"/>
      <c r="AI44" s="1001" t="s">
        <v>363</v>
      </c>
      <c r="AJ44" s="1001"/>
      <c r="AK44" s="1001"/>
      <c r="AL44" s="1001"/>
      <c r="AM44" s="1001" t="s">
        <v>471</v>
      </c>
      <c r="AN44" s="1001"/>
      <c r="AO44" s="1001"/>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490</v>
      </c>
      <c r="B51" s="514"/>
      <c r="C51" s="514"/>
      <c r="D51" s="514"/>
      <c r="E51" s="514"/>
      <c r="F51" s="515"/>
      <c r="G51" s="796" t="s">
        <v>265</v>
      </c>
      <c r="H51" s="781"/>
      <c r="I51" s="781"/>
      <c r="J51" s="781"/>
      <c r="K51" s="781"/>
      <c r="L51" s="781"/>
      <c r="M51" s="781"/>
      <c r="N51" s="781"/>
      <c r="O51" s="782"/>
      <c r="P51" s="780" t="s">
        <v>59</v>
      </c>
      <c r="Q51" s="781"/>
      <c r="R51" s="781"/>
      <c r="S51" s="781"/>
      <c r="T51" s="781"/>
      <c r="U51" s="781"/>
      <c r="V51" s="781"/>
      <c r="W51" s="781"/>
      <c r="X51" s="782"/>
      <c r="Y51" s="1009"/>
      <c r="Z51" s="411"/>
      <c r="AA51" s="412"/>
      <c r="AB51" s="459" t="s">
        <v>11</v>
      </c>
      <c r="AC51" s="1014"/>
      <c r="AD51" s="1015"/>
      <c r="AE51" s="1001" t="s">
        <v>357</v>
      </c>
      <c r="AF51" s="1001"/>
      <c r="AG51" s="1001"/>
      <c r="AH51" s="1001"/>
      <c r="AI51" s="1001" t="s">
        <v>363</v>
      </c>
      <c r="AJ51" s="1001"/>
      <c r="AK51" s="1001"/>
      <c r="AL51" s="1001"/>
      <c r="AM51" s="1001" t="s">
        <v>471</v>
      </c>
      <c r="AN51" s="1001"/>
      <c r="AO51" s="1001"/>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490</v>
      </c>
      <c r="B58" s="514"/>
      <c r="C58" s="514"/>
      <c r="D58" s="514"/>
      <c r="E58" s="514"/>
      <c r="F58" s="515"/>
      <c r="G58" s="796" t="s">
        <v>265</v>
      </c>
      <c r="H58" s="781"/>
      <c r="I58" s="781"/>
      <c r="J58" s="781"/>
      <c r="K58" s="781"/>
      <c r="L58" s="781"/>
      <c r="M58" s="781"/>
      <c r="N58" s="781"/>
      <c r="O58" s="782"/>
      <c r="P58" s="780" t="s">
        <v>59</v>
      </c>
      <c r="Q58" s="781"/>
      <c r="R58" s="781"/>
      <c r="S58" s="781"/>
      <c r="T58" s="781"/>
      <c r="U58" s="781"/>
      <c r="V58" s="781"/>
      <c r="W58" s="781"/>
      <c r="X58" s="782"/>
      <c r="Y58" s="1009"/>
      <c r="Z58" s="411"/>
      <c r="AA58" s="412"/>
      <c r="AB58" s="1013" t="s">
        <v>11</v>
      </c>
      <c r="AC58" s="1014"/>
      <c r="AD58" s="1015"/>
      <c r="AE58" s="1001" t="s">
        <v>357</v>
      </c>
      <c r="AF58" s="1001"/>
      <c r="AG58" s="1001"/>
      <c r="AH58" s="1001"/>
      <c r="AI58" s="1001" t="s">
        <v>363</v>
      </c>
      <c r="AJ58" s="1001"/>
      <c r="AK58" s="1001"/>
      <c r="AL58" s="1001"/>
      <c r="AM58" s="1001" t="s">
        <v>471</v>
      </c>
      <c r="AN58" s="1001"/>
      <c r="AO58" s="1001"/>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490</v>
      </c>
      <c r="B65" s="514"/>
      <c r="C65" s="514"/>
      <c r="D65" s="514"/>
      <c r="E65" s="514"/>
      <c r="F65" s="515"/>
      <c r="G65" s="796" t="s">
        <v>265</v>
      </c>
      <c r="H65" s="781"/>
      <c r="I65" s="781"/>
      <c r="J65" s="781"/>
      <c r="K65" s="781"/>
      <c r="L65" s="781"/>
      <c r="M65" s="781"/>
      <c r="N65" s="781"/>
      <c r="O65" s="782"/>
      <c r="P65" s="780" t="s">
        <v>59</v>
      </c>
      <c r="Q65" s="781"/>
      <c r="R65" s="781"/>
      <c r="S65" s="781"/>
      <c r="T65" s="781"/>
      <c r="U65" s="781"/>
      <c r="V65" s="781"/>
      <c r="W65" s="781"/>
      <c r="X65" s="782"/>
      <c r="Y65" s="1009"/>
      <c r="Z65" s="411"/>
      <c r="AA65" s="412"/>
      <c r="AB65" s="1013" t="s">
        <v>11</v>
      </c>
      <c r="AC65" s="1014"/>
      <c r="AD65" s="1015"/>
      <c r="AE65" s="1001" t="s">
        <v>357</v>
      </c>
      <c r="AF65" s="1001"/>
      <c r="AG65" s="1001"/>
      <c r="AH65" s="1001"/>
      <c r="AI65" s="1001" t="s">
        <v>363</v>
      </c>
      <c r="AJ65" s="1001"/>
      <c r="AK65" s="1001"/>
      <c r="AL65" s="1001"/>
      <c r="AM65" s="1001" t="s">
        <v>471</v>
      </c>
      <c r="AN65" s="1001"/>
      <c r="AO65" s="1001"/>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2018-05-02T00:48:08Z</cp:lastPrinted>
  <dcterms:created xsi:type="dcterms:W3CDTF">2012-03-13T00:50:25Z</dcterms:created>
  <dcterms:modified xsi:type="dcterms:W3CDTF">2018-07-05T13:39:41Z</dcterms:modified>
</cp:coreProperties>
</file>