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<sst xmlns="http://schemas.openxmlformats.org/spreadsheetml/2006/main" count="2888" uniqueCount="624">
  <si>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</si>
  <si>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</si>
  <si>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</si>
  <si>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</si>
  <si>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</si>
  <si>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</si>
  <si>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</si>
  <si>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</si>
  <si>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</si>
  <si>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</si>
  <si>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</si>
  <si>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</si>
  <si>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</si>
  <si>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</si>
  <si>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</si>
  <si>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</si>
  <si>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</si>
  <si>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</si>
  <si>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</si>
  <si>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</si>
  <si>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</si>
  <si>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</si>
  <si>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</si>
  <si>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</si>
  <si>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</si>
  <si>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</si>
  <si>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</si>
  <si>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</si>
  <si>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</si>
  <si>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</si>
  <si>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</si>
  <si>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</si>
  <si>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</si>
  <si>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</si>
  <si>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</si>
  <si>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</si>
  <si>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</si>
  <si>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</si>
  <si>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</si>
  <si>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</si>
  <si>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</si>
  <si>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</si>
  <si>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</si>
  <si>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</si>
  <si>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</si>
  <si>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</si>
  <si>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</si>
  <si>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</si>
  <si>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</si>
  <si>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</si>
  <si>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</si>
  <si>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</si>
  <si>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</si>
  <si>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</si>
  <si>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</si>
  <si>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</si>
  <si>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</si>
  <si>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</si>
  <si>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</si>
  <si>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</si>
  <si>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</si>
  <si>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</si>
  <si>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</si>
  <si>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</si>
  <si>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</si>
  <si>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</si>
  <si>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</si>
  <si>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</si>
  <si>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</si>
  <si>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</si>
  <si>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</si>
  <si>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</si>
  <si>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</si>
  <si>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</si>
  <si>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</si>
  <si>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</si>
  <si>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</si>
  <si>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</si>
  <si>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</si>
  <si>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</si>
  <si>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</si>
  <si>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</si>
  <si>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</si>
  <si>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</si>
  <si>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</si>
  <si>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</si>
  <si>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</si>
  <si>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</si>
  <si>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</si>
  <si>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</si>
  <si>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</si>
  <si>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</si>
  <si>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</si>
  <si>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</si>
  <si>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</si>
  <si>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</si>
  <si>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</si>
  <si>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</si>
  <si>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</si>
  <si>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</si>
  <si>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</si>
  <si>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</si>
  <si>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</si>
  <si>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</si>
  <si>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</si>
  <si>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</si>
  <si>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</si>
  <si>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</si>
  <si>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</si>
  <si>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</si>
  <si>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</si>
  <si>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</si>
  <si>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</si>
  <si>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</si>
  <si>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</si>
  <si>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</si>
  <si>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</si>
  <si>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</si>
  <si>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</si>
  <si>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</si>
  <si>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</si>
  <si>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</si>
  <si>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</si>
  <si>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</si>
  <si>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</si>
  <si>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</si>
  <si>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</si>
  <si>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</si>
  <si>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</si>
  <si>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</si>
  <si>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</si>
  <si>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</si>
  <si>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</si>
  <si>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</si>
  <si>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</si>
  <si>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</si>
  <si>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</si>
  <si>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</si>
  <si>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</si>
  <si>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</si>
  <si>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</si>
  <si>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</si>
  <si>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</si>
  <si>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</si>
  <si>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</si>
  <si>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</si>
  <si>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</si>
  <si>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</si>
  <si>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</si>
  <si>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</si>
  <si>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</si>
  <si>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</si>
  <si>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</si>
  <si>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</si>
  <si>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</si>
  <si>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</si>
  <si>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</si>
  <si>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</si>
  <si>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</si>
  <si>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</si>
  <si>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</si>
  <si>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</si>
  <si>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</si>
  <si>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</si>
  <si>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</si>
  <si>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</si>
  <si>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</si>
  <si>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</si>
  <si>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</si>
  <si>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</si>
  <si>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</si>
  <si>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</si>
  <si>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</si>
  <si>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</si>
  <si>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</si>
  <si>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</si>
  <si>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</si>
  <si>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</si>
  <si>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</si>
  <si>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</si>
  <si>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</si>
  <si>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</si>
  <si>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</si>
  <si>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</si>
  <si>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</si>
  <si>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</si>
  <si>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</si>
  <si>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</si>
  <si>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</si>
  <si>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</si>
  <si>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</si>
  <si>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</si>
  <si>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</si>
  <si>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</si>
  <si>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</si>
  <si>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</si>
  <si>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</si>
  <si>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</si>
  <si>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</si>
  <si>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</si>
  <si>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</si>
  <si>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</si>
  <si>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</si>
  <si>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</si>
  <si>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</si>
  <si>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</si>
  <si>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</si>
  <si>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</si>
  <si>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</si>
  <si>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</si>
  <si>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</si>
  <si>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</si>
  <si>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</si>
  <si>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</si>
  <si>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</si>
  <si>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</si>
  <si>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</si>
  <si>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</si>
  <si>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</si>
  <si>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</si>
  <si>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</si>
  <si>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</si>
  <si>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</si>
  <si>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</si>
  <si>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</si>
  <si>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</si>
  <si>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</si>
  <si>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</si>
  <si>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</si>
  <si>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</si>
  <si>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</si>
  <si>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</si>
  <si>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</si>
  <si>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</si>
  <si>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</si>
  <si>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</si>
  <si>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</si>
  <si>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</si>
  <si>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</si>
  <si>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</si>
  <si>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</si>
  <si>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</si>
  <si>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</si>
  <si>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</si>
  <si>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</si>
  <si>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</si>
  <si>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</si>
  <si>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</si>
  <si>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</si>
  <si>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</si>
  <si>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</si>
  <si>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</si>
  <si>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</si>
  <si>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</si>
  <si>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</si>
  <si>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</si>
  <si>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</si>
  <si>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</si>
  <si>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</si>
  <si>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</si>
  <si>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</si>
  <si>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</si>
  <si>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</si>
  <si>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</si>
  <si>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</si>
  <si>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</si>
  <si>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</si>
  <si>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</si>
  <si>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</si>
  <si>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</si>
  <si>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</si>
  <si>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</si>
  <si>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</si>
  <si>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</si>
  <si>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</si>
  <si>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</si>
  <si>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</si>
  <si>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</si>
  <si>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</si>
  <si>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</si>
  <si>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</si>
  <si>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</si>
  <si>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</si>
  <si>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</si>
  <si>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</si>
  <si>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</si>
  <si>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</si>
  <si>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</si>
  <si>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</si>
  <si>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</si>
  <si>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</si>
  <si>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</si>
  <si>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</si>
  <si>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</si>
  <si>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</si>
  <si>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</si>
  <si>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</si>
  <si>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</si>
  <si>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</si>
  <si>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</si>
  <si>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</si>
  <si>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</si>
  <si>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</si>
  <si>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</si>
  <si>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</si>
  <si>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</si>
  <si>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</si>
  <si>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</si>
  <si>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</si>
  <si>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</si>
  <si>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</si>
  <si>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</si>
  <si>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</si>
  <si>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</si>
  <si>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</si>
  <si>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</si>
  <si>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</si>
  <si>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</si>
  <si>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</si>
  <si>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</si>
  <si>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</si>
  <si>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</si>
  <si>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</si>
  <si>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</si>
  <si>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</si>
  <si>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</si>
  <si>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</si>
  <si>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</si>
  <si>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</si>
  <si>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</si>
  <si>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</si>
  <si>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</si>
  <si>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</si>
  <si>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</si>
  <si>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</si>
  <si>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</si>
  <si>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</si>
  <si>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</si>
  <si>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</si>
  <si>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</si>
  <si>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</si>
  <si>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</si>
  <si>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</si>
  <si>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</si>
  <si>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</si>
  <si>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</si>
  <si>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</si>
  <si>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</si>
  <si>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</si>
  <si>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</si>
  <si>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</si>
  <si>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</si>
  <si>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</si>
  <si>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</si>
  <si>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</si>
  <si>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</si>
  <si>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</si>
  <si>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</si>
  <si>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</si>
  <si>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</si>
  <si>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</si>
  <si>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</si>
  <si>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</si>
  <si>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</si>
  <si>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</si>
  <si>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</si>
  <si>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</si>
  <si>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</si>
  <si>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</si>
  <si>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</si>
  <si>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</si>
  <si>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</si>
  <si>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</si>
  <si>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</si>
  <si>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</si>
  <si>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</si>
  <si>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</si>
  <si>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</si>
  <si>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</si>
  <si>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</si>
  <si>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</si>
  <si>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</si>
  <si>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</si>
  <si>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</si>
  <si>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</si>
  <si>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</si>
  <si>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</si>
  <si>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</si>
  <si>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</si>
  <si>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</si>
  <si>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</si>
  <si>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</si>
  <si>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</si>
  <si>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</si>
  <si>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</si>
  <si>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</si>
  <si>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</si>
  <si>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</si>
  <si>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</si>
  <si>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</si>
  <si>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</si>
  <si>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</si>
  <si>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</si>
  <si>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</si>
  <si>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</si>
  <si>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</si>
  <si>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</si>
  <si>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</si>
  <si>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</si>
  <si>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</si>
  <si>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</si>
  <si>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</si>
  <si>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</si>
  <si>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</si>
  <si>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</si>
  <si>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</si>
  <si>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</si>
  <si>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</si>
  <si>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</si>
  <si>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</si>
  <si>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</si>
  <si>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</si>
  <si>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</si>
  <si>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</si>
  <si>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</si>
  <si>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</si>
  <si>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</si>
  <si>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</si>
  <si>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</si>
  <si>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</si>
  <si>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</si>
  <si>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</si>
  <si>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</si>
  <si>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</si>
  <si>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</si>
  <si>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</si>
  <si>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</si>
  <si>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</si>
  <si>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</si>
  <si>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</si>
  <si>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</si>
  <si>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</si>
  <si>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</si>
  <si>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</si>
  <si>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</si>
  <si>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</si>
  <si>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</si>
  <si>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</si>
  <si>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</si>
  <si>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</si>
  <si>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</si>
  <si>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</si>
  <si>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</si>
  <si>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</si>
  <si>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</si>
  <si>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</si>
  <si>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</si>
  <si>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</si>
  <si>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</si>
  <si>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</si>
  <si>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</si>
  <si>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</si>
  <si>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</si>
  <si>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</si>
  <si>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</si>
  <si>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</si>
  <si>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</si>
  <si>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</si>
  <si>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</si>
  <si>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</si>
  <si>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</si>
  <si>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</si>
  <si>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</si>
  <si>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</si>
  <si>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</si>
  <si>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</si>
  <si>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</si>
  <si>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</si>
  <si>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</si>
  <si>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</si>
  <si>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</si>
  <si>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</si>
  <si>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</si>
  <si>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</si>
  <si>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</si>
  <si>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</si>
  <si>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</si>
  <si>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</si>
  <si>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</si>
  <si>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</si>
  <si>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</si>
  <si>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</si>
  <si>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</si>
  <si>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</si>
  <si>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</si>
  <si>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</si>
  <si>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</si>
  <si>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</si>
  <si>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</si>
  <si>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</si>
  <si>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</si>
  <si>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</si>
  <si>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</si>
  <si>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</si>
  <si>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</si>
  <si>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</si>
  <si>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</si>
  <si>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</si>
  <si>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</si>
  <si>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</si>
  <si>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</si>
  <si>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</si>
  <si>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</si>
  <si>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</si>
  <si>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</si>
  <si>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</si>
  <si>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</si>
  <si>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</si>
  <si>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</si>
  <si>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</si>
  <si>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</si>
  <si>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</si>
  <si>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</si>
  <si>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</si>
  <si>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</si>
  <si>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</si>
  <si>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</si>
  <si>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</si>
  <si>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</si>
  <si>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</si>
  <si>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</si>
  <si>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</si>
  <si>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</si>
  <si>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</si>
  <si>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</si>
  <si>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</si>
  <si>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</si>
  <si>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</si>
  <si>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</si>
  <si>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</si>
  <si>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</si>
  <si>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</si>
  <si>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</si>
  <si>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</si>
  <si>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</si>
  <si>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</si>
  <si>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</si>
  <si>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</si>
  <si>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</si>
  <si>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</si>
  <si>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</si>
  <si>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就職安定資金融資事業</t>
    <rPh sb="0" eb="2">
      <t>シュウショク</t>
    </rPh>
    <rPh sb="2" eb="4">
      <t>アンテイ</t>
    </rPh>
    <rPh sb="4" eb="6">
      <t>シキン</t>
    </rPh>
    <rPh sb="6" eb="8">
      <t>ユウシ</t>
    </rPh>
    <rPh sb="8" eb="10">
      <t>ジギョウ</t>
    </rPh>
    <phoneticPr fontId="5"/>
  </si>
  <si>
    <t>職業安定局雇用開発部</t>
    <rPh sb="0" eb="2">
      <t>ショクギョウ</t>
    </rPh>
    <rPh sb="2" eb="4">
      <t>アンテイ</t>
    </rPh>
    <rPh sb="4" eb="5">
      <t>キョク</t>
    </rPh>
    <rPh sb="5" eb="7">
      <t>コヨウ</t>
    </rPh>
    <rPh sb="7" eb="10">
      <t>カイハツブ</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</si>
  <si>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</si>
  <si>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</si>
  <si>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</si>
  <si>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t>
    <phoneticPr fontId="5"/>
  </si>
  <si>
    <t>　長期失業者や事業主都合等による離職に伴い住居を喪失した者等に対して生活・就職活動費等を貸し付けることにより、これらの者の住居と安定的な就労機会が円滑に確保できるよう支援する。</t>
    <rPh sb="1" eb="3">
      <t>チョウキ</t>
    </rPh>
    <rPh sb="3" eb="6">
      <t>シツギョウシャ</t>
    </rPh>
    <rPh sb="7" eb="10">
      <t>ジギョウヌシ</t>
    </rPh>
    <rPh sb="10" eb="12">
      <t>ツゴウ</t>
    </rPh>
    <rPh sb="12" eb="13">
      <t>トウ</t>
    </rPh>
    <rPh sb="16" eb="18">
      <t>リショク</t>
    </rPh>
    <rPh sb="19" eb="20">
      <t>トモナ</t>
    </rPh>
    <rPh sb="21" eb="23">
      <t>ジュウキョ</t>
    </rPh>
    <rPh sb="24" eb="26">
      <t>ソウシツ</t>
    </rPh>
    <rPh sb="28" eb="29">
      <t>シャ</t>
    </rPh>
    <rPh sb="29" eb="30">
      <t>トウ</t>
    </rPh>
    <rPh sb="31" eb="32">
      <t>タイ</t>
    </rPh>
    <rPh sb="34" eb="36">
      <t>セイカツ</t>
    </rPh>
    <rPh sb="37" eb="39">
      <t>シュウショク</t>
    </rPh>
    <rPh sb="39" eb="42">
      <t>カツドウヒ</t>
    </rPh>
    <rPh sb="42" eb="43">
      <t>トウ</t>
    </rPh>
    <rPh sb="44" eb="45">
      <t>カ</t>
    </rPh>
    <rPh sb="46" eb="47">
      <t>ツ</t>
    </rPh>
    <rPh sb="59" eb="60">
      <t>シャ</t>
    </rPh>
    <rPh sb="61" eb="63">
      <t>ジュウキョ</t>
    </rPh>
    <rPh sb="64" eb="67">
      <t>アンテイテキ</t>
    </rPh>
    <rPh sb="68" eb="70">
      <t>シュウロウ</t>
    </rPh>
    <rPh sb="70" eb="72">
      <t>キカイ</t>
    </rPh>
    <rPh sb="73" eb="75">
      <t>エンカツ</t>
    </rPh>
    <rPh sb="76" eb="78">
      <t>カクホ</t>
    </rPh>
    <rPh sb="83" eb="85">
      <t>シエン</t>
    </rPh>
    <phoneticPr fontId="5"/>
  </si>
  <si>
    <t>-</t>
  </si>
  <si>
    <t>-</t>
    <phoneticPr fontId="5"/>
  </si>
  <si>
    <t>-</t>
    <phoneticPr fontId="5"/>
  </si>
  <si>
    <t>-</t>
    <phoneticPr fontId="5"/>
  </si>
  <si>
    <t>-</t>
    <phoneticPr fontId="5"/>
  </si>
  <si>
    <t>-</t>
    <phoneticPr fontId="5"/>
  </si>
  <si>
    <t>-</t>
    <phoneticPr fontId="5"/>
  </si>
  <si>
    <t>雇用開発支援事業費等補助金</t>
    <rPh sb="0" eb="2">
      <t>コヨウ</t>
    </rPh>
    <rPh sb="2" eb="4">
      <t>カイハツ</t>
    </rPh>
    <rPh sb="4" eb="6">
      <t>シエン</t>
    </rPh>
    <rPh sb="6" eb="9">
      <t>ジギョウヒ</t>
    </rPh>
    <rPh sb="9" eb="10">
      <t>トウ</t>
    </rPh>
    <rPh sb="10" eb="13">
      <t>ホジョキン</t>
    </rPh>
    <phoneticPr fontId="5"/>
  </si>
  <si>
    <t>高年齢者就業機会確保事業費等補助金</t>
    <rPh sb="0" eb="4">
      <t>コウネンレイシャ</t>
    </rPh>
    <rPh sb="4" eb="6">
      <t>シュウギョウ</t>
    </rPh>
    <rPh sb="6" eb="8">
      <t>キカイ</t>
    </rPh>
    <rPh sb="8" eb="10">
      <t>カクホ</t>
    </rPh>
    <rPh sb="10" eb="13">
      <t>ジギョウヒ</t>
    </rPh>
    <rPh sb="13" eb="14">
      <t>トウ</t>
    </rPh>
    <rPh sb="14" eb="17">
      <t>ホジョキン</t>
    </rPh>
    <phoneticPr fontId="5"/>
  </si>
  <si>
    <t>-</t>
    <phoneticPr fontId="5"/>
  </si>
  <si>
    <t>-</t>
    <phoneticPr fontId="5"/>
  </si>
  <si>
    <t>　返済不能となった貸付金の代位弁済費用等について、信用保証機関へ欠損補填の補助を行う。
（29年度：100％達成、28年度：100％達成。27年度：100％達成）</t>
    <rPh sb="1" eb="3">
      <t>ヘンサイ</t>
    </rPh>
    <rPh sb="3" eb="5">
      <t>フノウ</t>
    </rPh>
    <rPh sb="9" eb="12">
      <t>カシツケキン</t>
    </rPh>
    <rPh sb="13" eb="15">
      <t>ダイイ</t>
    </rPh>
    <rPh sb="15" eb="17">
      <t>ベンサイ</t>
    </rPh>
    <rPh sb="17" eb="19">
      <t>ヒヨウ</t>
    </rPh>
    <rPh sb="19" eb="20">
      <t>トウ</t>
    </rPh>
    <rPh sb="25" eb="27">
      <t>シンヨウ</t>
    </rPh>
    <rPh sb="27" eb="29">
      <t>ホショウ</t>
    </rPh>
    <rPh sb="29" eb="31">
      <t>キカン</t>
    </rPh>
    <rPh sb="32" eb="34">
      <t>ケッソン</t>
    </rPh>
    <rPh sb="34" eb="36">
      <t>ホテン</t>
    </rPh>
    <rPh sb="37" eb="39">
      <t>ホジョ</t>
    </rPh>
    <rPh sb="40" eb="41">
      <t>オコナ</t>
    </rPh>
    <rPh sb="47" eb="49">
      <t>ネンド</t>
    </rPh>
    <rPh sb="54" eb="56">
      <t>タッセイ</t>
    </rPh>
    <rPh sb="59" eb="61">
      <t>ネンド</t>
    </rPh>
    <rPh sb="66" eb="68">
      <t>タッセイ</t>
    </rPh>
    <rPh sb="71" eb="73">
      <t>ネンド</t>
    </rPh>
    <rPh sb="78" eb="80">
      <t>タッセイ</t>
    </rPh>
    <phoneticPr fontId="5"/>
  </si>
  <si>
    <t>－</t>
    <phoneticPr fontId="5"/>
  </si>
  <si>
    <t>返済不能者数</t>
    <rPh sb="0" eb="2">
      <t>ヘンサイ</t>
    </rPh>
    <rPh sb="2" eb="4">
      <t>フノウ</t>
    </rPh>
    <rPh sb="4" eb="5">
      <t>シャ</t>
    </rPh>
    <rPh sb="5" eb="6">
      <t>スウ</t>
    </rPh>
    <phoneticPr fontId="5"/>
  </si>
  <si>
    <t>人</t>
    <rPh sb="0" eb="1">
      <t>ニン</t>
    </rPh>
    <phoneticPr fontId="5"/>
  </si>
  <si>
    <t>－</t>
    <phoneticPr fontId="5"/>
  </si>
  <si>
    <t>-</t>
    <phoneticPr fontId="5"/>
  </si>
  <si>
    <t>補助金交付額（活動実績）及び交付決定額（活動見込み）</t>
    <rPh sb="0" eb="3">
      <t>ホジョキン</t>
    </rPh>
    <rPh sb="3" eb="6">
      <t>コウフガク</t>
    </rPh>
    <rPh sb="7" eb="9">
      <t>カツドウ</t>
    </rPh>
    <rPh sb="9" eb="11">
      <t>ジッセキ</t>
    </rPh>
    <rPh sb="12" eb="13">
      <t>オヨ</t>
    </rPh>
    <rPh sb="14" eb="16">
      <t>コウフ</t>
    </rPh>
    <rPh sb="16" eb="19">
      <t>ケッテイガク</t>
    </rPh>
    <rPh sb="20" eb="22">
      <t>カツドウ</t>
    </rPh>
    <rPh sb="22" eb="24">
      <t>ミコ</t>
    </rPh>
    <phoneticPr fontId="5"/>
  </si>
  <si>
    <t>百万円</t>
    <rPh sb="0" eb="2">
      <t>ヒャクマン</t>
    </rPh>
    <rPh sb="2" eb="3">
      <t>エン</t>
    </rPh>
    <phoneticPr fontId="5"/>
  </si>
  <si>
    <t>-</t>
    <phoneticPr fontId="5"/>
  </si>
  <si>
    <t>-</t>
    <phoneticPr fontId="5"/>
  </si>
  <si>
    <t>※返済不能額は債務者によって違うため執行額による単位当たりコストの算出は困難</t>
    <rPh sb="1" eb="3">
      <t>ヘンサイ</t>
    </rPh>
    <rPh sb="3" eb="6">
      <t>フノウガク</t>
    </rPh>
    <rPh sb="7" eb="10">
      <t>サイムシャ</t>
    </rPh>
    <rPh sb="14" eb="15">
      <t>チガ</t>
    </rPh>
    <rPh sb="18" eb="20">
      <t>シッコウ</t>
    </rPh>
    <rPh sb="20" eb="21">
      <t>ガク</t>
    </rPh>
    <rPh sb="24" eb="26">
      <t>タンイ</t>
    </rPh>
    <rPh sb="26" eb="27">
      <t>ア</t>
    </rPh>
    <rPh sb="33" eb="35">
      <t>サンシュツ</t>
    </rPh>
    <rPh sb="36" eb="38">
      <t>コンナン</t>
    </rPh>
    <phoneticPr fontId="5"/>
  </si>
  <si>
    <t>労働者等の特性に応じた雇用の安定・促進を図ること（Ⅳ－３）</t>
    <phoneticPr fontId="5"/>
  </si>
  <si>
    <t>高齢者・障害者・若年者等の雇用の安定・促進を図ること（Ⅳ－３－１）</t>
    <phoneticPr fontId="5"/>
  </si>
  <si>
    <t>－</t>
    <phoneticPr fontId="5"/>
  </si>
  <si>
    <t>貸付事業は平成22年度をもって終了している。</t>
    <rPh sb="0" eb="2">
      <t>カシツケ</t>
    </rPh>
    <rPh sb="2" eb="4">
      <t>ジギョウ</t>
    </rPh>
    <rPh sb="5" eb="7">
      <t>ヘイセイ</t>
    </rPh>
    <rPh sb="9" eb="11">
      <t>ネンド</t>
    </rPh>
    <rPh sb="15" eb="17">
      <t>シュウリョウ</t>
    </rPh>
    <phoneticPr fontId="5"/>
  </si>
  <si>
    <t>－</t>
    <phoneticPr fontId="5"/>
  </si>
  <si>
    <t>－</t>
    <phoneticPr fontId="5"/>
  </si>
  <si>
    <t>-</t>
    <phoneticPr fontId="5"/>
  </si>
  <si>
    <t>‐</t>
  </si>
  <si>
    <t>×</t>
  </si>
  <si>
    <t>平成22年度に終了した事業の経過措置経費である。</t>
    <rPh sb="0" eb="2">
      <t>ヘイセイ</t>
    </rPh>
    <rPh sb="4" eb="6">
      <t>ネンド</t>
    </rPh>
    <rPh sb="7" eb="9">
      <t>シュウリョウ</t>
    </rPh>
    <rPh sb="11" eb="13">
      <t>ジギョウ</t>
    </rPh>
    <rPh sb="14" eb="16">
      <t>ケイカ</t>
    </rPh>
    <rPh sb="16" eb="18">
      <t>ソチ</t>
    </rPh>
    <rPh sb="18" eb="20">
      <t>ケイヒ</t>
    </rPh>
    <phoneticPr fontId="5"/>
  </si>
  <si>
    <t>国の施策による貸付の補填費用であるため国が実施するべき事業である。</t>
    <rPh sb="0" eb="1">
      <t>クニ</t>
    </rPh>
    <rPh sb="2" eb="4">
      <t>セサク</t>
    </rPh>
    <rPh sb="7" eb="9">
      <t>カシツケ</t>
    </rPh>
    <rPh sb="10" eb="12">
      <t>ホテン</t>
    </rPh>
    <rPh sb="12" eb="14">
      <t>ヒヨウ</t>
    </rPh>
    <rPh sb="19" eb="20">
      <t>クニ</t>
    </rPh>
    <rPh sb="21" eb="23">
      <t>ジッシ</t>
    </rPh>
    <rPh sb="27" eb="29">
      <t>ジギョウ</t>
    </rPh>
    <phoneticPr fontId="5"/>
  </si>
  <si>
    <t>補助金の使途は、本事業に必要な経費に限定されている。</t>
    <rPh sb="0" eb="3">
      <t>ホジョキン</t>
    </rPh>
    <rPh sb="4" eb="6">
      <t>シト</t>
    </rPh>
    <rPh sb="8" eb="9">
      <t>ホン</t>
    </rPh>
    <rPh sb="9" eb="11">
      <t>ジギョウ</t>
    </rPh>
    <rPh sb="12" eb="14">
      <t>ヒツヨウ</t>
    </rPh>
    <rPh sb="15" eb="17">
      <t>ケイヒ</t>
    </rPh>
    <rPh sb="18" eb="20">
      <t>ゲンテイ</t>
    </rPh>
    <phoneticPr fontId="5"/>
  </si>
  <si>
    <t>返済不能となった債権が当初の見込みを下回り、信用保証機関の欠損補填額が予定を下回ったため。</t>
    <rPh sb="0" eb="2">
      <t>ヘンサイ</t>
    </rPh>
    <rPh sb="2" eb="4">
      <t>フノウ</t>
    </rPh>
    <rPh sb="8" eb="10">
      <t>サイケン</t>
    </rPh>
    <rPh sb="11" eb="13">
      <t>トウショ</t>
    </rPh>
    <rPh sb="14" eb="16">
      <t>ミコ</t>
    </rPh>
    <rPh sb="18" eb="20">
      <t>シタマワ</t>
    </rPh>
    <rPh sb="22" eb="24">
      <t>シンヨウ</t>
    </rPh>
    <rPh sb="24" eb="26">
      <t>ホショウ</t>
    </rPh>
    <rPh sb="26" eb="28">
      <t>キカン</t>
    </rPh>
    <rPh sb="29" eb="31">
      <t>ケッソン</t>
    </rPh>
    <rPh sb="31" eb="34">
      <t>ホテンガク</t>
    </rPh>
    <rPh sb="35" eb="37">
      <t>ヨテイ</t>
    </rPh>
    <rPh sb="38" eb="40">
      <t>シタマワ</t>
    </rPh>
    <phoneticPr fontId="5"/>
  </si>
  <si>
    <t>返済不能となった債権が当初の見込みを下回り、信用保証機関の欠損補填額が予定を下回ったため。</t>
    <phoneticPr fontId="5"/>
  </si>
  <si>
    <t>764</t>
    <phoneticPr fontId="5"/>
  </si>
  <si>
    <t>691,898</t>
    <phoneticPr fontId="5"/>
  </si>
  <si>
    <t>609,780</t>
    <phoneticPr fontId="5"/>
  </si>
  <si>
    <t>533,555</t>
    <phoneticPr fontId="5"/>
  </si>
  <si>
    <t>541,562</t>
    <phoneticPr fontId="5"/>
  </si>
  <si>
    <t>536,554</t>
    <phoneticPr fontId="5"/>
  </si>
  <si>
    <t>535,558</t>
    <phoneticPr fontId="5"/>
  </si>
  <si>
    <t>平成29年度の予算執行率が13％となっているものの、返済不能となった貸付金の代位弁済等に係る信用保証機関への欠損補填の補助については、返済期限である平成32年度まで経過措置として継続する必要がある。</t>
    <rPh sb="0" eb="2">
      <t>ヘイセイ</t>
    </rPh>
    <rPh sb="4" eb="6">
      <t>ネンド</t>
    </rPh>
    <rPh sb="7" eb="9">
      <t>ヨサン</t>
    </rPh>
    <rPh sb="9" eb="12">
      <t>シッコウリツ</t>
    </rPh>
    <rPh sb="38" eb="40">
      <t>ダイイ</t>
    </rPh>
    <rPh sb="40" eb="42">
      <t>ベンサイ</t>
    </rPh>
    <phoneticPr fontId="5"/>
  </si>
  <si>
    <t>A.（一社）日本労働者信用基金協会</t>
    <rPh sb="3" eb="4">
      <t>イチ</t>
    </rPh>
    <rPh sb="4" eb="5">
      <t>シャ</t>
    </rPh>
    <rPh sb="6" eb="8">
      <t>ニホン</t>
    </rPh>
    <rPh sb="8" eb="11">
      <t>ロウドウシャ</t>
    </rPh>
    <rPh sb="11" eb="13">
      <t>シンヨウ</t>
    </rPh>
    <rPh sb="13" eb="15">
      <t>キキン</t>
    </rPh>
    <rPh sb="15" eb="17">
      <t>キョウカイ</t>
    </rPh>
    <phoneticPr fontId="5"/>
  </si>
  <si>
    <t>事業費</t>
    <rPh sb="0" eb="3">
      <t>ジギョウヒ</t>
    </rPh>
    <phoneticPr fontId="5"/>
  </si>
  <si>
    <t>返済免除・損害補償費</t>
    <phoneticPr fontId="5"/>
  </si>
  <si>
    <t>代位弁済にかかる費用</t>
    <phoneticPr fontId="5"/>
  </si>
  <si>
    <t>人件費</t>
    <phoneticPr fontId="5"/>
  </si>
  <si>
    <t>（一社）日本労働者信用基金協会</t>
    <rPh sb="1" eb="2">
      <t>イチ</t>
    </rPh>
    <rPh sb="2" eb="3">
      <t>シャ</t>
    </rPh>
    <rPh sb="4" eb="6">
      <t>ニホン</t>
    </rPh>
    <rPh sb="6" eb="9">
      <t>ロウドウシャ</t>
    </rPh>
    <rPh sb="9" eb="11">
      <t>シンヨウ</t>
    </rPh>
    <rPh sb="11" eb="13">
      <t>キキン</t>
    </rPh>
    <rPh sb="13" eb="15">
      <t>キョウカイ</t>
    </rPh>
    <phoneticPr fontId="5"/>
  </si>
  <si>
    <t>労働金庫から引き継いだ債権に対する欠損補填等を行う</t>
    <rPh sb="0" eb="2">
      <t>ロウドウ</t>
    </rPh>
    <rPh sb="2" eb="4">
      <t>キンコ</t>
    </rPh>
    <rPh sb="6" eb="7">
      <t>ヒ</t>
    </rPh>
    <rPh sb="8" eb="9">
      <t>ツ</t>
    </rPh>
    <rPh sb="11" eb="13">
      <t>サイケン</t>
    </rPh>
    <rPh sb="14" eb="15">
      <t>タイ</t>
    </rPh>
    <rPh sb="17" eb="19">
      <t>ケッソン</t>
    </rPh>
    <rPh sb="19" eb="21">
      <t>ホテン</t>
    </rPh>
    <rPh sb="21" eb="22">
      <t>トウ</t>
    </rPh>
    <rPh sb="23" eb="24">
      <t>オコナ</t>
    </rPh>
    <phoneticPr fontId="5"/>
  </si>
  <si>
    <t>補助金等交付</t>
  </si>
  <si>
    <t>-</t>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</si>
  <si>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</si>
  <si>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　長期失業者や事業主都合等による離職に伴い住居を喪失した者等に対して労働金庫が貸し付けた生活・就職活動費等について、回収不能が発生した場合に信用保証機関が労働金庫に対して行う代位弁済等について国が相当額の補助を行う。
※　長期失業者等に対する新規の貸付けは平成22年９月をもって終了しており、現在は代位弁済等への国の補助事業のみ実施している。</t>
    <rPh sb="98" eb="101">
      <t>ソウトウガク</t>
    </rPh>
    <rPh sb="111" eb="113">
      <t>チョウキ</t>
    </rPh>
    <rPh sb="113" eb="116">
      <t>シツギョウシャ</t>
    </rPh>
    <rPh sb="116" eb="117">
      <t>トウ</t>
    </rPh>
    <rPh sb="118" eb="119">
      <t>タイ</t>
    </rPh>
    <rPh sb="121" eb="123">
      <t>シンキ</t>
    </rPh>
    <rPh sb="124" eb="125">
      <t>カ</t>
    </rPh>
    <rPh sb="125" eb="126">
      <t>ツ</t>
    </rPh>
    <rPh sb="128" eb="130">
      <t>ヘイセイ</t>
    </rPh>
    <rPh sb="132" eb="133">
      <t>ネン</t>
    </rPh>
    <rPh sb="134" eb="135">
      <t>ガツ</t>
    </rPh>
    <rPh sb="139" eb="141">
      <t>シュウリョウ</t>
    </rPh>
    <rPh sb="146" eb="148">
      <t>ゲンザイ</t>
    </rPh>
    <rPh sb="149" eb="151">
      <t>ダイイ</t>
    </rPh>
    <rPh sb="151" eb="153">
      <t>ベンサイ</t>
    </rPh>
    <rPh sb="153" eb="154">
      <t>トウ</t>
    </rPh>
    <rPh sb="156" eb="157">
      <t>クニ</t>
    </rPh>
    <rPh sb="158" eb="160">
      <t>ホジョ</t>
    </rPh>
    <rPh sb="160" eb="162">
      <t>ジギョウ</t>
    </rPh>
    <rPh sb="164" eb="166">
      <t>ジッシ</t>
    </rPh>
    <phoneticPr fontId="5"/>
  </si>
  <si>
    <t>　本事業は、経過措置として、返済不能となった貸付金の代位弁済を行った信用保証機関へ相当額を補填している事業であり、返済不能となるかどうかは債務者の資力等によるため定量的な目標を設定することは困難</t>
    <rPh sb="1" eb="2">
      <t>ホン</t>
    </rPh>
    <rPh sb="2" eb="4">
      <t>ジギョウ</t>
    </rPh>
    <rPh sb="6" eb="8">
      <t>ケイカ</t>
    </rPh>
    <rPh sb="8" eb="10">
      <t>ソチ</t>
    </rPh>
    <rPh sb="14" eb="16">
      <t>ヘンサイ</t>
    </rPh>
    <rPh sb="16" eb="18">
      <t>フノウ</t>
    </rPh>
    <rPh sb="22" eb="25">
      <t>カシツケキン</t>
    </rPh>
    <rPh sb="26" eb="28">
      <t>ダイイ</t>
    </rPh>
    <rPh sb="28" eb="30">
      <t>ベンサイ</t>
    </rPh>
    <rPh sb="31" eb="32">
      <t>オコナ</t>
    </rPh>
    <rPh sb="34" eb="36">
      <t>シンヨウ</t>
    </rPh>
    <rPh sb="36" eb="38">
      <t>ホショウ</t>
    </rPh>
    <rPh sb="38" eb="40">
      <t>キカン</t>
    </rPh>
    <rPh sb="41" eb="44">
      <t>ソウトウガク</t>
    </rPh>
    <rPh sb="45" eb="47">
      <t>ホテン</t>
    </rPh>
    <rPh sb="51" eb="53">
      <t>ジギョウ</t>
    </rPh>
    <rPh sb="57" eb="59">
      <t>ヘンサイ</t>
    </rPh>
    <rPh sb="59" eb="61">
      <t>フノウ</t>
    </rPh>
    <rPh sb="69" eb="72">
      <t>サイムシャ</t>
    </rPh>
    <rPh sb="73" eb="75">
      <t>シリョク</t>
    </rPh>
    <rPh sb="75" eb="76">
      <t>トウ</t>
    </rPh>
    <rPh sb="81" eb="84">
      <t>テイリョウテキ</t>
    </rPh>
    <rPh sb="85" eb="87">
      <t>モクヒョウ</t>
    </rPh>
    <rPh sb="88" eb="90">
      <t>セッテイ</t>
    </rPh>
    <rPh sb="95" eb="97">
      <t>コンナン</t>
    </rPh>
    <phoneticPr fontId="5"/>
  </si>
  <si>
    <t>－</t>
    <phoneticPr fontId="5"/>
  </si>
  <si>
    <t>－</t>
    <phoneticPr fontId="5"/>
  </si>
  <si>
    <t>-</t>
    <phoneticPr fontId="5"/>
  </si>
  <si>
    <t>-</t>
    <phoneticPr fontId="5"/>
  </si>
  <si>
    <t>-</t>
    <phoneticPr fontId="5"/>
  </si>
  <si>
    <t>-</t>
    <phoneticPr fontId="5"/>
  </si>
  <si>
    <t>執行実績等を勘案し、概算要求額を検討する。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</si>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</sst>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31</xdr:col>
      <xdr:colOff>129260</xdr:colOff>
      <xdr:row>744</xdr:row>
      <xdr:rowOff>129602</xdr:rowOff>
    </xdr:to>
    <xdr:sp macro="" textlink="">
      <xdr:nvSpPr>
        <xdr:cNvPr id="2" name="テキスト ボックス 1"/>
        <xdr:cNvSpPr txBox="1"/>
      </xdr:nvSpPr>
      <xdr:spPr bwMode="auto">
        <a:xfrm>
          <a:off x="4023360" y="43822620"/>
          <a:ext cx="1958060" cy="84588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３６百万円</a:t>
          </a:r>
        </a:p>
      </xdr:txBody>
    </xdr:sp>
    <xdr:clientData/>
  </xdr:twoCellAnchor>
  <xdr:twoCellAnchor>
    <xdr:from>
      <xdr:col>21</xdr:col>
      <xdr:colOff>0</xdr:colOff>
      <xdr:row>746</xdr:row>
      <xdr:rowOff>321770</xdr:rowOff>
    </xdr:from>
    <xdr:to>
      <xdr:col>31</xdr:col>
      <xdr:colOff>168712</xdr:colOff>
      <xdr:row>749</xdr:row>
      <xdr:rowOff>107856</xdr:rowOff>
    </xdr:to>
    <xdr:sp macro="" textlink="">
      <xdr:nvSpPr>
        <xdr:cNvPr id="3" name="テキスト ボックス 2"/>
        <xdr:cNvSpPr txBox="1"/>
      </xdr:nvSpPr>
      <xdr:spPr bwMode="auto">
        <a:xfrm>
          <a:off x="4023360" y="45569330"/>
          <a:ext cx="1997512" cy="85288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（一社）日本労働者信用基金協会</a:t>
          </a:r>
          <a:endParaRPr kumimoji="1" lang="en-US" altLang="ja-JP" sz="1000">
            <a:solidFill>
              <a:sysClr val="windowText" lastClr="000000"/>
            </a:solidFill>
          </a:endParaRPr>
        </a:p>
        <a:p>
          <a:pPr algn="ctr">
            <a:lnSpc>
              <a:spcPts val="1500"/>
            </a:lnSpc>
          </a:pPr>
          <a:r>
            <a:rPr kumimoji="1" lang="ja-JP" altLang="en-US" sz="1200">
              <a:solidFill>
                <a:sysClr val="windowText" lastClr="000000"/>
              </a:solidFill>
            </a:rPr>
            <a:t>３６百万円</a:t>
          </a:r>
        </a:p>
      </xdr:txBody>
    </xdr:sp>
    <xdr:clientData/>
  </xdr:twoCellAnchor>
  <xdr:twoCellAnchor>
    <xdr:from>
      <xdr:col>25</xdr:col>
      <xdr:colOff>108803</xdr:colOff>
      <xdr:row>744</xdr:row>
      <xdr:rowOff>155282</xdr:rowOff>
    </xdr:from>
    <xdr:to>
      <xdr:col>25</xdr:col>
      <xdr:colOff>124865</xdr:colOff>
      <xdr:row>746</xdr:row>
      <xdr:rowOff>310564</xdr:rowOff>
    </xdr:to>
    <xdr:cxnSp macro="">
      <xdr:nvCxnSpPr>
        <xdr:cNvPr id="4" name="直線矢印コネクタ 3"/>
        <xdr:cNvCxnSpPr/>
      </xdr:nvCxnSpPr>
      <xdr:spPr>
        <a:xfrm rot="60000">
          <a:off x="4863683" y="44694182"/>
          <a:ext cx="16062" cy="863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64033</xdr:colOff>
      <xdr:row>745</xdr:row>
      <xdr:rowOff>70437</xdr:rowOff>
    </xdr:from>
    <xdr:to>
      <xdr:col>32</xdr:col>
      <xdr:colOff>22933</xdr:colOff>
      <xdr:row>746</xdr:row>
      <xdr:rowOff>51055</xdr:rowOff>
    </xdr:to>
    <xdr:sp macro="" textlink="">
      <xdr:nvSpPr>
        <xdr:cNvPr id="5" name="テキスト ボックス 4"/>
        <xdr:cNvSpPr txBox="1"/>
      </xdr:nvSpPr>
      <xdr:spPr bwMode="auto">
        <a:xfrm>
          <a:off x="5184673" y="44959857"/>
          <a:ext cx="873300" cy="33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21</xdr:col>
      <xdr:colOff>0</xdr:colOff>
      <xdr:row>749</xdr:row>
      <xdr:rowOff>302559</xdr:rowOff>
    </xdr:from>
    <xdr:to>
      <xdr:col>32</xdr:col>
      <xdr:colOff>49226</xdr:colOff>
      <xdr:row>751</xdr:row>
      <xdr:rowOff>174425</xdr:rowOff>
    </xdr:to>
    <xdr:sp macro="" textlink="">
      <xdr:nvSpPr>
        <xdr:cNvPr id="6" name="正方形/長方形 5"/>
        <xdr:cNvSpPr/>
      </xdr:nvSpPr>
      <xdr:spPr bwMode="auto">
        <a:xfrm>
          <a:off x="4023360" y="46616919"/>
          <a:ext cx="2060906" cy="5881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労働金庫における返済不能等債権に対する支払</a:t>
          </a:r>
          <a:endParaRPr kumimoji="1" lang="en-US" altLang="ja-JP" sz="1100"/>
        </a:p>
      </xdr:txBody>
    </xdr:sp>
    <xdr:clientData/>
  </xdr:twoCellAnchor>
  <xdr:twoCellAnchor>
    <xdr:from>
      <xdr:col>21</xdr:col>
      <xdr:colOff>201706</xdr:colOff>
      <xdr:row>752</xdr:row>
      <xdr:rowOff>283349</xdr:rowOff>
    </xdr:from>
    <xdr:to>
      <xdr:col>24</xdr:col>
      <xdr:colOff>190627</xdr:colOff>
      <xdr:row>753</xdr:row>
      <xdr:rowOff>187299</xdr:rowOff>
    </xdr:to>
    <xdr:sp macro="" textlink="">
      <xdr:nvSpPr>
        <xdr:cNvPr id="7" name="正方形/長方形 6"/>
        <xdr:cNvSpPr/>
      </xdr:nvSpPr>
      <xdr:spPr bwMode="auto">
        <a:xfrm>
          <a:off x="4209826" y="47672129"/>
          <a:ext cx="545181" cy="2620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参考</a:t>
          </a:r>
        </a:p>
      </xdr:txBody>
    </xdr:sp>
    <xdr:clientData/>
  </xdr:twoCellAnchor>
  <xdr:twoCellAnchor>
    <xdr:from>
      <xdr:col>21</xdr:col>
      <xdr:colOff>201706</xdr:colOff>
      <xdr:row>753</xdr:row>
      <xdr:rowOff>276946</xdr:rowOff>
    </xdr:from>
    <xdr:to>
      <xdr:col>39</xdr:col>
      <xdr:colOff>88539</xdr:colOff>
      <xdr:row>754</xdr:row>
      <xdr:rowOff>319755</xdr:rowOff>
    </xdr:to>
    <xdr:sp macro="" textlink="">
      <xdr:nvSpPr>
        <xdr:cNvPr id="8" name="正方形/長方形 7"/>
        <xdr:cNvSpPr/>
      </xdr:nvSpPr>
      <xdr:spPr bwMode="auto">
        <a:xfrm>
          <a:off x="4209826" y="48023866"/>
          <a:ext cx="3193913" cy="393329"/>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109658</xdr:colOff>
      <xdr:row>753</xdr:row>
      <xdr:rowOff>321770</xdr:rowOff>
    </xdr:from>
    <xdr:to>
      <xdr:col>28</xdr:col>
      <xdr:colOff>124174</xdr:colOff>
      <xdr:row>754</xdr:row>
      <xdr:rowOff>234684</xdr:rowOff>
    </xdr:to>
    <xdr:sp macro="" textlink="">
      <xdr:nvSpPr>
        <xdr:cNvPr id="9" name="正方形/長方形 8"/>
        <xdr:cNvSpPr/>
      </xdr:nvSpPr>
      <xdr:spPr bwMode="auto">
        <a:xfrm>
          <a:off x="4315898" y="48068690"/>
          <a:ext cx="1111796" cy="26343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労働金庫</a:t>
          </a:r>
        </a:p>
      </xdr:txBody>
    </xdr:sp>
    <xdr:clientData/>
  </xdr:twoCellAnchor>
  <xdr:twoCellAnchor>
    <xdr:from>
      <xdr:col>28</xdr:col>
      <xdr:colOff>128867</xdr:colOff>
      <xdr:row>754</xdr:row>
      <xdr:rowOff>102454</xdr:rowOff>
    </xdr:from>
    <xdr:to>
      <xdr:col>32</xdr:col>
      <xdr:colOff>7859</xdr:colOff>
      <xdr:row>754</xdr:row>
      <xdr:rowOff>102454</xdr:rowOff>
    </xdr:to>
    <xdr:cxnSp macro="">
      <xdr:nvCxnSpPr>
        <xdr:cNvPr id="10" name="直線矢印コネクタ 9"/>
        <xdr:cNvCxnSpPr/>
      </xdr:nvCxnSpPr>
      <xdr:spPr bwMode="auto">
        <a:xfrm>
          <a:off x="5432387" y="48199894"/>
          <a:ext cx="61051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29616</xdr:colOff>
      <xdr:row>753</xdr:row>
      <xdr:rowOff>344181</xdr:rowOff>
    </xdr:from>
    <xdr:to>
      <xdr:col>38</xdr:col>
      <xdr:colOff>34338</xdr:colOff>
      <xdr:row>754</xdr:row>
      <xdr:rowOff>257095</xdr:rowOff>
    </xdr:to>
    <xdr:sp macro="" textlink="">
      <xdr:nvSpPr>
        <xdr:cNvPr id="11" name="正方形/長方形 10"/>
        <xdr:cNvSpPr/>
      </xdr:nvSpPr>
      <xdr:spPr bwMode="auto">
        <a:xfrm>
          <a:off x="6064656" y="48091101"/>
          <a:ext cx="1102002" cy="26343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貸付制度利用者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I722" sqref="A722:XFD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550</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183</v>
      </c>
      <c r="H5" s="843"/>
      <c r="I5" s="843"/>
      <c r="J5" s="843"/>
      <c r="K5" s="843"/>
      <c r="L5" s="843"/>
      <c r="M5" s="844" t="s">
        <v>66</v>
      </c>
      <c r="N5" s="845"/>
      <c r="O5" s="845"/>
      <c r="P5" s="845"/>
      <c r="Q5" s="845"/>
      <c r="R5" s="846"/>
      <c r="S5" s="847" t="s">
        <v>83</v>
      </c>
      <c r="T5" s="843"/>
      <c r="U5" s="843"/>
      <c r="V5" s="843"/>
      <c r="W5" s="843"/>
      <c r="X5" s="848"/>
      <c r="Y5" s="701" t="s">
        <v>3</v>
      </c>
      <c r="Z5" s="539"/>
      <c r="AA5" s="539"/>
      <c r="AB5" s="539"/>
      <c r="AC5" s="539"/>
      <c r="AD5" s="540"/>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611</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612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439</v>
      </c>
      <c r="Q13" s="661"/>
      <c r="R13" s="661"/>
      <c r="S13" s="661"/>
      <c r="T13" s="661"/>
      <c r="U13" s="661"/>
      <c r="V13" s="662"/>
      <c r="W13" s="660">
        <v>406</v>
      </c>
      <c r="X13" s="661"/>
      <c r="Y13" s="661"/>
      <c r="Z13" s="661"/>
      <c r="AA13" s="661"/>
      <c r="AB13" s="661"/>
      <c r="AC13" s="662"/>
      <c r="AD13" s="660">
        <v>276</v>
      </c>
      <c r="AE13" s="661"/>
      <c r="AF13" s="661"/>
      <c r="AG13" s="661"/>
      <c r="AH13" s="661"/>
      <c r="AI13" s="661"/>
      <c r="AJ13" s="662"/>
      <c r="AK13" s="660">
        <v>228</v>
      </c>
      <c r="AL13" s="661"/>
      <c r="AM13" s="661"/>
      <c r="AN13" s="661"/>
      <c r="AO13" s="661"/>
      <c r="AP13" s="661"/>
      <c r="AQ13" s="662"/>
      <c r="AR13" s="921"/>
      <c r="AS13" s="922"/>
      <c r="AT13" s="922"/>
      <c r="AU13" s="922"/>
      <c r="AV13" s="922"/>
      <c r="AW13" s="922"/>
      <c r="AX13" s="923"/>
    </row>
    <row r="14" spans="1:50" ht="21" customHeight="1" x14ac:dyDescent="0.15">
      <c r="A14" s="613"/>
      <c r="B14" s="614"/>
      <c r="C14" s="614"/>
      <c r="D14" s="614"/>
      <c r="E14" s="614"/>
      <c r="F14" s="615"/>
      <c r="G14" s="728"/>
      <c r="H14" s="729"/>
      <c r="I14" s="714" t="s">
        <v>8</v>
      </c>
      <c r="J14" s="765"/>
      <c r="K14" s="765"/>
      <c r="L14" s="765"/>
      <c r="M14" s="765"/>
      <c r="N14" s="765"/>
      <c r="O14" s="766"/>
      <c r="P14" s="660" t="s">
        <v>559</v>
      </c>
      <c r="Q14" s="661"/>
      <c r="R14" s="661"/>
      <c r="S14" s="661"/>
      <c r="T14" s="661"/>
      <c r="U14" s="661"/>
      <c r="V14" s="662"/>
      <c r="W14" s="660" t="s">
        <v>562</v>
      </c>
      <c r="X14" s="661"/>
      <c r="Y14" s="661"/>
      <c r="Z14" s="661"/>
      <c r="AA14" s="661"/>
      <c r="AB14" s="661"/>
      <c r="AC14" s="662"/>
      <c r="AD14" s="660" t="s">
        <v>560</v>
      </c>
      <c r="AE14" s="661"/>
      <c r="AF14" s="661"/>
      <c r="AG14" s="661"/>
      <c r="AH14" s="661"/>
      <c r="AI14" s="661"/>
      <c r="AJ14" s="662"/>
      <c r="AK14" s="660" t="s">
        <v>560</v>
      </c>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560</v>
      </c>
      <c r="Q15" s="661"/>
      <c r="R15" s="661"/>
      <c r="S15" s="661"/>
      <c r="T15" s="661"/>
      <c r="U15" s="661"/>
      <c r="V15" s="662"/>
      <c r="W15" s="660" t="s">
        <v>562</v>
      </c>
      <c r="X15" s="661"/>
      <c r="Y15" s="661"/>
      <c r="Z15" s="661"/>
      <c r="AA15" s="661"/>
      <c r="AB15" s="661"/>
      <c r="AC15" s="662"/>
      <c r="AD15" s="660" t="s">
        <v>560</v>
      </c>
      <c r="AE15" s="661"/>
      <c r="AF15" s="661"/>
      <c r="AG15" s="661"/>
      <c r="AH15" s="661"/>
      <c r="AI15" s="661"/>
      <c r="AJ15" s="662"/>
      <c r="AK15" s="660" t="s">
        <v>564</v>
      </c>
      <c r="AL15" s="661"/>
      <c r="AM15" s="661"/>
      <c r="AN15" s="661"/>
      <c r="AO15" s="661"/>
      <c r="AP15" s="661"/>
      <c r="AQ15" s="662"/>
      <c r="AR15" s="660"/>
      <c r="AS15" s="661"/>
      <c r="AT15" s="661"/>
      <c r="AU15" s="661"/>
      <c r="AV15" s="661"/>
      <c r="AW15" s="661"/>
      <c r="AX15" s="808"/>
    </row>
    <row r="16" spans="1:50" ht="21" customHeight="1" x14ac:dyDescent="0.15">
      <c r="A16" s="613"/>
      <c r="B16" s="614"/>
      <c r="C16" s="614"/>
      <c r="D16" s="614"/>
      <c r="E16" s="614"/>
      <c r="F16" s="615"/>
      <c r="G16" s="728"/>
      <c r="H16" s="729"/>
      <c r="I16" s="714" t="s">
        <v>52</v>
      </c>
      <c r="J16" s="715"/>
      <c r="K16" s="715"/>
      <c r="L16" s="715"/>
      <c r="M16" s="715"/>
      <c r="N16" s="715"/>
      <c r="O16" s="716"/>
      <c r="P16" s="660" t="s">
        <v>559</v>
      </c>
      <c r="Q16" s="661"/>
      <c r="R16" s="661"/>
      <c r="S16" s="661"/>
      <c r="T16" s="661"/>
      <c r="U16" s="661"/>
      <c r="V16" s="662"/>
      <c r="W16" s="660" t="s">
        <v>562</v>
      </c>
      <c r="X16" s="661"/>
      <c r="Y16" s="661"/>
      <c r="Z16" s="661"/>
      <c r="AA16" s="661"/>
      <c r="AB16" s="661"/>
      <c r="AC16" s="662"/>
      <c r="AD16" s="660" t="s">
        <v>563</v>
      </c>
      <c r="AE16" s="661"/>
      <c r="AF16" s="661"/>
      <c r="AG16" s="661"/>
      <c r="AH16" s="661"/>
      <c r="AI16" s="661"/>
      <c r="AJ16" s="662"/>
      <c r="AK16" s="660" t="s">
        <v>563</v>
      </c>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561</v>
      </c>
      <c r="Q17" s="661"/>
      <c r="R17" s="661"/>
      <c r="S17" s="661"/>
      <c r="T17" s="661"/>
      <c r="U17" s="661"/>
      <c r="V17" s="662"/>
      <c r="W17" s="660" t="s">
        <v>563</v>
      </c>
      <c r="X17" s="661"/>
      <c r="Y17" s="661"/>
      <c r="Z17" s="661"/>
      <c r="AA17" s="661"/>
      <c r="AB17" s="661"/>
      <c r="AC17" s="662"/>
      <c r="AD17" s="660" t="s">
        <v>560</v>
      </c>
      <c r="AE17" s="661"/>
      <c r="AF17" s="661"/>
      <c r="AG17" s="661"/>
      <c r="AH17" s="661"/>
      <c r="AI17" s="661"/>
      <c r="AJ17" s="662"/>
      <c r="AK17" s="660" t="s">
        <v>564</v>
      </c>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30"/>
      <c r="H18" s="731"/>
      <c r="I18" s="719" t="s">
        <v>20</v>
      </c>
      <c r="J18" s="720"/>
      <c r="K18" s="720"/>
      <c r="L18" s="720"/>
      <c r="M18" s="720"/>
      <c r="N18" s="720"/>
      <c r="O18" s="721"/>
      <c r="P18" s="881">
        <f>SUM(P13:V17)</f>
        <v>439</v>
      </c>
      <c r="Q18" s="882"/>
      <c r="R18" s="882"/>
      <c r="S18" s="882"/>
      <c r="T18" s="882"/>
      <c r="U18" s="882"/>
      <c r="V18" s="883"/>
      <c r="W18" s="881">
        <f>SUM(W13:AC17)</f>
        <v>406</v>
      </c>
      <c r="X18" s="882"/>
      <c r="Y18" s="882"/>
      <c r="Z18" s="882"/>
      <c r="AA18" s="882"/>
      <c r="AB18" s="882"/>
      <c r="AC18" s="883"/>
      <c r="AD18" s="881">
        <f>SUM(AD13:AJ17)</f>
        <v>276</v>
      </c>
      <c r="AE18" s="882"/>
      <c r="AF18" s="882"/>
      <c r="AG18" s="882"/>
      <c r="AH18" s="882"/>
      <c r="AI18" s="882"/>
      <c r="AJ18" s="883"/>
      <c r="AK18" s="881">
        <f>SUM(AK13:AQ17)</f>
        <v>228</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57</v>
      </c>
      <c r="Q19" s="661"/>
      <c r="R19" s="661"/>
      <c r="S19" s="661"/>
      <c r="T19" s="661"/>
      <c r="U19" s="661"/>
      <c r="V19" s="662"/>
      <c r="W19" s="660">
        <v>45</v>
      </c>
      <c r="X19" s="661"/>
      <c r="Y19" s="661"/>
      <c r="Z19" s="661"/>
      <c r="AA19" s="661"/>
      <c r="AB19" s="661"/>
      <c r="AC19" s="662"/>
      <c r="AD19" s="660">
        <v>36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0.12984054669703873</v>
      </c>
      <c r="Q20" s="311"/>
      <c r="R20" s="311"/>
      <c r="S20" s="311"/>
      <c r="T20" s="311"/>
      <c r="U20" s="311"/>
      <c r="V20" s="311"/>
      <c r="W20" s="311">
        <f t="shared" ref="W20" si="0">IF(W18=0, "-", SUM(W19)/W18)</f>
        <v>0.11083743842364532</v>
      </c>
      <c r="X20" s="311"/>
      <c r="Y20" s="311"/>
      <c r="Z20" s="311"/>
      <c r="AA20" s="311"/>
      <c r="AB20" s="311"/>
      <c r="AC20" s="311"/>
      <c r="AD20" s="311">
        <f t="shared" ref="AD20" si="1">IF(AD18=0, "-", SUM(AD19)/AD18)</f>
        <v>0.13043478260869565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0.12984054669703873</v>
      </c>
      <c r="Q21" s="311"/>
      <c r="R21" s="311"/>
      <c r="S21" s="311"/>
      <c r="T21" s="311"/>
      <c r="U21" s="311"/>
      <c r="V21" s="311"/>
      <c r="W21" s="311">
        <f t="shared" ref="W21" si="2">IF(W19=0, "-", SUM(W19)/SUM(W13,W14))</f>
        <v>0.11083743842364532</v>
      </c>
      <c r="X21" s="311"/>
      <c r="Y21" s="311"/>
      <c r="Z21" s="311"/>
      <c r="AA21" s="311"/>
      <c r="AB21" s="311"/>
      <c r="AC21" s="311"/>
      <c r="AD21" s="311">
        <f t="shared" ref="AD21" si="3">IF(AD19=0, "-", SUM(AD19)/SUM(AD13,AD14))</f>
        <v>0.13043478260869565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565</v>
      </c>
      <c r="H23" s="955"/>
      <c r="I23" s="955"/>
      <c r="J23" s="955"/>
      <c r="K23" s="955"/>
      <c r="L23" s="955"/>
      <c r="M23" s="955"/>
      <c r="N23" s="955"/>
      <c r="O23" s="956"/>
      <c r="P23" s="921">
        <v>178</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566</v>
      </c>
      <c r="H24" s="958"/>
      <c r="I24" s="958"/>
      <c r="J24" s="958"/>
      <c r="K24" s="958"/>
      <c r="L24" s="958"/>
      <c r="M24" s="958"/>
      <c r="N24" s="958"/>
      <c r="O24" s="959"/>
      <c r="P24" s="660">
        <v>50</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1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1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228</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t="s">
        <v>567</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560</v>
      </c>
      <c r="Q32" s="98"/>
      <c r="R32" s="98"/>
      <c r="S32" s="98"/>
      <c r="T32" s="98"/>
      <c r="U32" s="98"/>
      <c r="V32" s="98"/>
      <c r="W32" s="98"/>
      <c r="X32" s="99"/>
      <c r="Y32" s="467" t="s">
        <v>12</v>
      </c>
      <c r="Z32" s="527"/>
      <c r="AA32" s="528"/>
      <c r="AB32" s="457" t="s">
        <v>560</v>
      </c>
      <c r="AC32" s="457"/>
      <c r="AD32" s="457"/>
      <c r="AE32" s="211" t="s">
        <v>567</v>
      </c>
      <c r="AF32" s="212"/>
      <c r="AG32" s="212"/>
      <c r="AH32" s="212"/>
      <c r="AI32" s="211" t="s">
        <v>567</v>
      </c>
      <c r="AJ32" s="212"/>
      <c r="AK32" s="212"/>
      <c r="AL32" s="212"/>
      <c r="AM32" s="211" t="s">
        <v>567</v>
      </c>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568</v>
      </c>
      <c r="AF33" s="212"/>
      <c r="AG33" s="212"/>
      <c r="AH33" s="212"/>
      <c r="AI33" s="211" t="s">
        <v>560</v>
      </c>
      <c r="AJ33" s="212"/>
      <c r="AK33" s="212"/>
      <c r="AL33" s="212"/>
      <c r="AM33" s="211" t="s">
        <v>567</v>
      </c>
      <c r="AN33" s="212"/>
      <c r="AO33" s="212"/>
      <c r="AP33" s="212"/>
      <c r="AQ33" s="333" t="s">
        <v>567</v>
      </c>
      <c r="AR33" s="200"/>
      <c r="AS33" s="200"/>
      <c r="AT33" s="334"/>
      <c r="AU33" s="212" t="s">
        <v>567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t="s">
        <v>567</v>
      </c>
      <c r="AJ34" s="212"/>
      <c r="AK34" s="212"/>
      <c r="AL34" s="212"/>
      <c r="AM34" s="211" t="s">
        <v>563</v>
      </c>
      <c r="AN34" s="212"/>
      <c r="AO34" s="212"/>
      <c r="AP34" s="212"/>
      <c r="AQ34" s="333" t="s">
        <v>563</v>
      </c>
      <c r="AR34" s="200"/>
      <c r="AS34" s="200"/>
      <c r="AT34" s="334"/>
      <c r="AU34" s="212" t="s">
        <v>567</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600000000000001"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2.9"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2.9"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4.1500000000000004"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8"/>
      <c r="B82" s="523"/>
      <c r="C82" s="424"/>
      <c r="D82" s="424"/>
      <c r="E82" s="424"/>
      <c r="F82" s="425"/>
      <c r="G82" s="679" t="s">
        <v>613</v>
      </c>
      <c r="H82" s="679"/>
      <c r="I82" s="679"/>
      <c r="J82" s="679"/>
      <c r="K82" s="679"/>
      <c r="L82" s="679"/>
      <c r="M82" s="679"/>
      <c r="N82" s="679"/>
      <c r="O82" s="679"/>
      <c r="P82" s="679"/>
      <c r="Q82" s="679"/>
      <c r="R82" s="679"/>
      <c r="S82" s="679"/>
      <c r="T82" s="679"/>
      <c r="U82" s="679"/>
      <c r="V82" s="679"/>
      <c r="W82" s="679"/>
      <c r="X82" s="679"/>
      <c r="Y82" s="679"/>
      <c r="Z82" s="679"/>
      <c r="AA82" s="680"/>
      <c r="AB82" s="887" t="s">
        <v>569</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356</v>
      </c>
      <c r="AT86" s="127"/>
      <c r="AU86" s="192" t="s">
        <v>567</v>
      </c>
      <c r="AV86" s="192"/>
      <c r="AW86" s="394" t="s">
        <v>300</v>
      </c>
      <c r="AX86" s="395"/>
      <c r="AY86" s="10"/>
      <c r="AZ86" s="10"/>
      <c r="BA86" s="10"/>
      <c r="BB86" s="10"/>
      <c r="BC86" s="10"/>
      <c r="BD86" s="10"/>
      <c r="BE86" s="10"/>
      <c r="BF86" s="10"/>
      <c r="BG86" s="10"/>
      <c r="BH86" s="10"/>
    </row>
    <row r="87" spans="1:60" ht="23.25" customHeight="1" x14ac:dyDescent="0.15">
      <c r="A87" s="868"/>
      <c r="B87" s="424"/>
      <c r="C87" s="424"/>
      <c r="D87" s="424"/>
      <c r="E87" s="424"/>
      <c r="F87" s="425"/>
      <c r="G87" s="97" t="s">
        <v>570</v>
      </c>
      <c r="H87" s="98"/>
      <c r="I87" s="98"/>
      <c r="J87" s="98"/>
      <c r="K87" s="98"/>
      <c r="L87" s="98"/>
      <c r="M87" s="98"/>
      <c r="N87" s="98"/>
      <c r="O87" s="99"/>
      <c r="P87" s="98" t="s">
        <v>571</v>
      </c>
      <c r="Q87" s="510"/>
      <c r="R87" s="510"/>
      <c r="S87" s="510"/>
      <c r="T87" s="510"/>
      <c r="U87" s="510"/>
      <c r="V87" s="510"/>
      <c r="W87" s="510"/>
      <c r="X87" s="511"/>
      <c r="Y87" s="557" t="s">
        <v>62</v>
      </c>
      <c r="Z87" s="558"/>
      <c r="AA87" s="559"/>
      <c r="AB87" s="457" t="s">
        <v>572</v>
      </c>
      <c r="AC87" s="457"/>
      <c r="AD87" s="457"/>
      <c r="AE87" s="211">
        <v>357</v>
      </c>
      <c r="AF87" s="212"/>
      <c r="AG87" s="212"/>
      <c r="AH87" s="212"/>
      <c r="AI87" s="211">
        <v>307</v>
      </c>
      <c r="AJ87" s="212"/>
      <c r="AK87" s="212"/>
      <c r="AL87" s="212"/>
      <c r="AM87" s="211">
        <v>339</v>
      </c>
      <c r="AN87" s="212"/>
      <c r="AO87" s="212"/>
      <c r="AP87" s="212"/>
      <c r="AQ87" s="333" t="s">
        <v>568</v>
      </c>
      <c r="AR87" s="200"/>
      <c r="AS87" s="200"/>
      <c r="AT87" s="334"/>
      <c r="AU87" s="212" t="s">
        <v>574</v>
      </c>
      <c r="AV87" s="212"/>
      <c r="AW87" s="212"/>
      <c r="AX87" s="214"/>
    </row>
    <row r="88" spans="1:60" ht="23.25"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573</v>
      </c>
      <c r="AC88" s="519"/>
      <c r="AD88" s="519"/>
      <c r="AE88" s="211" t="s">
        <v>567</v>
      </c>
      <c r="AF88" s="212"/>
      <c r="AG88" s="212"/>
      <c r="AH88" s="212"/>
      <c r="AI88" s="211" t="s">
        <v>560</v>
      </c>
      <c r="AJ88" s="212"/>
      <c r="AK88" s="212"/>
      <c r="AL88" s="212"/>
      <c r="AM88" s="211" t="s">
        <v>563</v>
      </c>
      <c r="AN88" s="212"/>
      <c r="AO88" s="212"/>
      <c r="AP88" s="212"/>
      <c r="AQ88" s="333" t="s">
        <v>563</v>
      </c>
      <c r="AR88" s="200"/>
      <c r="AS88" s="200"/>
      <c r="AT88" s="334"/>
      <c r="AU88" s="212" t="s">
        <v>563</v>
      </c>
      <c r="AV88" s="212"/>
      <c r="AW88" s="212"/>
      <c r="AX88" s="214"/>
      <c r="AY88" s="10"/>
      <c r="AZ88" s="10"/>
      <c r="BA88" s="10"/>
      <c r="BB88" s="10"/>
      <c r="BC88" s="10"/>
    </row>
    <row r="89" spans="1:60" ht="23.25" customHeight="1" thickBo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600000000000001"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2.9"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57</v>
      </c>
      <c r="AF101" s="212"/>
      <c r="AG101" s="212"/>
      <c r="AH101" s="213"/>
      <c r="AI101" s="211">
        <v>45</v>
      </c>
      <c r="AJ101" s="212"/>
      <c r="AK101" s="212"/>
      <c r="AL101" s="213"/>
      <c r="AM101" s="211">
        <v>36</v>
      </c>
      <c r="AN101" s="212"/>
      <c r="AO101" s="212"/>
      <c r="AP101" s="213"/>
      <c r="AQ101" s="211" t="s">
        <v>577</v>
      </c>
      <c r="AR101" s="212"/>
      <c r="AS101" s="212"/>
      <c r="AT101" s="213"/>
      <c r="AU101" s="211" t="s">
        <v>578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319</v>
      </c>
      <c r="AF102" s="414"/>
      <c r="AG102" s="414"/>
      <c r="AH102" s="414"/>
      <c r="AI102" s="414">
        <v>232</v>
      </c>
      <c r="AJ102" s="414"/>
      <c r="AK102" s="414"/>
      <c r="AL102" s="414"/>
      <c r="AM102" s="414">
        <v>148</v>
      </c>
      <c r="AN102" s="414"/>
      <c r="AO102" s="414"/>
      <c r="AP102" s="414"/>
      <c r="AQ102" s="266" t="s">
        <v>578</v>
      </c>
      <c r="AR102" s="267"/>
      <c r="AS102" s="267"/>
      <c r="AT102" s="312"/>
      <c r="AU102" s="266" t="s">
        <v>567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2.9"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614</v>
      </c>
      <c r="AC116" s="459"/>
      <c r="AD116" s="460"/>
      <c r="AE116" s="414" t="s">
        <v>616</v>
      </c>
      <c r="AF116" s="414"/>
      <c r="AG116" s="414"/>
      <c r="AH116" s="414"/>
      <c r="AI116" s="414" t="s">
        <v>616</v>
      </c>
      <c r="AJ116" s="414"/>
      <c r="AK116" s="414"/>
      <c r="AL116" s="414"/>
      <c r="AM116" s="414" t="s">
        <v>618</v>
      </c>
      <c r="AN116" s="414"/>
      <c r="AO116" s="414"/>
      <c r="AP116" s="414"/>
      <c r="AQ116" s="211" t="s">
        <v>616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615</v>
      </c>
      <c r="AC117" s="469"/>
      <c r="AD117" s="470"/>
      <c r="AE117" s="547" t="s">
        <v>617</v>
      </c>
      <c r="AF117" s="547"/>
      <c r="AG117" s="547"/>
      <c r="AH117" s="547"/>
      <c r="AI117" s="547" t="s">
        <v>616</v>
      </c>
      <c r="AJ117" s="547"/>
      <c r="AK117" s="547"/>
      <c r="AL117" s="547"/>
      <c r="AM117" s="547" t="s">
        <v>616</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2.9"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2.9"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t="s">
        <v>562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567</v>
      </c>
      <c r="AF134" s="200"/>
      <c r="AG134" s="200"/>
      <c r="AH134" s="200"/>
      <c r="AI134" s="199" t="s">
        <v>577</v>
      </c>
      <c r="AJ134" s="200"/>
      <c r="AK134" s="200"/>
      <c r="AL134" s="200"/>
      <c r="AM134" s="199" t="s">
        <v>567</v>
      </c>
      <c r="AN134" s="200"/>
      <c r="AO134" s="200"/>
      <c r="AP134" s="200"/>
      <c r="AQ134" s="199" t="s">
        <v>567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577</v>
      </c>
      <c r="AF135" s="200"/>
      <c r="AG135" s="200"/>
      <c r="AH135" s="200"/>
      <c r="AI135" s="199" t="s">
        <v>567</v>
      </c>
      <c r="AJ135" s="200"/>
      <c r="AK135" s="200"/>
      <c r="AL135" s="200"/>
      <c r="AM135" s="199" t="s">
        <v>577</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6"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573</v>
      </c>
      <c r="H154" s="98"/>
      <c r="I154" s="98"/>
      <c r="J154" s="98"/>
      <c r="K154" s="98"/>
      <c r="L154" s="98"/>
      <c r="M154" s="98"/>
      <c r="N154" s="98"/>
      <c r="O154" s="98"/>
      <c r="P154" s="99"/>
      <c r="Q154" s="118" t="s">
        <v>573</v>
      </c>
      <c r="R154" s="98"/>
      <c r="S154" s="98"/>
      <c r="T154" s="98"/>
      <c r="U154" s="98"/>
      <c r="V154" s="98"/>
      <c r="W154" s="98"/>
      <c r="X154" s="98"/>
      <c r="Y154" s="98"/>
      <c r="Z154" s="98"/>
      <c r="AA154" s="286"/>
      <c r="AB154" s="134" t="s">
        <v>582</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1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1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8.1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8.1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8.1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28.1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28.1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28.1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28.1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28.1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28.1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28.1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28.1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28.1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28.1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28.1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28.1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28.1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28.1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28.1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28.1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28.1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28.1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28.1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28.1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8.1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8.1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8.1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8.1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8.1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8.1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8.1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8.1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8.1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8.1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8.1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8.1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8.1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8.1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8.1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8.1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8.1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8.1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8.1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8.1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8.1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8.1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8.1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8.1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8.1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8.1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8.1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8.1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8.1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8.1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8.1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8.1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8.1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8.1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8.1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8.1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8.1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8.1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28.1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28.1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28.1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28.1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28.1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28.1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28.1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28.1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28.1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28.1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28.1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28.1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28.1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28.1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28.1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28.1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28.1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28.1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28.1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28.1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28.1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28.1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8.1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8.1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8.1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8.1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8.1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8.1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8.1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8.1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8.1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8.1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8.1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8.1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8.1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8.1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8.1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8.1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8.1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8.1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8.1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8.1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8.1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8.1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8.1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8.1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8.1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8.1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8.1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8.1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8.1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8.1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8.1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8.1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8.1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8.1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8.1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8.1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8.1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8.1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28.1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28.1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28.1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28.1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28.1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28.1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28.1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28.1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28.1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28.1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28.1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28.1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28.1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28.1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28.1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28.1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28.1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28.1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28.1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28.1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28.1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28.1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8.1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8.1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8.1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8.1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8.1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8.1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8.1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8.1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8.1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8.1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8.1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8.1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8.1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8.1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8.1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8.1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8.1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8.1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8.1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8.1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8.1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8.1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8.1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8.1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8.1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8.1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8.1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8.1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8.1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8.1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8.1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8.1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8.1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8.1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8.1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8.1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8.1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8.1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28.1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8.1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28.1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28.1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28.1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28.1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28.1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28.1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28.1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28.1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28.1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28.1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28.1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28.1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28.1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28.1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28.1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28.1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28.1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28.1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28.1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28.1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8.1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8.1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8.1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8.1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8.1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8.1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8.1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8.1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8.1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8.1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8.1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8.1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8.1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8.1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8.1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8.1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8.1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8.1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8.1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8.1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8.1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8.1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8.1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8.1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8.1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8.1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8.1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8.1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8.1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8.1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8.1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8.1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8.1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8.1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8.1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8.1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8.1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8.1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8.15" customHeight="1" x14ac:dyDescent="0.15">
      <c r="A430" s="182"/>
      <c r="B430" s="179"/>
      <c r="C430" s="171" t="s">
        <v>368</v>
      </c>
      <c r="D430" s="933"/>
      <c r="E430" s="167" t="s">
        <v>388</v>
      </c>
      <c r="F430" s="168"/>
      <c r="G430" s="901" t="s">
        <v>384</v>
      </c>
      <c r="H430" s="116"/>
      <c r="I430" s="116"/>
      <c r="J430" s="902" t="s">
        <v>558</v>
      </c>
      <c r="K430" s="903"/>
      <c r="L430" s="903"/>
      <c r="M430" s="903"/>
      <c r="N430" s="903"/>
      <c r="O430" s="903"/>
      <c r="P430" s="903"/>
      <c r="Q430" s="903"/>
      <c r="R430" s="903"/>
      <c r="S430" s="903"/>
      <c r="T430" s="904"/>
      <c r="U430" s="587" t="s">
        <v>584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564</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563</v>
      </c>
      <c r="AF433" s="200"/>
      <c r="AG433" s="200"/>
      <c r="AH433" s="200"/>
      <c r="AI433" s="333" t="s">
        <v>560</v>
      </c>
      <c r="AJ433" s="200"/>
      <c r="AK433" s="200"/>
      <c r="AL433" s="200"/>
      <c r="AM433" s="333" t="s">
        <v>586</v>
      </c>
      <c r="AN433" s="200"/>
      <c r="AO433" s="200"/>
      <c r="AP433" s="334"/>
      <c r="AQ433" s="333" t="s">
        <v>567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567</v>
      </c>
      <c r="AF434" s="200"/>
      <c r="AG434" s="200"/>
      <c r="AH434" s="334"/>
      <c r="AI434" s="333" t="s">
        <v>560</v>
      </c>
      <c r="AJ434" s="200"/>
      <c r="AK434" s="200"/>
      <c r="AL434" s="200"/>
      <c r="AM434" s="333" t="s">
        <v>560</v>
      </c>
      <c r="AN434" s="200"/>
      <c r="AO434" s="200"/>
      <c r="AP434" s="334"/>
      <c r="AQ434" s="333" t="s">
        <v>567</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567</v>
      </c>
      <c r="AF435" s="200"/>
      <c r="AG435" s="200"/>
      <c r="AH435" s="334"/>
      <c r="AI435" s="333" t="s">
        <v>567</v>
      </c>
      <c r="AJ435" s="200"/>
      <c r="AK435" s="200"/>
      <c r="AL435" s="200"/>
      <c r="AM435" s="333" t="s">
        <v>563</v>
      </c>
      <c r="AN435" s="200"/>
      <c r="AO435" s="200"/>
      <c r="AP435" s="334"/>
      <c r="AQ435" s="333" t="s">
        <v>567</v>
      </c>
      <c r="AR435" s="200"/>
      <c r="AS435" s="200"/>
      <c r="AT435" s="334"/>
      <c r="AU435" s="200" t="s">
        <v>567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2.9"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2.9"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6"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1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587</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587</v>
      </c>
      <c r="AE704" s="786"/>
      <c r="AF704" s="786"/>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7" t="s">
        <v>587</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587</v>
      </c>
      <c r="AE708" s="604"/>
      <c r="AF708" s="604"/>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587</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555</v>
      </c>
      <c r="AE712" s="786"/>
      <c r="AF712" s="786"/>
      <c r="AG712" s="812" t="s">
        <v>592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587</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587</v>
      </c>
      <c r="AE714" s="810"/>
      <c r="AF714" s="811"/>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587</v>
      </c>
      <c r="AE715" s="604"/>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588</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7" t="s">
        <v>53</v>
      </c>
      <c r="D726" s="840"/>
      <c r="E726" s="840"/>
      <c r="F726" s="841"/>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594</v>
      </c>
      <c r="F737" s="990"/>
      <c r="G737" s="990"/>
      <c r="H737" s="990"/>
      <c r="I737" s="990"/>
      <c r="J737" s="990"/>
      <c r="K737" s="990"/>
      <c r="L737" s="990"/>
      <c r="M737" s="990"/>
      <c r="N737" s="358" t="s">
        <v>358</v>
      </c>
      <c r="O737" s="358"/>
      <c r="P737" s="358"/>
      <c r="Q737" s="358"/>
      <c r="R737" s="990" t="s">
        <v>595</v>
      </c>
      <c r="S737" s="990"/>
      <c r="T737" s="990"/>
      <c r="U737" s="990"/>
      <c r="V737" s="990"/>
      <c r="W737" s="990"/>
      <c r="X737" s="990"/>
      <c r="Y737" s="990"/>
      <c r="Z737" s="990"/>
      <c r="AA737" s="358" t="s">
        <v>359</v>
      </c>
      <c r="AB737" s="358"/>
      <c r="AC737" s="358"/>
      <c r="AD737" s="358"/>
      <c r="AE737" s="990" t="s">
        <v>596</v>
      </c>
      <c r="AF737" s="990"/>
      <c r="AG737" s="990"/>
      <c r="AH737" s="990"/>
      <c r="AI737" s="990"/>
      <c r="AJ737" s="990"/>
      <c r="AK737" s="990"/>
      <c r="AL737" s="990"/>
      <c r="AM737" s="990"/>
      <c r="AN737" s="358" t="s">
        <v>360</v>
      </c>
      <c r="AO737" s="358"/>
      <c r="AP737" s="358"/>
      <c r="AQ737" s="358"/>
      <c r="AR737" s="991" t="s">
        <v>600</v>
      </c>
      <c r="AS737" s="992"/>
      <c r="AT737" s="992"/>
      <c r="AU737" s="992"/>
      <c r="AV737" s="992"/>
      <c r="AW737" s="992"/>
      <c r="AX737" s="993"/>
      <c r="AY737" s="89"/>
      <c r="AZ737" s="89"/>
    </row>
    <row r="738" spans="1:52" ht="24.75" customHeight="1" x14ac:dyDescent="0.15">
      <c r="A738" s="994" t="s">
        <v>361</v>
      </c>
      <c r="B738" s="203"/>
      <c r="C738" s="203"/>
      <c r="D738" s="204"/>
      <c r="E738" s="990" t="s">
        <v>597</v>
      </c>
      <c r="F738" s="990"/>
      <c r="G738" s="990"/>
      <c r="H738" s="990"/>
      <c r="I738" s="990"/>
      <c r="J738" s="990"/>
      <c r="K738" s="990"/>
      <c r="L738" s="990"/>
      <c r="M738" s="990"/>
      <c r="N738" s="358" t="s">
        <v>362</v>
      </c>
      <c r="O738" s="358"/>
      <c r="P738" s="358"/>
      <c r="Q738" s="358"/>
      <c r="R738" s="990" t="s">
        <v>598</v>
      </c>
      <c r="S738" s="990"/>
      <c r="T738" s="990"/>
      <c r="U738" s="990"/>
      <c r="V738" s="990"/>
      <c r="W738" s="990"/>
      <c r="X738" s="990"/>
      <c r="Y738" s="990"/>
      <c r="Z738" s="990"/>
      <c r="AA738" s="358" t="s">
        <v>482</v>
      </c>
      <c r="AB738" s="358"/>
      <c r="AC738" s="358"/>
      <c r="AD738" s="358"/>
      <c r="AE738" s="990" t="s">
        <v>599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t="s">
        <v>484</v>
      </c>
      <c r="J739" s="985"/>
      <c r="K739" s="91" t="str">
        <f>IF(OR(I739="　", I739=""), "", "-")</f>
        <v/>
      </c>
      <c r="L739" s="986">
        <v>531</v>
      </c>
      <c r="M739" s="986"/>
      <c r="N739" s="92" t="str">
        <f>IF(O739="", "", "-")</f>
        <v/>
      </c>
      <c r="O739" s="93"/>
      <c r="P739" s="92" t="str">
        <f>IF(E739="", "", ")")</f>
        <v>)</v>
      </c>
      <c r="Q739" s="1001" t="s">
        <v>550</v>
      </c>
      <c r="R739" s="1002"/>
      <c r="S739" s="1002"/>
      <c r="T739" s="91" t="str">
        <f>IF(Q739="", "", "(")</f>
        <v>(</v>
      </c>
      <c r="U739" s="985"/>
      <c r="V739" s="985"/>
      <c r="W739" s="91" t="str">
        <f>IF(OR(U739="　", U739=""), "", "-")</f>
        <v/>
      </c>
      <c r="X739" s="986">
        <v>549</v>
      </c>
      <c r="Y739" s="986"/>
      <c r="Z739" s="92" t="str">
        <f>IF(AA739="", "", "-")</f>
        <v/>
      </c>
      <c r="AA739" s="93"/>
      <c r="AB739" s="92" t="str">
        <f>IF(Q739="", "", ")")</f>
        <v>)</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6"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6"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6"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6"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6"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6"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6"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6"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6"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6"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6"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6"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6"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6"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6"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6"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6"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6"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6"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604</v>
      </c>
      <c r="H781" s="674"/>
      <c r="I781" s="674"/>
      <c r="J781" s="674"/>
      <c r="K781" s="675"/>
      <c r="L781" s="667" t="s">
        <v>605</v>
      </c>
      <c r="M781" s="668"/>
      <c r="N781" s="668"/>
      <c r="O781" s="668"/>
      <c r="P781" s="668"/>
      <c r="Q781" s="668"/>
      <c r="R781" s="668"/>
      <c r="S781" s="668"/>
      <c r="T781" s="668"/>
      <c r="U781" s="668"/>
      <c r="V781" s="668"/>
      <c r="W781" s="668"/>
      <c r="X781" s="669"/>
      <c r="Y781" s="384">
        <v>24</v>
      </c>
      <c r="Z781" s="385"/>
      <c r="AA781" s="385"/>
      <c r="AB781" s="386"/>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0"/>
      <c r="B782" s="631"/>
      <c r="C782" s="631"/>
      <c r="D782" s="631"/>
      <c r="E782" s="631"/>
      <c r="F782" s="632"/>
      <c r="G782" s="605" t="s">
        <v>606</v>
      </c>
      <c r="H782" s="606"/>
      <c r="I782" s="606"/>
      <c r="J782" s="606"/>
      <c r="K782" s="607"/>
      <c r="L782" s="597"/>
      <c r="M782" s="598"/>
      <c r="N782" s="598"/>
      <c r="O782" s="598"/>
      <c r="P782" s="598"/>
      <c r="Q782" s="598"/>
      <c r="R782" s="598"/>
      <c r="S782" s="598"/>
      <c r="T782" s="598"/>
      <c r="U782" s="598"/>
      <c r="V782" s="598"/>
      <c r="W782" s="598"/>
      <c r="X782" s="599"/>
      <c r="Y782" s="600">
        <v>11.3</v>
      </c>
      <c r="Z782" s="601"/>
      <c r="AA782" s="601"/>
      <c r="AB782" s="602"/>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603</v>
      </c>
      <c r="H783" s="606"/>
      <c r="I783" s="606"/>
      <c r="J783" s="606"/>
      <c r="K783" s="607"/>
      <c r="L783" s="597"/>
      <c r="M783" s="598"/>
      <c r="N783" s="598"/>
      <c r="O783" s="598"/>
      <c r="P783" s="598"/>
      <c r="Q783" s="598"/>
      <c r="R783" s="598"/>
      <c r="S783" s="598"/>
      <c r="T783" s="598"/>
      <c r="U783" s="598"/>
      <c r="V783" s="598"/>
      <c r="W783" s="598"/>
      <c r="X783" s="599"/>
      <c r="Y783" s="600">
        <v>0.3</v>
      </c>
      <c r="Z783" s="601"/>
      <c r="AA783" s="601"/>
      <c r="AB783" s="602"/>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33"/>
      <c r="I784" s="633"/>
      <c r="J784" s="633"/>
      <c r="K784" s="634"/>
      <c r="L784" s="597"/>
      <c r="M784" s="635"/>
      <c r="N784" s="635"/>
      <c r="O784" s="635"/>
      <c r="P784" s="635"/>
      <c r="Q784" s="635"/>
      <c r="R784" s="635"/>
      <c r="S784" s="635"/>
      <c r="T784" s="635"/>
      <c r="U784" s="635"/>
      <c r="V784" s="635"/>
      <c r="W784" s="635"/>
      <c r="X784" s="636"/>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33"/>
      <c r="I785" s="633"/>
      <c r="J785" s="633"/>
      <c r="K785" s="634"/>
      <c r="L785" s="597"/>
      <c r="M785" s="635"/>
      <c r="N785" s="635"/>
      <c r="O785" s="635"/>
      <c r="P785" s="635"/>
      <c r="Q785" s="635"/>
      <c r="R785" s="635"/>
      <c r="S785" s="635"/>
      <c r="T785" s="635"/>
      <c r="U785" s="635"/>
      <c r="V785" s="635"/>
      <c r="W785" s="635"/>
      <c r="X785" s="636"/>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35.599999999999994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37"/>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37"/>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37"/>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6"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6.6" customHeight="1" x14ac:dyDescent="0.15">
      <c r="A837" s="372">
        <v>1</v>
      </c>
      <c r="B837" s="372">
        <v>1</v>
      </c>
      <c r="C837" s="354" t="s">
        <v>607</v>
      </c>
      <c r="D837" s="340"/>
      <c r="E837" s="340"/>
      <c r="F837" s="340"/>
      <c r="G837" s="340"/>
      <c r="H837" s="340"/>
      <c r="I837" s="340"/>
      <c r="J837" s="341">
        <v>1010005018556</v>
      </c>
      <c r="K837" s="342"/>
      <c r="L837" s="342"/>
      <c r="M837" s="342"/>
      <c r="N837" s="342"/>
      <c r="O837" s="342"/>
      <c r="P837" s="355" t="s">
        <v>608</v>
      </c>
      <c r="Q837" s="343"/>
      <c r="R837" s="343"/>
      <c r="S837" s="343"/>
      <c r="T837" s="343"/>
      <c r="U837" s="343"/>
      <c r="V837" s="343"/>
      <c r="W837" s="343"/>
      <c r="X837" s="343"/>
      <c r="Y837" s="344">
        <v>36</v>
      </c>
      <c r="Z837" s="345"/>
      <c r="AA837" s="345"/>
      <c r="AB837" s="346"/>
      <c r="AC837" s="356" t="s">
        <v>609</v>
      </c>
      <c r="AD837" s="364"/>
      <c r="AE837" s="364"/>
      <c r="AF837" s="364"/>
      <c r="AG837" s="364"/>
      <c r="AH837" s="365" t="s">
        <v>610</v>
      </c>
      <c r="AI837" s="366"/>
      <c r="AJ837" s="366"/>
      <c r="AK837" s="366"/>
      <c r="AL837" s="350" t="s">
        <v>567</v>
      </c>
      <c r="AM837" s="351"/>
      <c r="AN837" s="351"/>
      <c r="AO837" s="352"/>
      <c r="AP837" s="353" t="s">
        <v>573</v>
      </c>
      <c r="AQ837" s="353"/>
      <c r="AR837" s="353"/>
      <c r="AS837" s="353"/>
      <c r="AT837" s="353"/>
      <c r="AU837" s="353"/>
      <c r="AV837" s="353"/>
      <c r="AW837" s="353"/>
      <c r="AX837" s="353"/>
    </row>
    <row r="838" spans="1:50" ht="18"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18"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18"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18"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18"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18"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18"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18"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18"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18"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18"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18"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18"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18"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18"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18"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18"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18"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18"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18"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18"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18"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18"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18"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18"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18"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18"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18"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8"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8"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8"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18"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18"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18"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18"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18"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18"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18"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18"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18"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18"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18"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18"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18"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18"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18"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18"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18"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18"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18"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18"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18"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18"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18"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18"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18"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18"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18"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18"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18"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18"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8"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8"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18"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18"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18"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18"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18"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18"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18"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18"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18"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18"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18"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18"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18"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18"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18"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18"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18"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18"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18"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18"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18"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18"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18"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18"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18"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18"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18"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18"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18"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8"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8"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8"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8"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18"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18"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18"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18"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18"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18"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18"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18"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18"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18"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18"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18"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18"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18"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18"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18"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18"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18"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18"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18"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18"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18"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18"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18"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18"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18"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18"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18"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18"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18"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8"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8"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8"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18"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18"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18"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18"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18"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18"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18"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18"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18"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18"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18"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18"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18"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18"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18"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18"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18"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18"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18"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18"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18"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18"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18"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18"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18"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18"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18"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18"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18"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18"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8"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8"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8"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18"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18"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18"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18"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18"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18"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18"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18"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18"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18"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18"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18"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18"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18"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18"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18"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18"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18"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18"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18"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18"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18"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18"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18"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18"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18"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18"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18"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18"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8"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8"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8"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8"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18"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18"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18"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18"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18"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18"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18"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18"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18"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18"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18"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18"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18"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18"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18"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18"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18"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18"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18"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18"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18"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18"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18"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18"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18"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18"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18"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18"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18"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18"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8"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8"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8"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18"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18"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18"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18"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18"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18"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18"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18"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18"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18"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18"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18"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18"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18"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18"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18"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18"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18"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18"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18"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18"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18"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18"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18"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18"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18"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18"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18"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18"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8"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18"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8"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6.6"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22.9" customHeight="1" x14ac:dyDescent="0.15">
      <c r="A1102" s="372">
        <v>1</v>
      </c>
      <c r="B1102" s="372">
        <v>1</v>
      </c>
      <c r="C1102" s="370"/>
      <c r="D1102" s="370"/>
      <c r="E1102" s="140" t="s">
        <v>621</v>
      </c>
      <c r="F1102" s="371"/>
      <c r="G1102" s="371"/>
      <c r="H1102" s="371"/>
      <c r="I1102" s="371"/>
      <c r="J1102" s="341" t="s">
        <v>621</v>
      </c>
      <c r="K1102" s="342"/>
      <c r="L1102" s="342"/>
      <c r="M1102" s="342"/>
      <c r="N1102" s="342"/>
      <c r="O1102" s="342"/>
      <c r="P1102" s="355" t="s">
        <v>622</v>
      </c>
      <c r="Q1102" s="343"/>
      <c r="R1102" s="343"/>
      <c r="S1102" s="343"/>
      <c r="T1102" s="343"/>
      <c r="U1102" s="343"/>
      <c r="V1102" s="343"/>
      <c r="W1102" s="343"/>
      <c r="X1102" s="343"/>
      <c r="Y1102" s="344" t="s">
        <v>622</v>
      </c>
      <c r="Z1102" s="345"/>
      <c r="AA1102" s="345"/>
      <c r="AB1102" s="346"/>
      <c r="AC1102" s="347"/>
      <c r="AD1102" s="347"/>
      <c r="AE1102" s="347"/>
      <c r="AF1102" s="347"/>
      <c r="AG1102" s="347"/>
      <c r="AH1102" s="348" t="s">
        <v>622</v>
      </c>
      <c r="AI1102" s="349"/>
      <c r="AJ1102" s="349"/>
      <c r="AK1102" s="349"/>
      <c r="AL1102" s="350" t="s">
        <v>622</v>
      </c>
      <c r="AM1102" s="351"/>
      <c r="AN1102" s="351"/>
      <c r="AO1102" s="352"/>
      <c r="AP1102" s="353" t="s">
        <v>623</v>
      </c>
      <c r="AQ1102" s="353"/>
      <c r="AR1102" s="353"/>
      <c r="AS1102" s="353"/>
      <c r="AT1102" s="353"/>
      <c r="AU1102" s="353"/>
      <c r="AV1102" s="353"/>
      <c r="AW1102" s="353"/>
      <c r="AX1102" s="353"/>
    </row>
    <row r="1103" spans="1:50" ht="18"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18"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18"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18"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18"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18"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18"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18"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18"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18"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18"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18"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18"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18"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18"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18"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18"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18"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18"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18"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18"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18"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18"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18"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18"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18"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18"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18"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8"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18"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6:Y790 Y784">
    <cfRule type="expression" dxfId="2783" priority="13685">
      <formula>IF(RIGHT(TEXT(Y784,"0.#"),1)=".",FALSE,TRUE)</formula>
    </cfRule>
    <cfRule type="expression" dxfId="2782" priority="13686">
      <formula>IF(RIGHT(TEXT(Y784,"0.#"),1)=".",TRUE,FALSE)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2:AO899">
    <cfRule type="expression" dxfId="1963" priority="2079">
      <formula>IF(AND(AL872&gt;=0, RIGHT(TEXT(AL872,"0.#"),1)&lt;&gt;"."),TRUE,FALSE)</formula>
    </cfRule>
    <cfRule type="expression" dxfId="1962" priority="2080">
      <formula>IF(AND(AL872&gt;=0, RIGHT(TEXT(AL872,"0.#"),1)="."),TRUE,FALSE)</formula>
    </cfRule>
    <cfRule type="expression" dxfId="1961" priority="2081">
      <formula>IF(AND(AL872&lt;0, RIGHT(TEXT(AL872,"0.#"),1)&lt;&gt;"."),TRUE,FALSE)</formula>
    </cfRule>
    <cfRule type="expression" dxfId="1960" priority="2082">
      <formula>IF(AND(AL872&lt;0, RIGHT(TEXT(AL872,"0.#"),1)="."),TRUE,FALSE)</formula>
    </cfRule>
  </conditionalFormatting>
  <conditionalFormatting sqref="AL870:AO871">
    <cfRule type="expression" dxfId="1959" priority="2073">
      <formula>IF(AND(AL870&gt;=0, RIGHT(TEXT(AL870,"0.#"),1)&lt;&gt;"."),TRUE,FALSE)</formula>
    </cfRule>
    <cfRule type="expression" dxfId="1958" priority="2074">
      <formula>IF(AND(AL870&gt;=0, RIGHT(TEXT(AL870,"0.#"),1)="."),TRUE,FALSE)</formula>
    </cfRule>
    <cfRule type="expression" dxfId="1957" priority="2075">
      <formula>IF(AND(AL870&lt;0, RIGHT(TEXT(AL870,"0.#"),1)&lt;&gt;"."),TRUE,FALSE)</formula>
    </cfRule>
    <cfRule type="expression" dxfId="1956" priority="2076">
      <formula>IF(AND(AL870&lt;0, RIGHT(TEXT(AL870,"0.#"),1)="."),TRUE,FALSE)</formula>
    </cfRule>
  </conditionalFormatting>
  <conditionalFormatting sqref="AL905:AO932">
    <cfRule type="expression" dxfId="1955" priority="2067">
      <formula>IF(AND(AL905&gt;=0, RIGHT(TEXT(AL905,"0.#"),1)&lt;&gt;"."),TRUE,FALSE)</formula>
    </cfRule>
    <cfRule type="expression" dxfId="1954" priority="2068">
      <formula>IF(AND(AL905&gt;=0, RIGHT(TEXT(AL905,"0.#"),1)="."),TRUE,FALSE)</formula>
    </cfRule>
    <cfRule type="expression" dxfId="1953" priority="2069">
      <formula>IF(AND(AL905&lt;0, RIGHT(TEXT(AL905,"0.#"),1)&lt;&gt;"."),TRUE,FALSE)</formula>
    </cfRule>
    <cfRule type="expression" dxfId="1952" priority="2070">
      <formula>IF(AND(AL905&lt;0, RIGHT(TEXT(AL905,"0.#"),1)="."),TRUE,FALSE)</formula>
    </cfRule>
  </conditionalFormatting>
  <conditionalFormatting sqref="AL903:AO904">
    <cfRule type="expression" dxfId="1951" priority="2061">
      <formula>IF(AND(AL903&gt;=0, RIGHT(TEXT(AL903,"0.#"),1)&lt;&gt;"."),TRUE,FALSE)</formula>
    </cfRule>
    <cfRule type="expression" dxfId="1950" priority="2062">
      <formula>IF(AND(AL903&gt;=0, RIGHT(TEXT(AL903,"0.#"),1)="."),TRUE,FALSE)</formula>
    </cfRule>
    <cfRule type="expression" dxfId="1949" priority="2063">
      <formula>IF(AND(AL903&lt;0, RIGHT(TEXT(AL903,"0.#"),1)&lt;&gt;"."),TRUE,FALSE)</formula>
    </cfRule>
    <cfRule type="expression" dxfId="1948" priority="2064">
      <formula>IF(AND(AL903&lt;0, RIGHT(TEXT(AL903,"0.#"),1)="."),TRUE,FALSE)</formula>
    </cfRule>
  </conditionalFormatting>
  <conditionalFormatting sqref="AL938:AO965">
    <cfRule type="expression" dxfId="1947" priority="2055">
      <formula>IF(AND(AL938&gt;=0, RIGHT(TEXT(AL938,"0.#"),1)&lt;&gt;"."),TRUE,FALSE)</formula>
    </cfRule>
    <cfRule type="expression" dxfId="1946" priority="2056">
      <formula>IF(AND(AL938&gt;=0, RIGHT(TEXT(AL938,"0.#"),1)="."),TRUE,FALSE)</formula>
    </cfRule>
    <cfRule type="expression" dxfId="1945" priority="2057">
      <formula>IF(AND(AL938&lt;0, RIGHT(TEXT(AL938,"0.#"),1)&lt;&gt;"."),TRUE,FALSE)</formula>
    </cfRule>
    <cfRule type="expression" dxfId="1944" priority="2058">
      <formula>IF(AND(AL938&lt;0, RIGHT(TEXT(AL938,"0.#"),1)="."),TRUE,FALSE)</formula>
    </cfRule>
  </conditionalFormatting>
  <conditionalFormatting sqref="AL936:AO937">
    <cfRule type="expression" dxfId="1943" priority="2049">
      <formula>IF(AND(AL936&gt;=0, RIGHT(TEXT(AL936,"0.#"),1)&lt;&gt;"."),TRUE,FALSE)</formula>
    </cfRule>
    <cfRule type="expression" dxfId="1942" priority="2050">
      <formula>IF(AND(AL936&gt;=0, RIGHT(TEXT(AL936,"0.#"),1)="."),TRUE,FALSE)</formula>
    </cfRule>
    <cfRule type="expression" dxfId="1941" priority="2051">
      <formula>IF(AND(AL936&lt;0, RIGHT(TEXT(AL936,"0.#"),1)&lt;&gt;"."),TRUE,FALSE)</formula>
    </cfRule>
    <cfRule type="expression" dxfId="1940" priority="2052">
      <formula>IF(AND(AL936&lt;0, RIGHT(TEXT(AL936,"0.#"),1)="."),TRUE,FALSE)</formula>
    </cfRule>
  </conditionalFormatting>
  <conditionalFormatting sqref="AL971:AO998">
    <cfRule type="expression" dxfId="1939" priority="2043">
      <formula>IF(AND(AL971&gt;=0, RIGHT(TEXT(AL971,"0.#"),1)&lt;&gt;"."),TRUE,FALSE)</formula>
    </cfRule>
    <cfRule type="expression" dxfId="1938" priority="2044">
      <formula>IF(AND(AL971&gt;=0, RIGHT(TEXT(AL971,"0.#"),1)="."),TRUE,FALSE)</formula>
    </cfRule>
    <cfRule type="expression" dxfId="1937" priority="2045">
      <formula>IF(AND(AL971&lt;0, RIGHT(TEXT(AL971,"0.#"),1)&lt;&gt;"."),TRUE,FALSE)</formula>
    </cfRule>
    <cfRule type="expression" dxfId="1936" priority="2046">
      <formula>IF(AND(AL971&lt;0, RIGHT(TEXT(AL971,"0.#"),1)="."),TRUE,FALSE)</formula>
    </cfRule>
  </conditionalFormatting>
  <conditionalFormatting sqref="AL969:AO970">
    <cfRule type="expression" dxfId="1935" priority="2037">
      <formula>IF(AND(AL969&gt;=0, RIGHT(TEXT(AL969,"0.#"),1)&lt;&gt;"."),TRUE,FALSE)</formula>
    </cfRule>
    <cfRule type="expression" dxfId="1934" priority="2038">
      <formula>IF(AND(AL969&gt;=0, RIGHT(TEXT(AL969,"0.#"),1)="."),TRUE,FALSE)</formula>
    </cfRule>
    <cfRule type="expression" dxfId="1933" priority="2039">
      <formula>IF(AND(AL969&lt;0, RIGHT(TEXT(AL969,"0.#"),1)&lt;&gt;"."),TRUE,FALSE)</formula>
    </cfRule>
    <cfRule type="expression" dxfId="1932" priority="2040">
      <formula>IF(AND(AL969&lt;0, RIGHT(TEXT(AL969,"0.#"),1)="."),TRUE,FALSE)</formula>
    </cfRule>
  </conditionalFormatting>
  <conditionalFormatting sqref="AL1004:AO1031">
    <cfRule type="expression" dxfId="1931" priority="2031">
      <formula>IF(AND(AL1004&gt;=0, RIGHT(TEXT(AL1004,"0.#"),1)&lt;&gt;"."),TRUE,FALSE)</formula>
    </cfRule>
    <cfRule type="expression" dxfId="1930" priority="2032">
      <formula>IF(AND(AL1004&gt;=0, RIGHT(TEXT(AL1004,"0.#"),1)="."),TRUE,FALSE)</formula>
    </cfRule>
    <cfRule type="expression" dxfId="1929" priority="2033">
      <formula>IF(AND(AL1004&lt;0, RIGHT(TEXT(AL1004,"0.#"),1)&lt;&gt;"."),TRUE,FALSE)</formula>
    </cfRule>
    <cfRule type="expression" dxfId="1928" priority="2034">
      <formula>IF(AND(AL1004&lt;0, RIGHT(TEXT(AL1004,"0.#"),1)="."),TRUE,FALSE)</formula>
    </cfRule>
  </conditionalFormatting>
  <conditionalFormatting sqref="AL1002:AO1003">
    <cfRule type="expression" dxfId="1927" priority="2025">
      <formula>IF(AND(AL1002&gt;=0, RIGHT(TEXT(AL1002,"0.#"),1)&lt;&gt;"."),TRUE,FALSE)</formula>
    </cfRule>
    <cfRule type="expression" dxfId="1926" priority="2026">
      <formula>IF(AND(AL1002&gt;=0, RIGHT(TEXT(AL1002,"0.#"),1)="."),TRUE,FALSE)</formula>
    </cfRule>
    <cfRule type="expression" dxfId="1925" priority="2027">
      <formula>IF(AND(AL1002&lt;0, RIGHT(TEXT(AL1002,"0.#"),1)&lt;&gt;"."),TRUE,FALSE)</formula>
    </cfRule>
    <cfRule type="expression" dxfId="1924" priority="2028">
      <formula>IF(AND(AL1002&lt;0, RIGHT(TEXT(AL1002,"0.#"),1)="."),TRUE,FALSE)</formula>
    </cfRule>
  </conditionalFormatting>
  <conditionalFormatting sqref="Y1002:Y1003">
    <cfRule type="expression" dxfId="1923" priority="2023">
      <formula>IF(RIGHT(TEXT(Y1002,"0.#"),1)=".",FALSE,TRUE)</formula>
    </cfRule>
    <cfRule type="expression" dxfId="1922" priority="2024">
      <formula>IF(RIGHT(TEXT(Y1002,"0.#"),1)=".",TRUE,FALSE)</formula>
    </cfRule>
  </conditionalFormatting>
  <conditionalFormatting sqref="AL1037:AO1064">
    <cfRule type="expression" dxfId="1921" priority="2019">
      <formula>IF(AND(AL1037&gt;=0, RIGHT(TEXT(AL1037,"0.#"),1)&lt;&gt;"."),TRUE,FALSE)</formula>
    </cfRule>
    <cfRule type="expression" dxfId="1920" priority="2020">
      <formula>IF(AND(AL1037&gt;=0, RIGHT(TEXT(AL1037,"0.#"),1)="."),TRUE,FALSE)</formula>
    </cfRule>
    <cfRule type="expression" dxfId="1919" priority="2021">
      <formula>IF(AND(AL1037&lt;0, RIGHT(TEXT(AL1037,"0.#"),1)&lt;&gt;"."),TRUE,FALSE)</formula>
    </cfRule>
    <cfRule type="expression" dxfId="1918" priority="2022">
      <formula>IF(AND(AL1037&lt;0, RIGHT(TEXT(AL1037,"0.#"),1)="."),TRUE,FALSE)</formula>
    </cfRule>
  </conditionalFormatting>
  <conditionalFormatting sqref="Y1037:Y1064">
    <cfRule type="expression" dxfId="1917" priority="2017">
      <formula>IF(RIGHT(TEXT(Y1037,"0.#"),1)=".",FALSE,TRUE)</formula>
    </cfRule>
    <cfRule type="expression" dxfId="1916" priority="2018">
      <formula>IF(RIGHT(TEXT(Y1037,"0.#"),1)=".",TRUE,FALSE)</formula>
    </cfRule>
  </conditionalFormatting>
  <conditionalFormatting sqref="AL1035:AO1036">
    <cfRule type="expression" dxfId="1915" priority="2013">
      <formula>IF(AND(AL1035&gt;=0, RIGHT(TEXT(AL1035,"0.#"),1)&lt;&gt;"."),TRUE,FALSE)</formula>
    </cfRule>
    <cfRule type="expression" dxfId="1914" priority="2014">
      <formula>IF(AND(AL1035&gt;=0, RIGHT(TEXT(AL1035,"0.#"),1)="."),TRUE,FALSE)</formula>
    </cfRule>
    <cfRule type="expression" dxfId="1913" priority="2015">
      <formula>IF(AND(AL1035&lt;0, RIGHT(TEXT(AL1035,"0.#"),1)&lt;&gt;"."),TRUE,FALSE)</formula>
    </cfRule>
    <cfRule type="expression" dxfId="1912" priority="2016">
      <formula>IF(AND(AL1035&lt;0, RIGHT(TEXT(AL1035,"0.#"),1)="."),TRUE,FALSE)</formula>
    </cfRule>
  </conditionalFormatting>
  <conditionalFormatting sqref="Y1035:Y1036">
    <cfRule type="expression" dxfId="1911" priority="2011">
      <formula>IF(RIGHT(TEXT(Y1035,"0.#"),1)=".",FALSE,TRUE)</formula>
    </cfRule>
    <cfRule type="expression" dxfId="1910" priority="2012">
      <formula>IF(RIGHT(TEXT(Y1035,"0.#"),1)=".",TRUE,FALSE)</formula>
    </cfRule>
  </conditionalFormatting>
  <conditionalFormatting sqref="AL1070:AO1097">
    <cfRule type="expression" dxfId="1909" priority="2007">
      <formula>IF(AND(AL1070&gt;=0, RIGHT(TEXT(AL1070,"0.#"),1)&lt;&gt;"."),TRUE,FALSE)</formula>
    </cfRule>
    <cfRule type="expression" dxfId="1908" priority="2008">
      <formula>IF(AND(AL1070&gt;=0, RIGHT(TEXT(AL1070,"0.#"),1)="."),TRUE,FALSE)</formula>
    </cfRule>
    <cfRule type="expression" dxfId="1907" priority="2009">
      <formula>IF(AND(AL1070&lt;0, RIGHT(TEXT(AL1070,"0.#"),1)&lt;&gt;"."),TRUE,FALSE)</formula>
    </cfRule>
    <cfRule type="expression" dxfId="1906" priority="2010">
      <formula>IF(AND(AL1070&lt;0, RIGHT(TEXT(AL1070,"0.#"),1)="."),TRUE,FALSE)</formula>
    </cfRule>
  </conditionalFormatting>
  <conditionalFormatting sqref="Y1070:Y1097">
    <cfRule type="expression" dxfId="1905" priority="2005">
      <formula>IF(RIGHT(TEXT(Y1070,"0.#"),1)=".",FALSE,TRUE)</formula>
    </cfRule>
    <cfRule type="expression" dxfId="1904" priority="2006">
      <formula>IF(RIGHT(TEXT(Y1070,"0.#"),1)=".",TRUE,FALSE)</formula>
    </cfRule>
  </conditionalFormatting>
  <conditionalFormatting sqref="AL1068:AO1069">
    <cfRule type="expression" dxfId="1903" priority="2001">
      <formula>IF(AND(AL1068&gt;=0, RIGHT(TEXT(AL1068,"0.#"),1)&lt;&gt;"."),TRUE,FALSE)</formula>
    </cfRule>
    <cfRule type="expression" dxfId="1902" priority="2002">
      <formula>IF(AND(AL1068&gt;=0, RIGHT(TEXT(AL1068,"0.#"),1)="."),TRUE,FALSE)</formula>
    </cfRule>
    <cfRule type="expression" dxfId="1901" priority="2003">
      <formula>IF(AND(AL1068&lt;0, RIGHT(TEXT(AL1068,"0.#"),1)&lt;&gt;"."),TRUE,FALSE)</formula>
    </cfRule>
    <cfRule type="expression" dxfId="1900" priority="2004">
      <formula>IF(AND(AL1068&lt;0, RIGHT(TEXT(AL1068,"0.#"),1)="."),TRUE,FALSE)</formula>
    </cfRule>
  </conditionalFormatting>
  <conditionalFormatting sqref="Y1068:Y1069">
    <cfRule type="expression" dxfId="1899" priority="1999">
      <formula>IF(RIGHT(TEXT(Y1068,"0.#"),1)=".",FALSE,TRUE)</formula>
    </cfRule>
    <cfRule type="expression" dxfId="1898" priority="2000">
      <formula>IF(RIGHT(TEXT(Y1068,"0.#"),1)=".",TRUE,FALSE)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Y785">
    <cfRule type="expression" dxfId="705" priority="9">
      <formula>IF(RIGHT(TEXT(Y785,"0.#"),1)=".",FALSE,TRUE)</formula>
    </cfRule>
    <cfRule type="expression" dxfId="704" priority="10">
      <formula>IF(RIGHT(TEXT(Y785,"0.#"),1)=".",TRUE,FALSE)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1"/>
      <c r="AA2" s="832"/>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1"/>
      <c r="AA9" s="832"/>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1"/>
      <c r="AA16" s="832"/>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1"/>
      <c r="AA23" s="832"/>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1"/>
      <c r="AA30" s="832"/>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1"/>
      <c r="AA37" s="832"/>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1"/>
      <c r="AA44" s="832"/>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1"/>
      <c r="AA51" s="832"/>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1"/>
      <c r="AA58" s="832"/>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1"/>
      <c r="AA65" s="832"/>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37"/>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37"/>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37"/>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37"/>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37"/>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37"/>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37"/>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37"/>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37"/>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37"/>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37"/>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37"/>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37"/>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37"/>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37"/>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37"/>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37"/>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37"/>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37"/>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37"/>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2018-06-28T01:50:52Z</cp:lastPrinted>
  <dcterms:created xsi:type="dcterms:W3CDTF">2012-03-13T00:50:25Z</dcterms:created>
  <dcterms:modified xsi:type="dcterms:W3CDTF">2018-07-05T13:34:25Z</dcterms:modified>
</cp:coreProperties>
</file>