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00" yWindow="495" windowWidth="1066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<sst xmlns="http://schemas.openxmlformats.org/spreadsheetml/2006/main" count="2812" uniqueCount="616">
  <si>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</si>
  <si>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</si>
  <si>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</si>
  <si>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</si>
  <si>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</si>
  <si>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</si>
  <si>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</si>
  <si>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</si>
  <si>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</si>
  <si>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</si>
  <si>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</si>
  <si>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</si>
  <si>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</si>
  <si>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</si>
  <si>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</si>
  <si>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</si>
  <si>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</si>
  <si>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</si>
  <si>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</si>
  <si>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</si>
  <si>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</si>
  <si>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</si>
  <si>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</si>
  <si>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</si>
  <si>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</si>
  <si>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</si>
  <si>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</si>
  <si>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</si>
  <si>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</si>
  <si>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</si>
  <si>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</si>
  <si>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</si>
  <si>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</si>
  <si>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</si>
  <si>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</si>
  <si>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</si>
  <si>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</si>
  <si>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</si>
  <si>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</si>
  <si>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</si>
  <si>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</si>
  <si>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</si>
  <si>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</si>
  <si>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</si>
  <si>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</si>
  <si>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</si>
  <si>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</si>
  <si>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</si>
  <si>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</si>
  <si>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</si>
  <si>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</si>
  <si>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</si>
  <si>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</si>
  <si>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</si>
  <si>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</si>
  <si>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</si>
  <si>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</si>
  <si>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</si>
  <si>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</si>
  <si>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</si>
  <si>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</si>
  <si>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</si>
  <si>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</si>
  <si>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</si>
  <si>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</si>
  <si>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</si>
  <si>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</si>
  <si>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</si>
  <si>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</si>
  <si>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</si>
  <si>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</si>
  <si>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</si>
  <si>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</si>
  <si>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</si>
  <si>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</si>
  <si>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</si>
  <si>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</si>
  <si>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</si>
  <si>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</si>
  <si>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</si>
  <si>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</si>
  <si>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</si>
  <si>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</si>
  <si>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</si>
  <si>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</si>
  <si>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</si>
  <si>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</si>
  <si>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</si>
  <si>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</si>
  <si>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</si>
  <si>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</si>
  <si>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</si>
  <si>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</si>
  <si>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</si>
  <si>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</si>
  <si>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</si>
  <si>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</si>
  <si>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</si>
  <si>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</si>
  <si>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</si>
  <si>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</si>
  <si>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</si>
  <si>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</si>
  <si>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</si>
  <si>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</si>
  <si>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</si>
  <si>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</si>
  <si>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</si>
  <si>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</si>
  <si>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</si>
  <si>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</si>
  <si>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</si>
  <si>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</si>
  <si>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</si>
  <si>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</si>
  <si>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</si>
  <si>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</si>
  <si>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</si>
  <si>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</si>
  <si>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</si>
  <si>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</si>
  <si>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</si>
  <si>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</si>
  <si>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</si>
  <si>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</si>
  <si>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</si>
  <si>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</si>
  <si>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</si>
  <si>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</si>
  <si>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</si>
  <si>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</si>
  <si>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</si>
  <si>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</si>
  <si>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</si>
  <si>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</si>
  <si>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</si>
  <si>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</si>
  <si>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</si>
  <si>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</si>
  <si>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</si>
  <si>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</si>
  <si>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</si>
  <si>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</si>
  <si>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</si>
  <si>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</si>
  <si>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</si>
  <si>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</si>
  <si>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</si>
  <si>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</si>
  <si>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</si>
  <si>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</si>
  <si>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</si>
  <si>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</si>
  <si>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</si>
  <si>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</si>
  <si>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</si>
  <si>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</si>
  <si>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</si>
  <si>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</si>
  <si>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</si>
  <si>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</si>
  <si>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</si>
  <si>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</si>
  <si>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</si>
  <si>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</si>
  <si>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</si>
  <si>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</si>
  <si>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</si>
  <si>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</si>
  <si>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</si>
  <si>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</si>
  <si>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</si>
  <si>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</si>
  <si>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</si>
  <si>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</si>
  <si>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</si>
  <si>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</si>
  <si>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</si>
  <si>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</si>
  <si>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</si>
  <si>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</si>
  <si>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</si>
  <si>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</si>
  <si>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</si>
  <si>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</si>
  <si>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</si>
  <si>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</si>
  <si>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</si>
  <si>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</si>
  <si>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</si>
  <si>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</si>
  <si>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</si>
  <si>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</si>
  <si>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</si>
  <si>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</si>
  <si>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</si>
  <si>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</si>
  <si>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</si>
  <si>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</si>
  <si>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</si>
  <si>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</si>
  <si>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</si>
  <si>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</si>
  <si>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</si>
  <si>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</si>
  <si>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</si>
  <si>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</si>
  <si>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</si>
  <si>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</si>
  <si>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</si>
  <si>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</si>
  <si>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</si>
  <si>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</si>
  <si>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</si>
  <si>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</si>
  <si>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</si>
  <si>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</si>
  <si>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</si>
  <si>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</si>
  <si>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</si>
  <si>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</si>
  <si>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</si>
  <si>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</si>
  <si>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</si>
  <si>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</si>
  <si>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</si>
  <si>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</si>
  <si>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</si>
  <si>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</si>
  <si>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</si>
  <si>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</si>
  <si>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</si>
  <si>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</si>
  <si>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</si>
  <si>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</si>
  <si>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</si>
  <si>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</si>
  <si>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</si>
  <si>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</si>
  <si>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</si>
  <si>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</si>
  <si>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</si>
  <si>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</si>
  <si>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</si>
  <si>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</si>
  <si>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</si>
  <si>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</si>
  <si>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</si>
  <si>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</si>
  <si>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</si>
  <si>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</si>
  <si>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</si>
  <si>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</si>
  <si>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</si>
  <si>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</si>
  <si>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</si>
  <si>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</si>
  <si>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</si>
  <si>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</si>
  <si>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</si>
  <si>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</si>
  <si>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</si>
  <si>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</si>
  <si>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</si>
  <si>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</si>
  <si>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</si>
  <si>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</si>
  <si>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</si>
  <si>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</si>
  <si>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</si>
  <si>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</si>
  <si>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</si>
  <si>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</si>
  <si>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</si>
  <si>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</si>
  <si>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</si>
  <si>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</si>
  <si>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</si>
  <si>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</si>
  <si>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</si>
  <si>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</si>
  <si>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</si>
  <si>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</si>
  <si>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</si>
  <si>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</si>
  <si>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</si>
  <si>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</si>
  <si>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</si>
  <si>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</si>
  <si>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</si>
  <si>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</si>
  <si>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</si>
  <si>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</si>
  <si>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</si>
  <si>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</si>
  <si>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</si>
  <si>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</si>
  <si>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</si>
  <si>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</si>
  <si>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</si>
  <si>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</si>
  <si>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</si>
  <si>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</si>
  <si>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</si>
  <si>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</si>
  <si>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</si>
  <si>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</si>
  <si>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</si>
  <si>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</si>
  <si>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</si>
  <si>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</si>
  <si>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</si>
  <si>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</si>
  <si>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</si>
  <si>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</si>
  <si>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</si>
  <si>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</si>
  <si>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</si>
  <si>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</si>
  <si>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</si>
  <si>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</si>
  <si>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</si>
  <si>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</si>
  <si>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</si>
  <si>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</si>
  <si>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</si>
  <si>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</si>
  <si>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</si>
  <si>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</si>
  <si>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</si>
  <si>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</si>
  <si>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</si>
  <si>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</si>
  <si>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</si>
  <si>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</si>
  <si>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</si>
  <si>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</si>
  <si>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</si>
  <si>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</si>
  <si>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</si>
  <si>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</si>
  <si>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</si>
  <si>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</si>
  <si>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</si>
  <si>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</si>
  <si>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</si>
  <si>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</si>
  <si>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</si>
  <si>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</si>
  <si>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</si>
  <si>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</si>
  <si>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</si>
  <si>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</si>
  <si>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</si>
  <si>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</si>
  <si>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</si>
  <si>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</si>
  <si>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</si>
  <si>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</si>
  <si>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</si>
  <si>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</si>
  <si>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</si>
  <si>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</si>
  <si>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</si>
  <si>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</si>
  <si>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</si>
  <si>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</si>
  <si>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</si>
  <si>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</si>
  <si>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</si>
  <si>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</si>
  <si>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</si>
  <si>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</si>
  <si>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</si>
  <si>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</si>
  <si>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</si>
  <si>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</si>
  <si>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</si>
  <si>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</si>
  <si>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</si>
  <si>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</si>
  <si>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</si>
  <si>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</si>
  <si>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</si>
  <si>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</si>
  <si>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</si>
  <si>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</si>
  <si>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</si>
  <si>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</si>
  <si>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</si>
  <si>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</si>
  <si>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</si>
  <si>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</si>
  <si>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</si>
  <si>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</si>
  <si>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</si>
  <si>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</si>
  <si>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</si>
  <si>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</si>
  <si>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</si>
  <si>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</si>
  <si>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</si>
  <si>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</si>
  <si>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</si>
  <si>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</si>
  <si>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</si>
  <si>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</si>
  <si>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</si>
  <si>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</si>
  <si>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</si>
  <si>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</si>
  <si>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</si>
  <si>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</si>
  <si>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</si>
  <si>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</si>
  <si>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</si>
  <si>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</si>
  <si>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</si>
  <si>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</si>
  <si>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</si>
  <si>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</si>
  <si>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</si>
  <si>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</si>
  <si>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</si>
  <si>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</si>
  <si>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</si>
  <si>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</si>
  <si>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</si>
  <si>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</si>
  <si>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</si>
  <si>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</si>
  <si>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</si>
  <si>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</si>
  <si>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</si>
  <si>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</si>
  <si>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</si>
  <si>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</si>
  <si>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</si>
  <si>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</si>
  <si>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</si>
  <si>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</si>
  <si>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</si>
  <si>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</si>
  <si>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</si>
  <si>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</si>
  <si>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</si>
  <si>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</si>
  <si>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</si>
  <si>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</si>
  <si>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</si>
  <si>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</si>
  <si>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</si>
  <si>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</si>
  <si>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</si>
  <si>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</si>
  <si>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</si>
  <si>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</si>
  <si>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</si>
  <si>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</si>
  <si>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</si>
  <si>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</si>
  <si>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</si>
  <si>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</si>
  <si>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</si>
  <si>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</si>
  <si>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</si>
  <si>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</si>
  <si>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</si>
  <si>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</si>
  <si>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</si>
  <si>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</si>
  <si>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</si>
  <si>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</si>
  <si>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</si>
  <si>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</si>
  <si>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</si>
  <si>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</si>
  <si>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</si>
  <si>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</si>
  <si>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</si>
  <si>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</si>
  <si>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</si>
  <si>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</si>
  <si>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</si>
  <si>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</si>
  <si>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</si>
  <si>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</si>
  <si>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</si>
  <si>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</si>
  <si>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</si>
  <si>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</si>
  <si>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</si>
  <si>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</si>
  <si>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</si>
  <si>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</si>
  <si>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</si>
  <si>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</si>
  <si>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</si>
  <si>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</si>
  <si>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</si>
  <si>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</si>
  <si>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</si>
  <si>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</si>
  <si>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</si>
  <si>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</si>
  <si>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</si>
  <si>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</si>
  <si>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</si>
  <si>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</si>
  <si>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</si>
  <si>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</si>
  <si>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</si>
  <si>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</si>
  <si>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</si>
  <si>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</si>
  <si>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</si>
  <si>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</si>
  <si>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</si>
  <si>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</si>
  <si>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</si>
  <si>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</si>
  <si>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</si>
  <si>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</si>
  <si>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</si>
  <si>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</si>
  <si>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</si>
  <si>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</si>
  <si>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</si>
  <si>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</si>
  <si>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</si>
  <si>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</si>
  <si>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</si>
  <si>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</si>
  <si>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</si>
  <si>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</si>
  <si>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</si>
  <si>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</si>
  <si>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</si>
  <si>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</si>
  <si>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</si>
  <si>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</si>
  <si>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</si>
  <si>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</si>
  <si>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</si>
  <si>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</si>
  <si>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</si>
  <si>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</si>
  <si>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</si>
  <si>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</si>
  <si>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</si>
  <si>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障害者トライアル雇用事業</t>
    <phoneticPr fontId="5"/>
  </si>
  <si>
    <t>職業安定局雇用開発部</t>
    <phoneticPr fontId="5"/>
  </si>
  <si>
    <t>障害者雇用対策課</t>
    <phoneticPr fontId="5"/>
  </si>
  <si>
    <t>障害者雇用対策課長
中村　裕一郎</t>
    <phoneticPr fontId="5"/>
  </si>
  <si>
    <t>厚生労働省</t>
  </si>
  <si>
    <t>○</t>
  </si>
  <si>
    <t>雇用保険法第62条第１項第6号</t>
    <phoneticPr fontId="5"/>
  </si>
  <si>
    <t>障害者雇用の取組が遅れている事業所では、障害者雇用の経験が乏しいために、障害者に合った職域開発、雇用管理等のノウハウがなく、障害者を雇い入れることを躊躇する面もあるところである。このため、これらの事業所に対して、短期間の障害者の試行雇用を通じ、障害者の雇用に対する理解を促進するとともに、障害者の業務遂行の可能性を見極め、試行雇用終了後に常用雇用への移行を進め、就業機会の確保を図ることとする。</t>
    <phoneticPr fontId="5"/>
  </si>
  <si>
    <t>公共職業安定所等の紹介により、障害者を1週間の就業時間20時間以上で試行雇用（※1）する事業主に対して、対象障害者1人当たり1か月4万円（精神障害者を初めて雇用する場合には月最大8万円）の助成金を支給する。また、精神障害者等の中には、日によって仕事の出来や体調に波があるため常用雇用で働けるようになるには一定程度の期間を要すること、直ちに20時間以上の就業時間で勤務するのは難しいこと等の障害特性があることから、公共職業安定所等の紹介により、短時間の試行雇用（※2）を行う事業主に対して、対象障害者1人当たり1か月2万円の助成金を支給する。
（※1）試行雇用は原則3か月間（精神障害者については最大12か月）とし、事業主と対象障害者との間で有期雇用契約を締結する。
（※2）試行雇用は3か月から最大12か月間とし、事業主と対象障害者との間で試行雇用当初は1週間の就業時間10時間以上20時間未満で、順次20時間以上を目指すことを内容とする有期雇用契約を締結する。</t>
    <phoneticPr fontId="5"/>
  </si>
  <si>
    <t>-</t>
  </si>
  <si>
    <t>-</t>
    <phoneticPr fontId="5"/>
  </si>
  <si>
    <t>雇用安定等給付金</t>
    <phoneticPr fontId="5"/>
  </si>
  <si>
    <t>％</t>
    <phoneticPr fontId="5"/>
  </si>
  <si>
    <t>％</t>
    <phoneticPr fontId="5"/>
  </si>
  <si>
    <t>厚生労働省職業安定局調べ</t>
    <rPh sb="0" eb="2">
      <t>コウセイ</t>
    </rPh>
    <rPh sb="2" eb="5">
      <t>ロウドウショウ</t>
    </rPh>
    <rPh sb="5" eb="7">
      <t>ショクギョウ</t>
    </rPh>
    <rPh sb="7" eb="10">
      <t>アンテイキョク</t>
    </rPh>
    <rPh sb="10" eb="11">
      <t>シラ</t>
    </rPh>
    <phoneticPr fontId="5"/>
  </si>
  <si>
    <t>試行雇用開始者数</t>
    <phoneticPr fontId="5"/>
  </si>
  <si>
    <t>人</t>
    <rPh sb="0" eb="1">
      <t>ニン</t>
    </rPh>
    <phoneticPr fontId="5"/>
  </si>
  <si>
    <t>-</t>
    <phoneticPr fontId="5"/>
  </si>
  <si>
    <t>-</t>
    <phoneticPr fontId="5"/>
  </si>
  <si>
    <t>568百万円
／
5,043件</t>
    <rPh sb="3" eb="5">
      <t>ヒャクマン</t>
    </rPh>
    <rPh sb="5" eb="6">
      <t>エン</t>
    </rPh>
    <phoneticPr fontId="5"/>
  </si>
  <si>
    <t>698百万円
／
5,658件</t>
    <rPh sb="3" eb="5">
      <t>ヒャクマン</t>
    </rPh>
    <rPh sb="5" eb="6">
      <t>エン</t>
    </rPh>
    <phoneticPr fontId="5"/>
  </si>
  <si>
    <t>円</t>
    <rPh sb="0" eb="1">
      <t>エン</t>
    </rPh>
    <phoneticPr fontId="5"/>
  </si>
  <si>
    <t>　Ｘ/Ｙ</t>
    <phoneticPr fontId="5"/>
  </si>
  <si>
    <t>公共職業安定所における就職件数（障害者）</t>
    <phoneticPr fontId="5"/>
  </si>
  <si>
    <t>件</t>
    <rPh sb="0" eb="1">
      <t>ケン</t>
    </rPh>
    <phoneticPr fontId="5"/>
  </si>
  <si>
    <t>短期間の障害者の試行雇用を通じ、障害者の雇用に対する理解を促進するとともに、障害者の業務遂行の可能性を見極め、試行雇用終了後に常用雇用への移行を進め、就業機会の確保を図るものであり、労働者等の特性に応じた雇用の安定・促進に資するものであ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</si>
  <si>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</si>
  <si>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本事業は、国が行う障害者の雇用対策と一体的に実施しているものであるため、本事業の実施については、国が実施する方が効率的かつ効果的。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</si>
  <si>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</si>
  <si>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</si>
  <si>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</si>
  <si>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phoneticPr fontId="5"/>
  </si>
  <si>
    <t>事業主の負担を考慮した必要な経費の支給となっており、水準は妥当である。</t>
    <phoneticPr fontId="5"/>
  </si>
  <si>
    <t>一定の基準に基づき、真に必要な者に対して実施している。</t>
    <phoneticPr fontId="5"/>
  </si>
  <si>
    <t>△</t>
  </si>
  <si>
    <t>障害者の雇用対策を実施している労働局において、一体的に助成金を支給することにより高い効果を確保している。</t>
    <phoneticPr fontId="5"/>
  </si>
  <si>
    <t>成果目標に見合ったものである。</t>
    <phoneticPr fontId="5"/>
  </si>
  <si>
    <t>障害者の雇用対策を実施している労働局において、一体的に助成金を支給することにより高い効果を確保している。</t>
    <phoneticPr fontId="5"/>
  </si>
  <si>
    <t>今後も引き続き、目標に対する達成度等を勘案し、制度の適正な運用を図るとともに、トライアル開始者数等の実績及びトレンドを積算に反映させた予算要求を行うことが必要。</t>
    <phoneticPr fontId="5"/>
  </si>
  <si>
    <t>361</t>
    <phoneticPr fontId="5"/>
  </si>
  <si>
    <t>327</t>
    <phoneticPr fontId="5"/>
  </si>
  <si>
    <t>284</t>
    <phoneticPr fontId="5"/>
  </si>
  <si>
    <t>515</t>
    <phoneticPr fontId="5"/>
  </si>
  <si>
    <t>518</t>
    <phoneticPr fontId="5"/>
  </si>
  <si>
    <t>527</t>
    <phoneticPr fontId="5"/>
  </si>
  <si>
    <t>526</t>
    <phoneticPr fontId="5"/>
  </si>
  <si>
    <t>障害者基本計画（第4次）（平成30年3月策定）</t>
    <phoneticPr fontId="5"/>
  </si>
  <si>
    <t>811百万円
／
6,131件</t>
    <rPh sb="3" eb="5">
      <t>ヒャクマン</t>
    </rPh>
    <rPh sb="5" eb="6">
      <t>エン</t>
    </rPh>
    <phoneticPr fontId="5"/>
  </si>
  <si>
    <t>支給対象人員が当初見込みを下回ったことによるもの。なお、支給の前提となる試行雇用開始者数は増加しており、今後、支給対象人員は伸びていくことが見込まれる。</t>
    <phoneticPr fontId="5"/>
  </si>
  <si>
    <t>見込みには届かなかったものの、開始者数は前年度よりも増加している。</t>
    <phoneticPr fontId="5"/>
  </si>
  <si>
    <t>障害者トライアル雇用を終了した者のうち、常用雇用へ移行した者の割合を●●％以上とする。</t>
    <phoneticPr fontId="5"/>
  </si>
  <si>
    <t>活動実績は目標値を下回り、執行率が74％となったところであるが、成果実績（常用雇用移行率）については、目標値を上回る86.5％となっており、本事業は事業主における障害者雇用の促進に関して、非常に有効な手段となっている。このため障害者の就職促進を図るためには障害者トライアル雇用事業は有効な施策である。</t>
    <phoneticPr fontId="5"/>
  </si>
  <si>
    <t>-</t>
    <phoneticPr fontId="5"/>
  </si>
  <si>
    <t>X：執行額（百万円）／Y：支給決定件数（件）　　　　　　　　　　　　　　　</t>
    <rPh sb="6" eb="8">
      <t>ヒャクマン</t>
    </rPh>
    <phoneticPr fontId="5"/>
  </si>
  <si>
    <t>1,163百万円／精査中</t>
    <rPh sb="5" eb="6">
      <t>ヒャク</t>
    </rPh>
    <rPh sb="6" eb="8">
      <t>マンエン</t>
    </rPh>
    <rPh sb="9" eb="12">
      <t>セイサチュウ</t>
    </rPh>
    <phoneticPr fontId="5"/>
  </si>
  <si>
    <t>-</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</si>
  <si>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</si>
  <si>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</si>
  <si>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</si>
  <si>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</si>
  <si>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</si>
  <si>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</si>
  <si>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常用雇用移行率</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</si>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</sst>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42</xdr:col>
      <xdr:colOff>122464</xdr:colOff>
      <xdr:row>101</xdr:row>
      <xdr:rowOff>0</xdr:rowOff>
    </xdr:from>
    <xdr:ext cx="607859" cy="275717"/>
    <xdr:sp macro="" textlink="">
      <xdr:nvSpPr>
        <xdr:cNvPr id="3" name="テキスト ボックス 2"/>
        <xdr:cNvSpPr txBox="1"/>
      </xdr:nvSpPr>
      <xdr:spPr>
        <a:xfrm>
          <a:off x="8694964" y="140697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twoCellAnchor>
    <xdr:from>
      <xdr:col>23</xdr:col>
      <xdr:colOff>95990</xdr:colOff>
      <xdr:row>742</xdr:row>
      <xdr:rowOff>156029</xdr:rowOff>
    </xdr:from>
    <xdr:to>
      <xdr:col>31</xdr:col>
      <xdr:colOff>119484</xdr:colOff>
      <xdr:row>744</xdr:row>
      <xdr:rowOff>102820</xdr:rowOff>
    </xdr:to>
    <xdr:sp macro="" textlink="">
      <xdr:nvSpPr>
        <xdr:cNvPr id="19" name="テキスト ボックス 18"/>
        <xdr:cNvSpPr txBox="1"/>
      </xdr:nvSpPr>
      <xdr:spPr>
        <a:xfrm>
          <a:off x="4096490" y="35970029"/>
          <a:ext cx="1623694" cy="651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811</a:t>
          </a:r>
          <a:r>
            <a:rPr kumimoji="1" lang="ja-JP" altLang="en-US" sz="1400"/>
            <a:t>百万円</a:t>
          </a:r>
          <a:endParaRPr kumimoji="1" lang="en-US" altLang="ja-JP" sz="1400"/>
        </a:p>
      </xdr:txBody>
    </xdr:sp>
    <xdr:clientData/>
  </xdr:twoCellAnchor>
  <xdr:twoCellAnchor>
    <xdr:from>
      <xdr:col>22</xdr:col>
      <xdr:colOff>141429</xdr:colOff>
      <xdr:row>746</xdr:row>
      <xdr:rowOff>209649</xdr:rowOff>
    </xdr:from>
    <xdr:to>
      <xdr:col>32</xdr:col>
      <xdr:colOff>66673</xdr:colOff>
      <xdr:row>749</xdr:row>
      <xdr:rowOff>10257</xdr:rowOff>
    </xdr:to>
    <xdr:sp macro="" textlink="">
      <xdr:nvSpPr>
        <xdr:cNvPr id="20" name="テキスト ボックス 19"/>
        <xdr:cNvSpPr txBox="1"/>
      </xdr:nvSpPr>
      <xdr:spPr>
        <a:xfrm>
          <a:off x="3941904" y="37433349"/>
          <a:ext cx="1925494" cy="857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en-US" altLang="ja-JP" sz="1400"/>
            <a:t>811</a:t>
          </a:r>
          <a:r>
            <a:rPr kumimoji="1" lang="ja-JP" altLang="en-US" sz="1400"/>
            <a:t>百万円</a:t>
          </a:r>
          <a:endParaRPr kumimoji="1" lang="en-US" altLang="ja-JP" sz="1400"/>
        </a:p>
      </xdr:txBody>
    </xdr:sp>
    <xdr:clientData/>
  </xdr:twoCellAnchor>
  <xdr:twoCellAnchor>
    <xdr:from>
      <xdr:col>23</xdr:col>
      <xdr:colOff>133636</xdr:colOff>
      <xdr:row>750</xdr:row>
      <xdr:rowOff>317165</xdr:rowOff>
    </xdr:from>
    <xdr:to>
      <xdr:col>31</xdr:col>
      <xdr:colOff>84240</xdr:colOff>
      <xdr:row>753</xdr:row>
      <xdr:rowOff>309422</xdr:rowOff>
    </xdr:to>
    <xdr:sp macro="" textlink="">
      <xdr:nvSpPr>
        <xdr:cNvPr id="21" name="テキスト ボックス 20"/>
        <xdr:cNvSpPr txBox="1"/>
      </xdr:nvSpPr>
      <xdr:spPr>
        <a:xfrm>
          <a:off x="4134136" y="38950565"/>
          <a:ext cx="1550804" cy="1049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事業主</a:t>
          </a:r>
          <a:endParaRPr kumimoji="1" lang="en-US" altLang="ja-JP" sz="1400"/>
        </a:p>
        <a:p>
          <a:pPr algn="ctr"/>
          <a:r>
            <a:rPr kumimoji="1" lang="ja-JP" altLang="en-US" sz="1400"/>
            <a:t>●件</a:t>
          </a:r>
          <a:endParaRPr kumimoji="1" lang="en-US" altLang="ja-JP" sz="1400"/>
        </a:p>
        <a:p>
          <a:pPr algn="ctr"/>
          <a:r>
            <a:rPr kumimoji="1" lang="en-US" altLang="ja-JP" sz="1400"/>
            <a:t>811</a:t>
          </a:r>
          <a:r>
            <a:rPr kumimoji="1" lang="ja-JP" altLang="en-US" sz="1400"/>
            <a:t>百万円</a:t>
          </a:r>
          <a:endParaRPr kumimoji="1" lang="en-US" altLang="ja-JP" sz="1400"/>
        </a:p>
      </xdr:txBody>
    </xdr:sp>
    <xdr:clientData/>
  </xdr:twoCellAnchor>
  <xdr:twoCellAnchor>
    <xdr:from>
      <xdr:col>27</xdr:col>
      <xdr:colOff>102653</xdr:colOff>
      <xdr:row>744</xdr:row>
      <xdr:rowOff>109027</xdr:rowOff>
    </xdr:from>
    <xdr:to>
      <xdr:col>27</xdr:col>
      <xdr:colOff>102653</xdr:colOff>
      <xdr:row>746</xdr:row>
      <xdr:rowOff>209596</xdr:rowOff>
    </xdr:to>
    <xdr:cxnSp macro="">
      <xdr:nvCxnSpPr>
        <xdr:cNvPr id="22" name="直線矢印コネクタ 27"/>
        <xdr:cNvCxnSpPr>
          <a:cxnSpLocks noChangeShapeType="1"/>
          <a:stCxn id="19" idx="2"/>
          <a:endCxn id="20" idx="0"/>
        </xdr:cNvCxnSpPr>
      </xdr:nvCxnSpPr>
      <xdr:spPr bwMode="auto">
        <a:xfrm>
          <a:off x="4903253" y="36627877"/>
          <a:ext cx="0" cy="80541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104052</xdr:colOff>
      <xdr:row>749</xdr:row>
      <xdr:rowOff>10257</xdr:rowOff>
    </xdr:from>
    <xdr:to>
      <xdr:col>27</xdr:col>
      <xdr:colOff>108939</xdr:colOff>
      <xdr:row>750</xdr:row>
      <xdr:rowOff>317165</xdr:rowOff>
    </xdr:to>
    <xdr:cxnSp macro="">
      <xdr:nvCxnSpPr>
        <xdr:cNvPr id="23" name="直線矢印コネクタ 22"/>
        <xdr:cNvCxnSpPr>
          <a:stCxn id="20" idx="2"/>
          <a:endCxn id="21" idx="0"/>
        </xdr:cNvCxnSpPr>
      </xdr:nvCxnSpPr>
      <xdr:spPr>
        <a:xfrm>
          <a:off x="4904652" y="38291232"/>
          <a:ext cx="4887" cy="659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14967</xdr:colOff>
      <xdr:row>745</xdr:row>
      <xdr:rowOff>276934</xdr:rowOff>
    </xdr:from>
    <xdr:to>
      <xdr:col>26</xdr:col>
      <xdr:colOff>123384</xdr:colOff>
      <xdr:row>746</xdr:row>
      <xdr:rowOff>277395</xdr:rowOff>
    </xdr:to>
    <xdr:sp macro="" textlink="">
      <xdr:nvSpPr>
        <xdr:cNvPr id="24" name="テキスト ボックス 23"/>
        <xdr:cNvSpPr txBox="1"/>
      </xdr:nvSpPr>
      <xdr:spPr>
        <a:xfrm>
          <a:off x="3615417" y="37148209"/>
          <a:ext cx="1108542" cy="352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47088</xdr:colOff>
      <xdr:row>749</xdr:row>
      <xdr:rowOff>37361</xdr:rowOff>
    </xdr:from>
    <xdr:to>
      <xdr:col>35</xdr:col>
      <xdr:colOff>96816</xdr:colOff>
      <xdr:row>749</xdr:row>
      <xdr:rowOff>286825</xdr:rowOff>
    </xdr:to>
    <xdr:sp macro="" textlink="">
      <xdr:nvSpPr>
        <xdr:cNvPr id="25" name="テキスト ボックス 24"/>
        <xdr:cNvSpPr txBox="1"/>
      </xdr:nvSpPr>
      <xdr:spPr>
        <a:xfrm>
          <a:off x="3847563" y="38318336"/>
          <a:ext cx="2650053" cy="2494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23</xdr:col>
      <xdr:colOff>142709</xdr:colOff>
      <xdr:row>744</xdr:row>
      <xdr:rowOff>267777</xdr:rowOff>
    </xdr:from>
    <xdr:to>
      <xdr:col>32</xdr:col>
      <xdr:colOff>199305</xdr:colOff>
      <xdr:row>745</xdr:row>
      <xdr:rowOff>183684</xdr:rowOff>
    </xdr:to>
    <xdr:sp macro="" textlink="">
      <xdr:nvSpPr>
        <xdr:cNvPr id="26" name="テキスト ボックス 25"/>
        <xdr:cNvSpPr txBox="1"/>
      </xdr:nvSpPr>
      <xdr:spPr>
        <a:xfrm>
          <a:off x="4143209" y="36786627"/>
          <a:ext cx="1856821" cy="2683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制度設計及び運用</a:t>
          </a:r>
          <a:r>
            <a:rPr kumimoji="1" lang="en-US" altLang="ja-JP" sz="1100"/>
            <a:t>〕</a:t>
          </a:r>
          <a:endParaRPr kumimoji="1" lang="ja-JP" altLang="en-US" sz="1100"/>
        </a:p>
      </xdr:txBody>
    </xdr:sp>
    <xdr:clientData/>
  </xdr:twoCellAnchor>
  <xdr:twoCellAnchor>
    <xdr:from>
      <xdr:col>21</xdr:col>
      <xdr:colOff>0</xdr:colOff>
      <xdr:row>742</xdr:row>
      <xdr:rowOff>0</xdr:rowOff>
    </xdr:from>
    <xdr:to>
      <xdr:col>33</xdr:col>
      <xdr:colOff>171367</xdr:colOff>
      <xdr:row>750</xdr:row>
      <xdr:rowOff>17168</xdr:rowOff>
    </xdr:to>
    <xdr:sp macro="" textlink="">
      <xdr:nvSpPr>
        <xdr:cNvPr id="27" name="正方形/長方形 26"/>
        <xdr:cNvSpPr/>
      </xdr:nvSpPr>
      <xdr:spPr>
        <a:xfrm>
          <a:off x="3600450" y="35814000"/>
          <a:ext cx="2571667" cy="28365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203200</xdr:colOff>
      <xdr:row>754</xdr:row>
      <xdr:rowOff>96964</xdr:rowOff>
    </xdr:from>
    <xdr:to>
      <xdr:col>35</xdr:col>
      <xdr:colOff>68242</xdr:colOff>
      <xdr:row>754</xdr:row>
      <xdr:rowOff>337008</xdr:rowOff>
    </xdr:to>
    <xdr:sp macro="" textlink="">
      <xdr:nvSpPr>
        <xdr:cNvPr id="28" name="テキスト ボックス 27"/>
        <xdr:cNvSpPr txBox="1"/>
      </xdr:nvSpPr>
      <xdr:spPr>
        <a:xfrm>
          <a:off x="3803650" y="40140064"/>
          <a:ext cx="2665392" cy="2400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21</xdr:col>
      <xdr:colOff>51954</xdr:colOff>
      <xdr:row>750</xdr:row>
      <xdr:rowOff>51954</xdr:rowOff>
    </xdr:from>
    <xdr:to>
      <xdr:col>26</xdr:col>
      <xdr:colOff>151754</xdr:colOff>
      <xdr:row>751</xdr:row>
      <xdr:rowOff>35250</xdr:rowOff>
    </xdr:to>
    <xdr:sp macro="" textlink="">
      <xdr:nvSpPr>
        <xdr:cNvPr id="29" name="テキスト ボックス 28"/>
        <xdr:cNvSpPr txBox="1"/>
      </xdr:nvSpPr>
      <xdr:spPr>
        <a:xfrm>
          <a:off x="3652404" y="38685354"/>
          <a:ext cx="1099925" cy="335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oneCellAnchor>
    <xdr:from>
      <xdr:col>14</xdr:col>
      <xdr:colOff>52615</xdr:colOff>
      <xdr:row>780</xdr:row>
      <xdr:rowOff>156935</xdr:rowOff>
    </xdr:from>
    <xdr:ext cx="1415772" cy="625812"/>
    <xdr:sp macro="" textlink="">
      <xdr:nvSpPr>
        <xdr:cNvPr id="30" name="テキスト ボックス 29"/>
        <xdr:cNvSpPr txBox="1"/>
      </xdr:nvSpPr>
      <xdr:spPr>
        <a:xfrm>
          <a:off x="2897415" y="43946535"/>
          <a:ext cx="141577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rgbClr val="FF0000"/>
              </a:solidFill>
            </a:rPr>
            <a:t>精査中</a:t>
          </a:r>
        </a:p>
      </xdr:txBody>
    </xdr:sp>
    <xdr:clientData/>
  </xdr:oneCellAnchor>
  <xdr:oneCellAnchor>
    <xdr:from>
      <xdr:col>36</xdr:col>
      <xdr:colOff>11793</xdr:colOff>
      <xdr:row>780</xdr:row>
      <xdr:rowOff>150586</xdr:rowOff>
    </xdr:from>
    <xdr:ext cx="1415772" cy="625812"/>
    <xdr:sp macro="" textlink="">
      <xdr:nvSpPr>
        <xdr:cNvPr id="31" name="テキスト ボックス 30"/>
        <xdr:cNvSpPr txBox="1"/>
      </xdr:nvSpPr>
      <xdr:spPr>
        <a:xfrm>
          <a:off x="7326993" y="43940186"/>
          <a:ext cx="141577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rgbClr val="FF0000"/>
              </a:solidFill>
            </a:rPr>
            <a:t>精査中</a:t>
          </a:r>
        </a:p>
      </xdr:txBody>
    </xdr:sp>
    <xdr:clientData/>
  </xdr:oneCellAnchor>
  <xdr:oneCellAnchor>
    <xdr:from>
      <xdr:col>19</xdr:col>
      <xdr:colOff>95250</xdr:colOff>
      <xdr:row>837</xdr:row>
      <xdr:rowOff>122464</xdr:rowOff>
    </xdr:from>
    <xdr:ext cx="1415772" cy="625812"/>
    <xdr:sp macro="" textlink="">
      <xdr:nvSpPr>
        <xdr:cNvPr id="32" name="テキスト ボックス 31"/>
        <xdr:cNvSpPr txBox="1"/>
      </xdr:nvSpPr>
      <xdr:spPr>
        <a:xfrm>
          <a:off x="3973286" y="63749464"/>
          <a:ext cx="141577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rgbClr val="FF0000"/>
              </a:solidFill>
            </a:rPr>
            <a:t>精査中</a:t>
          </a:r>
        </a:p>
      </xdr:txBody>
    </xdr:sp>
    <xdr:clientData/>
  </xdr:oneCellAnchor>
  <xdr:oneCellAnchor>
    <xdr:from>
      <xdr:col>47</xdr:col>
      <xdr:colOff>50800</xdr:colOff>
      <xdr:row>32</xdr:row>
      <xdr:rowOff>0</xdr:rowOff>
    </xdr:from>
    <xdr:ext cx="607859" cy="275717"/>
    <xdr:sp macro="" textlink="">
      <xdr:nvSpPr>
        <xdr:cNvPr id="33" name="テキスト ボックス 32"/>
        <xdr:cNvSpPr txBox="1"/>
      </xdr:nvSpPr>
      <xdr:spPr>
        <a:xfrm>
          <a:off x="9601200" y="11861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45</xdr:col>
      <xdr:colOff>71664</xdr:colOff>
      <xdr:row>115</xdr:row>
      <xdr:rowOff>23586</xdr:rowOff>
    </xdr:from>
    <xdr:ext cx="607859" cy="275717"/>
    <xdr:sp macro="" textlink="">
      <xdr:nvSpPr>
        <xdr:cNvPr id="36" name="テキスト ボックス 35"/>
        <xdr:cNvSpPr txBox="1"/>
      </xdr:nvSpPr>
      <xdr:spPr>
        <a:xfrm>
          <a:off x="9215664" y="143364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47</xdr:col>
      <xdr:colOff>63500</xdr:colOff>
      <xdr:row>134</xdr:row>
      <xdr:rowOff>139700</xdr:rowOff>
    </xdr:from>
    <xdr:ext cx="607859" cy="275717"/>
    <xdr:sp macro="" textlink="">
      <xdr:nvSpPr>
        <xdr:cNvPr id="37" name="テキスト ボックス 36"/>
        <xdr:cNvSpPr txBox="1"/>
      </xdr:nvSpPr>
      <xdr:spPr>
        <a:xfrm>
          <a:off x="9613900" y="17475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精査中</a:t>
          </a:r>
        </a:p>
      </xdr:txBody>
    </xdr:sp>
    <xdr:clientData/>
  </xdr:oneCellAnchor>
  <xdr:oneCellAnchor>
    <xdr:from>
      <xdr:col>20</xdr:col>
      <xdr:colOff>38100</xdr:colOff>
      <xdr:row>870</xdr:row>
      <xdr:rowOff>292100</xdr:rowOff>
    </xdr:from>
    <xdr:ext cx="1415772" cy="625812"/>
    <xdr:sp macro="" textlink="">
      <xdr:nvSpPr>
        <xdr:cNvPr id="34" name="テキスト ボックス 33"/>
        <xdr:cNvSpPr txBox="1"/>
      </xdr:nvSpPr>
      <xdr:spPr>
        <a:xfrm>
          <a:off x="4102100" y="52946300"/>
          <a:ext cx="1415772"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a:solidFill>
                <a:srgbClr val="FF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C875" sqref="AC875:AG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542</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596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75" customHeight="1" x14ac:dyDescent="0.15">
      <c r="A10" s="740" t="s">
        <v>30</v>
      </c>
      <c r="B10" s="741"/>
      <c r="C10" s="741"/>
      <c r="D10" s="741"/>
      <c r="E10" s="741"/>
      <c r="F10" s="741"/>
      <c r="G10" s="673" t="s">
        <v>558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2043</v>
      </c>
      <c r="Q13" s="98"/>
      <c r="R13" s="98"/>
      <c r="S13" s="98"/>
      <c r="T13" s="98"/>
      <c r="U13" s="98"/>
      <c r="V13" s="99"/>
      <c r="W13" s="97">
        <v>1080</v>
      </c>
      <c r="X13" s="98"/>
      <c r="Y13" s="98"/>
      <c r="Z13" s="98"/>
      <c r="AA13" s="98"/>
      <c r="AB13" s="98"/>
      <c r="AC13" s="99"/>
      <c r="AD13" s="97">
        <v>1103</v>
      </c>
      <c r="AE13" s="98"/>
      <c r="AF13" s="98"/>
      <c r="AG13" s="98"/>
      <c r="AH13" s="98"/>
      <c r="AI13" s="98"/>
      <c r="AJ13" s="99"/>
      <c r="AK13" s="97">
        <v>1163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559</v>
      </c>
      <c r="Q14" s="98"/>
      <c r="R14" s="98"/>
      <c r="S14" s="98"/>
      <c r="T14" s="98"/>
      <c r="U14" s="98"/>
      <c r="V14" s="99"/>
      <c r="W14" s="97" t="s">
        <v>559</v>
      </c>
      <c r="X14" s="98"/>
      <c r="Y14" s="98"/>
      <c r="Z14" s="98"/>
      <c r="AA14" s="98"/>
      <c r="AB14" s="98"/>
      <c r="AC14" s="99"/>
      <c r="AD14" s="97" t="s">
        <v>560</v>
      </c>
      <c r="AE14" s="98"/>
      <c r="AF14" s="98"/>
      <c r="AG14" s="98"/>
      <c r="AH14" s="98"/>
      <c r="AI14" s="98"/>
      <c r="AJ14" s="99"/>
      <c r="AK14" s="97" t="s">
        <v>614</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560</v>
      </c>
      <c r="AE15" s="98"/>
      <c r="AF15" s="98"/>
      <c r="AG15" s="98"/>
      <c r="AH15" s="98"/>
      <c r="AI15" s="98"/>
      <c r="AJ15" s="99"/>
      <c r="AK15" s="97" t="s">
        <v>613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613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559</v>
      </c>
      <c r="Q17" s="98"/>
      <c r="R17" s="98"/>
      <c r="S17" s="98"/>
      <c r="T17" s="98"/>
      <c r="U17" s="98"/>
      <c r="V17" s="99"/>
      <c r="W17" s="97" t="s">
        <v>559</v>
      </c>
      <c r="X17" s="98"/>
      <c r="Y17" s="98"/>
      <c r="Z17" s="98"/>
      <c r="AA17" s="98"/>
      <c r="AB17" s="98"/>
      <c r="AC17" s="99"/>
      <c r="AD17" s="97" t="s">
        <v>560</v>
      </c>
      <c r="AE17" s="98"/>
      <c r="AF17" s="98"/>
      <c r="AG17" s="98"/>
      <c r="AH17" s="98"/>
      <c r="AI17" s="98"/>
      <c r="AJ17" s="99"/>
      <c r="AK17" s="97" t="s">
        <v>615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2043</v>
      </c>
      <c r="Q18" s="104"/>
      <c r="R18" s="104"/>
      <c r="S18" s="104"/>
      <c r="T18" s="104"/>
      <c r="U18" s="104"/>
      <c r="V18" s="105"/>
      <c r="W18" s="103">
        <f>SUM(W13:AC17)</f>
        <v>1080</v>
      </c>
      <c r="X18" s="104"/>
      <c r="Y18" s="104"/>
      <c r="Z18" s="104"/>
      <c r="AA18" s="104"/>
      <c r="AB18" s="104"/>
      <c r="AC18" s="105"/>
      <c r="AD18" s="103">
        <f>SUM(AD13:AJ17)</f>
        <v>1103</v>
      </c>
      <c r="AE18" s="104"/>
      <c r="AF18" s="104"/>
      <c r="AG18" s="104"/>
      <c r="AH18" s="104"/>
      <c r="AI18" s="104"/>
      <c r="AJ18" s="105"/>
      <c r="AK18" s="103">
        <f>SUM(AK13:AQ17)</f>
        <v>1163</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570</v>
      </c>
      <c r="Q19" s="98"/>
      <c r="R19" s="98"/>
      <c r="S19" s="98"/>
      <c r="T19" s="98"/>
      <c r="U19" s="98"/>
      <c r="V19" s="99"/>
      <c r="W19" s="97">
        <v>698</v>
      </c>
      <c r="X19" s="98"/>
      <c r="Y19" s="98"/>
      <c r="Z19" s="98"/>
      <c r="AA19" s="98"/>
      <c r="AB19" s="98"/>
      <c r="AC19" s="99"/>
      <c r="AD19" s="97">
        <v>811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0.27900146842878121</v>
      </c>
      <c r="Q20" s="540"/>
      <c r="R20" s="540"/>
      <c r="S20" s="540"/>
      <c r="T20" s="540"/>
      <c r="U20" s="540"/>
      <c r="V20" s="540"/>
      <c r="W20" s="540">
        <f t="shared" ref="W20" si="0">IF(W18=0, "-", SUM(W19)/W18)</f>
        <v>0.64629629629629626</v>
      </c>
      <c r="X20" s="540"/>
      <c r="Y20" s="540"/>
      <c r="Z20" s="540"/>
      <c r="AA20" s="540"/>
      <c r="AB20" s="540"/>
      <c r="AC20" s="540"/>
      <c r="AD20" s="540">
        <f t="shared" ref="AD20" si="1">IF(AD18=0, "-", SUM(AD19)/AD18)</f>
        <v>0.73526745240253855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0.27900146842878121</v>
      </c>
      <c r="Q21" s="540"/>
      <c r="R21" s="540"/>
      <c r="S21" s="540"/>
      <c r="T21" s="540"/>
      <c r="U21" s="540"/>
      <c r="V21" s="540"/>
      <c r="W21" s="540">
        <f t="shared" ref="W21" si="2">IF(W19=0, "-", SUM(W19)/SUM(W13,W14))</f>
        <v>0.64629629629629626</v>
      </c>
      <c r="X21" s="540"/>
      <c r="Y21" s="540"/>
      <c r="Z21" s="540"/>
      <c r="AA21" s="540"/>
      <c r="AB21" s="540"/>
      <c r="AC21" s="540"/>
      <c r="AD21" s="540">
        <f t="shared" ref="AD21" si="3">IF(AD19=0, "-", SUM(AD19)/SUM(AD13,AD14))</f>
        <v>0.73526745240253855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1163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1163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30</v>
      </c>
      <c r="AV31" s="269"/>
      <c r="AW31" s="377" t="s">
        <v>300</v>
      </c>
      <c r="AX31" s="378"/>
    </row>
    <row r="32" spans="1:50" ht="23.25" customHeight="1" x14ac:dyDescent="0.15">
      <c r="A32" s="516"/>
      <c r="B32" s="514"/>
      <c r="C32" s="514"/>
      <c r="D32" s="514"/>
      <c r="E32" s="514"/>
      <c r="F32" s="515"/>
      <c r="G32" s="541" t="s">
        <v>600</v>
      </c>
      <c r="H32" s="542"/>
      <c r="I32" s="542"/>
      <c r="J32" s="542"/>
      <c r="K32" s="542"/>
      <c r="L32" s="542"/>
      <c r="M32" s="542"/>
      <c r="N32" s="542"/>
      <c r="O32" s="543"/>
      <c r="P32" s="158" t="s">
        <v>612</v>
      </c>
      <c r="Q32" s="158"/>
      <c r="R32" s="158"/>
      <c r="S32" s="158"/>
      <c r="T32" s="158"/>
      <c r="U32" s="158"/>
      <c r="V32" s="158"/>
      <c r="W32" s="158"/>
      <c r="X32" s="229"/>
      <c r="Y32" s="336" t="s">
        <v>12</v>
      </c>
      <c r="Z32" s="550"/>
      <c r="AA32" s="551"/>
      <c r="AB32" s="552" t="s">
        <v>562</v>
      </c>
      <c r="AC32" s="552"/>
      <c r="AD32" s="552"/>
      <c r="AE32" s="362">
        <v>85.2</v>
      </c>
      <c r="AF32" s="363"/>
      <c r="AG32" s="363"/>
      <c r="AH32" s="363"/>
      <c r="AI32" s="362">
        <v>86.1</v>
      </c>
      <c r="AJ32" s="363"/>
      <c r="AK32" s="363"/>
      <c r="AL32" s="363"/>
      <c r="AM32" s="362">
        <v>86.5</v>
      </c>
      <c r="AN32" s="363"/>
      <c r="AO32" s="363"/>
      <c r="AP32" s="363"/>
      <c r="AQ32" s="100" t="s">
        <v>568</v>
      </c>
      <c r="AR32" s="101"/>
      <c r="AS32" s="101"/>
      <c r="AT32" s="102"/>
      <c r="AU32" s="363" t="s">
        <v>567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2">
        <v>80</v>
      </c>
      <c r="AF33" s="363"/>
      <c r="AG33" s="363"/>
      <c r="AH33" s="363"/>
      <c r="AI33" s="362">
        <v>80</v>
      </c>
      <c r="AJ33" s="363"/>
      <c r="AK33" s="363"/>
      <c r="AL33" s="363"/>
      <c r="AM33" s="362">
        <v>80</v>
      </c>
      <c r="AN33" s="363"/>
      <c r="AO33" s="363"/>
      <c r="AP33" s="363"/>
      <c r="AQ33" s="100" t="s">
        <v>567</v>
      </c>
      <c r="AR33" s="101"/>
      <c r="AS33" s="101"/>
      <c r="AT33" s="102"/>
      <c r="AU33" s="363"/>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107</v>
      </c>
      <c r="AF34" s="363"/>
      <c r="AG34" s="363"/>
      <c r="AH34" s="363"/>
      <c r="AI34" s="362">
        <v>108</v>
      </c>
      <c r="AJ34" s="363"/>
      <c r="AK34" s="363"/>
      <c r="AL34" s="363"/>
      <c r="AM34" s="362">
        <v>108</v>
      </c>
      <c r="AN34" s="363"/>
      <c r="AO34" s="363"/>
      <c r="AP34" s="363"/>
      <c r="AQ34" s="100" t="s">
        <v>568</v>
      </c>
      <c r="AR34" s="101"/>
      <c r="AS34" s="101"/>
      <c r="AT34" s="102"/>
      <c r="AU34" s="363" t="s">
        <v>567</v>
      </c>
      <c r="AV34" s="363"/>
      <c r="AW34" s="363"/>
      <c r="AX34" s="365"/>
    </row>
    <row r="35" spans="1:50" ht="23.25" customHeight="1" x14ac:dyDescent="0.15">
      <c r="A35" s="901" t="s">
        <v>528</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566</v>
      </c>
      <c r="AC101" s="552"/>
      <c r="AD101" s="552"/>
      <c r="AE101" s="356">
        <v>5987</v>
      </c>
      <c r="AF101" s="356"/>
      <c r="AG101" s="356"/>
      <c r="AH101" s="356"/>
      <c r="AI101" s="356">
        <v>6618</v>
      </c>
      <c r="AJ101" s="356"/>
      <c r="AK101" s="356"/>
      <c r="AL101" s="356"/>
      <c r="AM101" s="362">
        <v>7716</v>
      </c>
      <c r="AN101" s="363"/>
      <c r="AO101" s="363"/>
      <c r="AP101" s="364"/>
      <c r="AQ101" s="362" t="s">
        <v>605</v>
      </c>
      <c r="AR101" s="363"/>
      <c r="AS101" s="363"/>
      <c r="AT101" s="364"/>
      <c r="AU101" s="362" t="s">
        <v>602</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566</v>
      </c>
      <c r="AC102" s="552"/>
      <c r="AD102" s="552"/>
      <c r="AE102" s="356">
        <v>18030</v>
      </c>
      <c r="AF102" s="356"/>
      <c r="AG102" s="356"/>
      <c r="AH102" s="356"/>
      <c r="AI102" s="356">
        <v>7873</v>
      </c>
      <c r="AJ102" s="356"/>
      <c r="AK102" s="356"/>
      <c r="AL102" s="356"/>
      <c r="AM102" s="356">
        <v>8073</v>
      </c>
      <c r="AN102" s="356"/>
      <c r="AO102" s="356"/>
      <c r="AP102" s="356"/>
      <c r="AQ102" s="818"/>
      <c r="AR102" s="819"/>
      <c r="AS102" s="819"/>
      <c r="AT102" s="820"/>
      <c r="AU102" s="818" t="s">
        <v>602</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112534</v>
      </c>
      <c r="AF116" s="356"/>
      <c r="AG116" s="356"/>
      <c r="AH116" s="356"/>
      <c r="AI116" s="356">
        <v>123485</v>
      </c>
      <c r="AJ116" s="356"/>
      <c r="AK116" s="356"/>
      <c r="AL116" s="356"/>
      <c r="AM116" s="356">
        <v>132324</v>
      </c>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458" t="s">
        <v>569</v>
      </c>
      <c r="AF117" s="304"/>
      <c r="AG117" s="304"/>
      <c r="AH117" s="304"/>
      <c r="AI117" s="458" t="s">
        <v>570</v>
      </c>
      <c r="AJ117" s="304"/>
      <c r="AK117" s="304"/>
      <c r="AL117" s="304"/>
      <c r="AM117" s="458" t="s">
        <v>597</v>
      </c>
      <c r="AN117" s="304"/>
      <c r="AO117" s="304"/>
      <c r="AP117" s="304"/>
      <c r="AQ117" s="304" t="s">
        <v>604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606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90191</v>
      </c>
      <c r="AF134" s="101"/>
      <c r="AG134" s="101"/>
      <c r="AH134" s="101"/>
      <c r="AI134" s="264">
        <v>93229</v>
      </c>
      <c r="AJ134" s="101"/>
      <c r="AK134" s="101"/>
      <c r="AL134" s="101"/>
      <c r="AM134" s="264">
        <v>97814</v>
      </c>
      <c r="AN134" s="101"/>
      <c r="AO134" s="101"/>
      <c r="AP134" s="101"/>
      <c r="AQ134" s="264" t="s">
        <v>608</v>
      </c>
      <c r="AR134" s="101"/>
      <c r="AS134" s="101"/>
      <c r="AT134" s="101"/>
      <c r="AU134" s="264" t="s">
        <v>608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v>84602</v>
      </c>
      <c r="AF135" s="101"/>
      <c r="AG135" s="101"/>
      <c r="AH135" s="101"/>
      <c r="AI135" s="264">
        <v>90191</v>
      </c>
      <c r="AJ135" s="101"/>
      <c r="AK135" s="101"/>
      <c r="AL135" s="101"/>
      <c r="AM135" s="264">
        <v>93229</v>
      </c>
      <c r="AN135" s="101"/>
      <c r="AO135" s="101"/>
      <c r="AP135" s="101"/>
      <c r="AQ135" s="264" t="s">
        <v>608</v>
      </c>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576</v>
      </c>
      <c r="AH702" s="890"/>
      <c r="AI702" s="890"/>
      <c r="AJ702" s="890"/>
      <c r="AK702" s="890"/>
      <c r="AL702" s="890"/>
      <c r="AM702" s="890"/>
      <c r="AN702" s="890"/>
      <c r="AO702" s="890"/>
      <c r="AP702" s="890"/>
      <c r="AQ702" s="890"/>
      <c r="AR702" s="890"/>
      <c r="AS702" s="890"/>
      <c r="AT702" s="890"/>
      <c r="AU702" s="890"/>
      <c r="AV702" s="890"/>
      <c r="AW702" s="890"/>
      <c r="AX702" s="891"/>
    </row>
    <row r="703" spans="1:50" ht="5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577</v>
      </c>
      <c r="AH703" s="666"/>
      <c r="AI703" s="666"/>
      <c r="AJ703" s="666"/>
      <c r="AK703" s="666"/>
      <c r="AL703" s="666"/>
      <c r="AM703" s="666"/>
      <c r="AN703" s="666"/>
      <c r="AO703" s="666"/>
      <c r="AP703" s="666"/>
      <c r="AQ703" s="666"/>
      <c r="AR703" s="666"/>
      <c r="AS703" s="666"/>
      <c r="AT703" s="666"/>
      <c r="AU703" s="666"/>
      <c r="AV703" s="666"/>
      <c r="AW703" s="666"/>
      <c r="AX703" s="667"/>
    </row>
    <row r="704" spans="1:50" ht="59.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579</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580</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36.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555</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36.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582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579</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583</v>
      </c>
      <c r="AH711" s="666"/>
      <c r="AI711" s="666"/>
      <c r="AJ711" s="666"/>
      <c r="AK711" s="666"/>
      <c r="AL711" s="666"/>
      <c r="AM711" s="666"/>
      <c r="AN711" s="666"/>
      <c r="AO711" s="666"/>
      <c r="AP711" s="666"/>
      <c r="AQ711" s="666"/>
      <c r="AR711" s="666"/>
      <c r="AS711" s="666"/>
      <c r="AT711" s="666"/>
      <c r="AU711" s="666"/>
      <c r="AV711" s="666"/>
      <c r="AW711" s="666"/>
      <c r="AX711" s="667"/>
    </row>
    <row r="712" spans="1:50" ht="87"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584</v>
      </c>
      <c r="AE712" s="587"/>
      <c r="AF712" s="587"/>
      <c r="AG712" s="595" t="s">
        <v>598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54"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585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586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5" t="s">
        <v>587</v>
      </c>
      <c r="AH716" s="666"/>
      <c r="AI716" s="666"/>
      <c r="AJ716" s="666"/>
      <c r="AK716" s="666"/>
      <c r="AL716" s="666"/>
      <c r="AM716" s="666"/>
      <c r="AN716" s="666"/>
      <c r="AO716" s="666"/>
      <c r="AP716" s="666"/>
      <c r="AQ716" s="666"/>
      <c r="AR716" s="666"/>
      <c r="AS716" s="666"/>
      <c r="AT716" s="666"/>
      <c r="AU716" s="666"/>
      <c r="AV716" s="666"/>
      <c r="AW716" s="666"/>
      <c r="AX716" s="667"/>
    </row>
    <row r="717" spans="1:50" ht="50.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584</v>
      </c>
      <c r="AE717" s="152"/>
      <c r="AF717" s="152"/>
      <c r="AG717" s="665" t="s">
        <v>599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579</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601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554</v>
      </c>
      <c r="F739" s="126"/>
      <c r="G739" s="126"/>
      <c r="H739" s="91" t="str">
        <f>IF(E739="", "", "(")</f>
        <v>(</v>
      </c>
      <c r="I739" s="106"/>
      <c r="J739" s="106"/>
      <c r="K739" s="91" t="str">
        <f>IF(OR(I739="　", I739=""), "", "-")</f>
        <v/>
      </c>
      <c r="L739" s="107">
        <v>522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609</v>
      </c>
      <c r="F1102" s="896"/>
      <c r="G1102" s="896"/>
      <c r="H1102" s="896"/>
      <c r="I1102" s="896"/>
      <c r="J1102" s="417" t="s">
        <v>610</v>
      </c>
      <c r="K1102" s="418"/>
      <c r="L1102" s="418"/>
      <c r="M1102" s="418"/>
      <c r="N1102" s="418"/>
      <c r="O1102" s="418"/>
      <c r="P1102" s="426" t="s">
        <v>611</v>
      </c>
      <c r="Q1102" s="315"/>
      <c r="R1102" s="315"/>
      <c r="S1102" s="315"/>
      <c r="T1102" s="315"/>
      <c r="U1102" s="315"/>
      <c r="V1102" s="315"/>
      <c r="W1102" s="315"/>
      <c r="X1102" s="315"/>
      <c r="Y1102" s="316" t="s">
        <v>609</v>
      </c>
      <c r="Z1102" s="317"/>
      <c r="AA1102" s="317"/>
      <c r="AB1102" s="318"/>
      <c r="AC1102" s="320"/>
      <c r="AD1102" s="320"/>
      <c r="AE1102" s="320"/>
      <c r="AF1102" s="320"/>
      <c r="AG1102" s="320"/>
      <c r="AH1102" s="321" t="s">
        <v>611</v>
      </c>
      <c r="AI1102" s="322"/>
      <c r="AJ1102" s="322"/>
      <c r="AK1102" s="322"/>
      <c r="AL1102" s="323" t="s">
        <v>609</v>
      </c>
      <c r="AM1102" s="324"/>
      <c r="AN1102" s="324"/>
      <c r="AO1102" s="325"/>
      <c r="AP1102" s="319" t="s">
        <v>605</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31">
      <formula>IF(RIGHT(TEXT(P14,"0.#"),1)=".",FALSE,TRUE)</formula>
    </cfRule>
    <cfRule type="expression" dxfId="2800" priority="14032">
      <formula>IF(RIGHT(TEXT(P14,"0.#"),1)=".",TRUE,FALSE)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82">
    <cfRule type="expression" dxfId="2797" priority="13903">
      <formula>IF(RIGHT(TEXT(Y782,"0.#"),1)=".",FALSE,TRUE)</formula>
    </cfRule>
    <cfRule type="expression" dxfId="2796" priority="13904">
      <formula>IF(RIGHT(TEXT(Y782,"0.#"),1)=".",TRUE,FALSE)</formula>
    </cfRule>
  </conditionalFormatting>
  <conditionalFormatting sqref="Y791">
    <cfRule type="expression" dxfId="2795" priority="13899">
      <formula>IF(RIGHT(TEXT(Y791,"0.#"),1)=".",FALSE,TRUE)</formula>
    </cfRule>
    <cfRule type="expression" dxfId="2794" priority="13900">
      <formula>IF(RIGHT(TEXT(Y791,"0.#"),1)=".",TRUE,FALSE)</formula>
    </cfRule>
  </conditionalFormatting>
  <conditionalFormatting sqref="Y822:Y829 Y820 Y809:Y816 Y807 Y796:Y803 Y794">
    <cfRule type="expression" dxfId="2793" priority="13681">
      <formula>IF(RIGHT(TEXT(Y794,"0.#"),1)=".",FALSE,TRUE)</formula>
    </cfRule>
    <cfRule type="expression" dxfId="2792" priority="13682">
      <formula>IF(RIGHT(TEXT(Y794,"0.#"),1)=".",TRUE,FALSE)</formula>
    </cfRule>
  </conditionalFormatting>
  <conditionalFormatting sqref="P16:AQ17 P15:AX15 P13:AX13">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AQ101">
    <cfRule type="expression" dxfId="2787" priority="13719">
      <formula>IF(RIGHT(TEXT(AQ101,"0.#"),1)=".",FALSE,TRUE)</formula>
    </cfRule>
    <cfRule type="expression" dxfId="2786" priority="13720">
      <formula>IF(RIGHT(TEXT(AQ101,"0.#"),1)=".",TRUE,FALSE)</formula>
    </cfRule>
  </conditionalFormatting>
  <conditionalFormatting sqref="Y783:Y790 Y781">
    <cfRule type="expression" dxfId="2785" priority="13705">
      <formula>IF(RIGHT(TEXT(Y781,"0.#"),1)=".",FALSE,TRUE)</formula>
    </cfRule>
    <cfRule type="expression" dxfId="2784" priority="13706">
      <formula>IF(RIGHT(TEXT(Y781,"0.#"),1)=".",TRUE,FALSE)</formula>
    </cfRule>
  </conditionalFormatting>
  <conditionalFormatting sqref="AU782">
    <cfRule type="expression" dxfId="2783" priority="13703">
      <formula>IF(RIGHT(TEXT(AU782,"0.#"),1)=".",FALSE,TRUE)</formula>
    </cfRule>
    <cfRule type="expression" dxfId="2782" priority="13704">
      <formula>IF(RIGHT(TEXT(AU782,"0.#"),1)=".",TRUE,FALSE)</formula>
    </cfRule>
  </conditionalFormatting>
  <conditionalFormatting sqref="AU791">
    <cfRule type="expression" dxfId="2781" priority="13701">
      <formula>IF(RIGHT(TEXT(AU791,"0.#"),1)=".",FALSE,TRUE)</formula>
    </cfRule>
    <cfRule type="expression" dxfId="2780" priority="13702">
      <formula>IF(RIGHT(TEXT(AU791,"0.#"),1)=".",TRUE,FALSE)</formula>
    </cfRule>
  </conditionalFormatting>
  <conditionalFormatting sqref="AU783:AU790 AU781">
    <cfRule type="expression" dxfId="2779" priority="13699">
      <formula>IF(RIGHT(TEXT(AU781,"0.#"),1)=".",FALSE,TRUE)</formula>
    </cfRule>
    <cfRule type="expression" dxfId="2778" priority="13700">
      <formula>IF(RIGHT(TEXT(AU781,"0.#"),1)=".",TRUE,FALSE)</formula>
    </cfRule>
  </conditionalFormatting>
  <conditionalFormatting sqref="Y821 Y808 Y795">
    <cfRule type="expression" dxfId="2777" priority="13685">
      <formula>IF(RIGHT(TEXT(Y795,"0.#"),1)=".",FALSE,TRUE)</formula>
    </cfRule>
    <cfRule type="expression" dxfId="2776" priority="13686">
      <formula>IF(RIGHT(TEXT(Y795,"0.#"),1)=".",TRUE,FALSE)</formula>
    </cfRule>
  </conditionalFormatting>
  <conditionalFormatting sqref="Y830 Y817 Y804">
    <cfRule type="expression" dxfId="2775" priority="13683">
      <formula>IF(RIGHT(TEXT(Y804,"0.#"),1)=".",FALSE,TRUE)</formula>
    </cfRule>
    <cfRule type="expression" dxfId="2774" priority="13684">
      <formula>IF(RIGHT(TEXT(Y804,"0.#"),1)=".",TRUE,FALSE)</formula>
    </cfRule>
  </conditionalFormatting>
  <conditionalFormatting sqref="AU821 AU808 AU795">
    <cfRule type="expression" dxfId="2773" priority="13679">
      <formula>IF(RIGHT(TEXT(AU795,"0.#"),1)=".",FALSE,TRUE)</formula>
    </cfRule>
    <cfRule type="expression" dxfId="2772" priority="13680">
      <formula>IF(RIGHT(TEXT(AU795,"0.#"),1)=".",TRUE,FALSE)</formula>
    </cfRule>
  </conditionalFormatting>
  <conditionalFormatting sqref="AU830 AU817 AU804">
    <cfRule type="expression" dxfId="2771" priority="13677">
      <formula>IF(RIGHT(TEXT(AU804,"0.#"),1)=".",FALSE,TRUE)</formula>
    </cfRule>
    <cfRule type="expression" dxfId="2770" priority="13678">
      <formula>IF(RIGHT(TEXT(AU804,"0.#"),1)=".",TRUE,FALSE)</formula>
    </cfRule>
  </conditionalFormatting>
  <conditionalFormatting sqref="AU822:AU829 AU820 AU809:AU816 AU807 AU796:AU803 AU794">
    <cfRule type="expression" dxfId="2769" priority="13675">
      <formula>IF(RIGHT(TEXT(AU794,"0.#"),1)=".",FALSE,TRUE)</formula>
    </cfRule>
    <cfRule type="expression" dxfId="2768" priority="13676">
      <formula>IF(RIGHT(TEXT(AU794,"0.#"),1)=".",TRUE,FALSE)</formula>
    </cfRule>
  </conditionalFormatting>
  <conditionalFormatting sqref="AM87">
    <cfRule type="expression" dxfId="2767" priority="13329">
      <formula>IF(RIGHT(TEXT(AM87,"0.#"),1)=".",FALSE,TRUE)</formula>
    </cfRule>
    <cfRule type="expression" dxfId="2766" priority="13330">
      <formula>IF(RIGHT(TEXT(AM87,"0.#"),1)=".",TRUE,FALSE)</formula>
    </cfRule>
  </conditionalFormatting>
  <conditionalFormatting sqref="AE55">
    <cfRule type="expression" dxfId="2765" priority="13397">
      <formula>IF(RIGHT(TEXT(AE55,"0.#"),1)=".",FALSE,TRUE)</formula>
    </cfRule>
    <cfRule type="expression" dxfId="2764" priority="13398">
      <formula>IF(RIGHT(TEXT(AE55,"0.#"),1)=".",TRUE,FALSE)</formula>
    </cfRule>
  </conditionalFormatting>
  <conditionalFormatting sqref="AI55">
    <cfRule type="expression" dxfId="2763" priority="13395">
      <formula>IF(RIGHT(TEXT(AI55,"0.#"),1)=".",FALSE,TRUE)</formula>
    </cfRule>
    <cfRule type="expression" dxfId="2762" priority="13396">
      <formula>IF(RIGHT(TEXT(AI55,"0.#"),1)=".",TRUE,FALSE)</formula>
    </cfRule>
  </conditionalFormatting>
  <conditionalFormatting sqref="AM34">
    <cfRule type="expression" dxfId="2761" priority="13475">
      <formula>IF(RIGHT(TEXT(AM34,"0.#"),1)=".",FALSE,TRUE)</formula>
    </cfRule>
    <cfRule type="expression" dxfId="2760" priority="13476">
      <formula>IF(RIGHT(TEXT(AM34,"0.#"),1)=".",TRUE,FALSE)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Q116">
    <cfRule type="expression" dxfId="2613" priority="13183">
      <formula>IF(RIGHT(TEXT(AQ116,"0.#"),1)=".",FALSE,TRUE)</formula>
    </cfRule>
    <cfRule type="expression" dxfId="2612" priority="13184">
      <formula>IF(RIGHT(TEXT(AQ116,"0.#"),1)=".",TRUE,FALSE)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I34">
    <cfRule type="expression" dxfId="729" priority="19">
      <formula>IF(RIGHT(TEXT(AI34,"0.#"),1)=".",FALSE,TRUE)</formula>
    </cfRule>
    <cfRule type="expression" dxfId="728" priority="20">
      <formula>IF(RIGHT(TEXT(AI34,"0.#"),1)=".",TRUE,FALSE)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3" manualBreakCount="3">
    <brk id="12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2018-06-04T11:15:41Z</cp:lastPrinted>
  <dcterms:created xsi:type="dcterms:W3CDTF">2012-03-13T00:50:25Z</dcterms:created>
  <dcterms:modified xsi:type="dcterms:W3CDTF">2018-07-05T13:22:37Z</dcterms:modified>
</cp:coreProperties>
</file>