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6825" windowHeight="75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<sst xmlns="http://schemas.openxmlformats.org/spreadsheetml/2006/main" count="2948" uniqueCount="655">
  <si>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</si>
  <si>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</si>
  <si>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</si>
  <si>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</si>
  <si>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</si>
  <si>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</si>
  <si>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</si>
  <si>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</si>
  <si>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</si>
  <si>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</si>
  <si>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</si>
  <si>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</si>
  <si>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</si>
  <si>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</si>
  <si>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</si>
  <si>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</si>
  <si>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</si>
  <si>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</si>
  <si>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</si>
  <si>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</si>
  <si>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</si>
  <si>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</si>
  <si>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</si>
  <si>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</si>
  <si>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</si>
  <si>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</si>
  <si>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</si>
  <si>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</si>
  <si>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</si>
  <si>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</si>
  <si>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</si>
  <si>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</si>
  <si>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</si>
  <si>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</si>
  <si>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</si>
  <si>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</si>
  <si>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</si>
  <si>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</si>
  <si>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</si>
  <si>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</si>
  <si>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</si>
  <si>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</si>
  <si>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</si>
  <si>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</si>
  <si>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</si>
  <si>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</si>
  <si>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</si>
  <si>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</si>
  <si>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</si>
  <si>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</si>
  <si>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</si>
  <si>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</si>
  <si>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</si>
  <si>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</si>
  <si>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</si>
  <si>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</si>
  <si>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</si>
  <si>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</si>
  <si>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</si>
  <si>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</si>
  <si>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</si>
  <si>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</si>
  <si>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</si>
  <si>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</si>
  <si>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</si>
  <si>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</si>
  <si>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</si>
  <si>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</si>
  <si>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</si>
  <si>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</si>
  <si>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</si>
  <si>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</si>
  <si>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</si>
  <si>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</si>
  <si>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</si>
  <si>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</si>
  <si>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</si>
  <si>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</si>
  <si>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</si>
  <si>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</si>
  <si>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</si>
  <si>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</si>
  <si>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</si>
  <si>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</si>
  <si>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</si>
  <si>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</si>
  <si>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</si>
  <si>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</si>
  <si>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</si>
  <si>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</si>
  <si>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</si>
  <si>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</si>
  <si>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</si>
  <si>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</si>
  <si>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</si>
  <si>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</si>
  <si>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</si>
  <si>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</si>
  <si>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</si>
  <si>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</si>
  <si>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</si>
  <si>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</si>
  <si>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</si>
  <si>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</si>
  <si>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</si>
  <si>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</si>
  <si>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</si>
  <si>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</si>
  <si>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</si>
  <si>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</si>
  <si>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</si>
  <si>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</si>
  <si>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</si>
  <si>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</si>
  <si>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</si>
  <si>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</si>
  <si>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</si>
  <si>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</si>
  <si>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</si>
  <si>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</si>
  <si>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</si>
  <si>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</si>
  <si>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</si>
  <si>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</si>
  <si>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</si>
  <si>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</si>
  <si>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</si>
  <si>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</si>
  <si>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</si>
  <si>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</si>
  <si>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</si>
  <si>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</si>
  <si>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</si>
  <si>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</si>
  <si>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</si>
  <si>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</si>
  <si>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</si>
  <si>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</si>
  <si>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</si>
  <si>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</si>
  <si>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</si>
  <si>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</si>
  <si>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</si>
  <si>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</si>
  <si>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</si>
  <si>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</si>
  <si>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</si>
  <si>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</si>
  <si>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</si>
  <si>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</si>
  <si>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</si>
  <si>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</si>
  <si>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</si>
  <si>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</si>
  <si>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</si>
  <si>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</si>
  <si>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</si>
  <si>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</si>
  <si>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</si>
  <si>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</si>
  <si>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</si>
  <si>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</si>
  <si>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</si>
  <si>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</si>
  <si>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</si>
  <si>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</si>
  <si>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</si>
  <si>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</si>
  <si>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</si>
  <si>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</si>
  <si>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</si>
  <si>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</si>
  <si>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</si>
  <si>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</si>
  <si>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</si>
  <si>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</si>
  <si>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</si>
  <si>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</si>
  <si>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</si>
  <si>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</si>
  <si>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</si>
  <si>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</si>
  <si>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</si>
  <si>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</si>
  <si>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</si>
  <si>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</si>
  <si>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</si>
  <si>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</si>
  <si>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</si>
  <si>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</si>
  <si>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</si>
  <si>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</si>
  <si>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</si>
  <si>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</si>
  <si>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</si>
  <si>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</si>
  <si>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</si>
  <si>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</si>
  <si>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</si>
  <si>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</si>
  <si>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</si>
  <si>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</si>
  <si>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</si>
  <si>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</si>
  <si>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</si>
  <si>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</si>
  <si>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</si>
  <si>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</si>
  <si>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</si>
  <si>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</si>
  <si>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</si>
  <si>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</si>
  <si>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</si>
  <si>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</si>
  <si>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</si>
  <si>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</si>
  <si>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</si>
  <si>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</si>
  <si>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</si>
  <si>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</si>
  <si>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</si>
  <si>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</si>
  <si>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</si>
  <si>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</si>
  <si>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</si>
  <si>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</si>
  <si>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</si>
  <si>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</si>
  <si>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</si>
  <si>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</si>
  <si>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</si>
  <si>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</si>
  <si>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</si>
  <si>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</si>
  <si>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</si>
  <si>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</si>
  <si>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</si>
  <si>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</si>
  <si>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</si>
  <si>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</si>
  <si>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</si>
  <si>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</si>
  <si>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</si>
  <si>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</si>
  <si>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</si>
  <si>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</si>
  <si>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</si>
  <si>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</si>
  <si>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</si>
  <si>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</si>
  <si>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</si>
  <si>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</si>
  <si>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</si>
  <si>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</si>
  <si>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</si>
  <si>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</si>
  <si>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</si>
  <si>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</si>
  <si>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</si>
  <si>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</si>
  <si>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</si>
  <si>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</si>
  <si>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</si>
  <si>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</si>
  <si>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</si>
  <si>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</si>
  <si>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</si>
  <si>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</si>
  <si>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</si>
  <si>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</si>
  <si>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</si>
  <si>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</si>
  <si>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</si>
  <si>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</si>
  <si>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</si>
  <si>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</si>
  <si>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</si>
  <si>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</si>
  <si>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</si>
  <si>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</si>
  <si>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</si>
  <si>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</si>
  <si>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</si>
  <si>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</si>
  <si>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</si>
  <si>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</si>
  <si>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</si>
  <si>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</si>
  <si>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</si>
  <si>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</si>
  <si>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</si>
  <si>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</si>
  <si>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</si>
  <si>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</si>
  <si>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</si>
  <si>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</si>
  <si>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</si>
  <si>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</si>
  <si>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</si>
  <si>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</si>
  <si>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</si>
  <si>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</si>
  <si>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</si>
  <si>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</si>
  <si>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</si>
  <si>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</si>
  <si>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</si>
  <si>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</si>
  <si>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</si>
  <si>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</si>
  <si>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</si>
  <si>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</si>
  <si>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</si>
  <si>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</si>
  <si>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</si>
  <si>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</si>
  <si>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</si>
  <si>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</si>
  <si>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</si>
  <si>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</si>
  <si>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</si>
  <si>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</si>
  <si>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</si>
  <si>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</si>
  <si>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</si>
  <si>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</si>
  <si>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</si>
  <si>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</si>
  <si>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</si>
  <si>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</si>
  <si>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</si>
  <si>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</si>
  <si>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</si>
  <si>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</si>
  <si>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</si>
  <si>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</si>
  <si>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</si>
  <si>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</si>
  <si>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</si>
  <si>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</si>
  <si>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</si>
  <si>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</si>
  <si>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</si>
  <si>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</si>
  <si>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</si>
  <si>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</si>
  <si>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</si>
  <si>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</si>
  <si>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</si>
  <si>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</si>
  <si>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</si>
  <si>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</si>
  <si>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</si>
  <si>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</si>
  <si>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</si>
  <si>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</si>
  <si>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</si>
  <si>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</si>
  <si>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</si>
  <si>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</si>
  <si>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</si>
  <si>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</si>
  <si>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</si>
  <si>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</si>
  <si>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</si>
  <si>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</si>
  <si>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</si>
  <si>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</si>
  <si>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</si>
  <si>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</si>
  <si>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</si>
  <si>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</si>
  <si>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</si>
  <si>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</si>
  <si>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</si>
  <si>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</si>
  <si>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</si>
  <si>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</si>
  <si>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</si>
  <si>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</si>
  <si>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</si>
  <si>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</si>
  <si>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</si>
  <si>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</si>
  <si>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</si>
  <si>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</si>
  <si>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</si>
  <si>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</si>
  <si>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</si>
  <si>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</si>
  <si>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</si>
  <si>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</si>
  <si>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</si>
  <si>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</si>
  <si>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</si>
  <si>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</si>
  <si>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</si>
  <si>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</si>
  <si>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</si>
  <si>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</si>
  <si>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</si>
  <si>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</si>
  <si>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</si>
  <si>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</si>
  <si>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</si>
  <si>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</si>
  <si>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</si>
  <si>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</si>
  <si>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</si>
  <si>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</si>
  <si>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</si>
  <si>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</si>
  <si>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</si>
  <si>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</si>
  <si>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</si>
  <si>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</si>
  <si>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</si>
  <si>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</si>
  <si>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</si>
  <si>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</si>
  <si>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</si>
  <si>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</si>
  <si>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</si>
  <si>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</si>
  <si>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</si>
  <si>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</si>
  <si>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</si>
  <si>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</si>
  <si>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</si>
  <si>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</si>
  <si>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</si>
  <si>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</si>
  <si>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</si>
  <si>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</si>
  <si>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</si>
  <si>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</si>
  <si>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</si>
  <si>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</si>
  <si>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</si>
  <si>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</si>
  <si>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</si>
  <si>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</si>
  <si>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</si>
  <si>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</si>
  <si>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</si>
  <si>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</si>
  <si>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</si>
  <si>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</si>
  <si>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</si>
  <si>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</si>
  <si>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</si>
  <si>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</si>
  <si>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</si>
  <si>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</si>
  <si>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</si>
  <si>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</si>
  <si>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</si>
  <si>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</si>
  <si>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</si>
  <si>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</si>
  <si>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</si>
  <si>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</si>
  <si>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</si>
  <si>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</si>
  <si>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</si>
  <si>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</si>
  <si>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</si>
  <si>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</si>
  <si>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</si>
  <si>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</si>
  <si>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</si>
  <si>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</si>
  <si>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</si>
  <si>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</si>
  <si>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</si>
  <si>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</si>
  <si>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</si>
  <si>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</si>
  <si>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</si>
  <si>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</si>
  <si>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</si>
  <si>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</si>
  <si>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</si>
  <si>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</si>
  <si>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</si>
  <si>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</si>
  <si>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</si>
  <si>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</si>
  <si>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</si>
  <si>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</si>
  <si>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</si>
  <si>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</si>
  <si>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</si>
  <si>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</si>
  <si>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</si>
  <si>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</si>
  <si>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</si>
  <si>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</si>
  <si>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</si>
  <si>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</si>
  <si>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</si>
  <si>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</si>
  <si>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</si>
  <si>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</si>
  <si>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</si>
  <si>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</si>
  <si>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</si>
  <si>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</si>
  <si>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</si>
  <si>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</si>
  <si>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</si>
  <si>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</si>
  <si>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</si>
  <si>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</si>
  <si>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</si>
  <si>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</si>
  <si>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</si>
  <si>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</si>
  <si>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</si>
  <si>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</si>
  <si>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</si>
  <si>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</si>
  <si>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</si>
  <si>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</si>
  <si>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</si>
  <si>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</si>
  <si>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</si>
  <si>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</si>
  <si>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</si>
  <si>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</si>
  <si>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</si>
  <si>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</si>
  <si>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</si>
  <si>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</si>
  <si>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</si>
  <si>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</si>
  <si>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</si>
  <si>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</si>
  <si>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</si>
  <si>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</si>
  <si>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</si>
  <si>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</si>
  <si>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</si>
  <si>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</si>
  <si>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</si>
  <si>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</si>
  <si>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</si>
  <si>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</si>
  <si>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</si>
  <si>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</si>
  <si>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</si>
  <si>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</si>
  <si>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マザーズハローワーク事業推進費</t>
    <phoneticPr fontId="5"/>
  </si>
  <si>
    <t>○</t>
  </si>
  <si>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</si>
  <si>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本格的な人口減少時代に対応し、活力ある社会を維持するために、女性労働力の活用、特に出産・子育て等で離職した者への再就職支援が喫緊の課題となっている一方、「就業構造基本調査」（平成24年）では、就業を希望しながら求職活動を行っていない12歳未満の子どもを持つ女性が約137万人いると推計されており、そのような子育て女性等の再就職を促進する。</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</si>
  <si>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</si>
  <si>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</si>
  <si>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</si>
  <si>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</si>
  <si>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</si>
  <si>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</si>
  <si>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</si>
  <si>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庁費</t>
    <rPh sb="0" eb="2">
      <t>チョウヒ</t>
    </rPh>
    <phoneticPr fontId="5"/>
  </si>
  <si>
    <t>土地建物借料</t>
    <rPh sb="0" eb="2">
      <t>トチ</t>
    </rPh>
    <rPh sb="2" eb="4">
      <t>タテモノ</t>
    </rPh>
    <rPh sb="4" eb="6">
      <t>シャクリョウ</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</si>
  <si>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</si>
  <si>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</si>
  <si>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</si>
  <si>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</si>
  <si>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</si>
  <si>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</si>
  <si>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子育てと仕事の両立がしやすい求人を確保した求人数</t>
    <phoneticPr fontId="5"/>
  </si>
  <si>
    <t>厚生労働省職業安定局調べ</t>
    <phoneticPr fontId="5"/>
  </si>
  <si>
    <t>人</t>
    <rPh sb="0" eb="1">
      <t>ニン</t>
    </rPh>
    <phoneticPr fontId="5"/>
  </si>
  <si>
    <t>-</t>
    <phoneticPr fontId="5"/>
  </si>
  <si>
    <t>-</t>
    <phoneticPr fontId="5"/>
  </si>
  <si>
    <t>担当者制による就職支援を受けた重点支援対象者数</t>
    <phoneticPr fontId="5"/>
  </si>
  <si>
    <t>単位当たりコスト＝X/Y
X：「執行額」
Y ：「担当者制による就職支援を受けた重点支援対象者数」　</t>
    <phoneticPr fontId="5"/>
  </si>
  <si>
    <t>円</t>
    <rPh sb="0" eb="1">
      <t>エン</t>
    </rPh>
    <phoneticPr fontId="5"/>
  </si>
  <si>
    <t>2,467百万円/73,918</t>
    <phoneticPr fontId="5"/>
  </si>
  <si>
    <t>2,574百万円/76,001</t>
    <phoneticPr fontId="5"/>
  </si>
  <si>
    <t>単位当たりコスト＝X/Y
X：「執行額」
Y ：「子育てと仕事の両立がしやすい求人を確保した求人数」　</t>
    <phoneticPr fontId="5"/>
  </si>
  <si>
    <t>2,467百万円/66,184</t>
    <phoneticPr fontId="5"/>
  </si>
  <si>
    <t>2,574百万円/78,170</t>
    <phoneticPr fontId="5"/>
  </si>
  <si>
    <t>公共職業安定所の求職者の就職率（常用）</t>
    <phoneticPr fontId="5"/>
  </si>
  <si>
    <t>公共職業安定所の求人の充足率（常用）</t>
    <phoneticPr fontId="5"/>
  </si>
  <si>
    <t>％</t>
    <phoneticPr fontId="5"/>
  </si>
  <si>
    <t>％</t>
    <phoneticPr fontId="5"/>
  </si>
  <si>
    <t>％</t>
    <phoneticPr fontId="5"/>
  </si>
  <si>
    <t>-</t>
    <phoneticPr fontId="5"/>
  </si>
  <si>
    <t>本事業を実施することにより、子育て女性等の就職促進が図られ、公共職業安定所の就職・充足促進することから、施策目標の達成に直結する。</t>
    <phoneticPr fontId="5"/>
  </si>
  <si>
    <t>人口減少社会に対応しつつ、活力ある社会を維持していくためにも、女性労働力の活用は重要である。</t>
    <phoneticPr fontId="5"/>
  </si>
  <si>
    <t>－</t>
    <phoneticPr fontId="5"/>
  </si>
  <si>
    <t>‐</t>
  </si>
  <si>
    <t>無</t>
  </si>
  <si>
    <t>予算の大半は、就職支援ナビゲーター等に対する諸謝金であり、事業実施に不可欠なものである。</t>
    <phoneticPr fontId="5"/>
  </si>
  <si>
    <t>会議やセミナーの開催方法等の効率的な実施に努めている。</t>
    <phoneticPr fontId="5"/>
  </si>
  <si>
    <t>子育て女性等に対するきめ細かな職業相談・職業紹介を行っており、成果実績も目標を上回っており、実効性の高い手段となっている。</t>
    <phoneticPr fontId="5"/>
  </si>
  <si>
    <t>673</t>
    <phoneticPr fontId="5"/>
  </si>
  <si>
    <t>610</t>
    <phoneticPr fontId="5"/>
  </si>
  <si>
    <t>545</t>
    <phoneticPr fontId="5"/>
  </si>
  <si>
    <t>455</t>
    <phoneticPr fontId="5"/>
  </si>
  <si>
    <t>464</t>
    <phoneticPr fontId="5"/>
  </si>
  <si>
    <t>478</t>
    <phoneticPr fontId="5"/>
  </si>
  <si>
    <t>477</t>
    <phoneticPr fontId="5"/>
  </si>
  <si>
    <t>厚生労働省</t>
  </si>
  <si>
    <t>職業相談員等の謝金</t>
    <rPh sb="0" eb="2">
      <t>ショクギョウ</t>
    </rPh>
    <rPh sb="2" eb="5">
      <t>ソウダンイン</t>
    </rPh>
    <rPh sb="5" eb="6">
      <t>トウ</t>
    </rPh>
    <rPh sb="7" eb="9">
      <t>シャキン</t>
    </rPh>
    <phoneticPr fontId="5"/>
  </si>
  <si>
    <t>マザーズハローワーク等の運営に係る経費</t>
    <rPh sb="10" eb="11">
      <t>トウ</t>
    </rPh>
    <rPh sb="12" eb="14">
      <t>ウンエイ</t>
    </rPh>
    <rPh sb="15" eb="16">
      <t>カカ</t>
    </rPh>
    <rPh sb="17" eb="19">
      <t>ケイヒ</t>
    </rPh>
    <phoneticPr fontId="5"/>
  </si>
  <si>
    <t>マザーズハローワーク等の土地建物借料</t>
    <rPh sb="10" eb="11">
      <t>トウ</t>
    </rPh>
    <rPh sb="12" eb="14">
      <t>トチ</t>
    </rPh>
    <rPh sb="14" eb="16">
      <t>タテモノ</t>
    </rPh>
    <rPh sb="16" eb="18">
      <t>シャクリョウ</t>
    </rPh>
    <phoneticPr fontId="5"/>
  </si>
  <si>
    <t>-</t>
    <phoneticPr fontId="5"/>
  </si>
  <si>
    <t>マザーズハローワーク等における職業相談・職業紹介等</t>
    <rPh sb="10" eb="11">
      <t>トウ</t>
    </rPh>
    <rPh sb="15" eb="17">
      <t>ショクギョウ</t>
    </rPh>
    <rPh sb="17" eb="19">
      <t>ソウダン</t>
    </rPh>
    <rPh sb="20" eb="22">
      <t>ショクギョウ</t>
    </rPh>
    <rPh sb="22" eb="24">
      <t>ショウカイ</t>
    </rPh>
    <rPh sb="24" eb="25">
      <t>トウ</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</si>
  <si>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</si>
  <si>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</si>
  <si>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</si>
  <si>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</si>
  <si>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</si>
  <si>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</si>
  <si>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</si>
  <si>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</si>
  <si>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</si>
  <si>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</si>
  <si>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目標値を上回る実績をあげている。</t>
    <rPh sb="0" eb="2">
      <t>モクヒョウ</t>
    </rPh>
    <rPh sb="2" eb="3">
      <t>アタイ</t>
    </rPh>
    <rPh sb="4" eb="6">
      <t>ウワマワ</t>
    </rPh>
    <rPh sb="7" eb="9">
      <t>ジッセキ</t>
    </rPh>
    <phoneticPr fontId="5"/>
  </si>
  <si>
    <t>担当者制による就職支援を受けた重点支援対象者の就職率を89.9％以上にする</t>
    <phoneticPr fontId="5"/>
  </si>
  <si>
    <t>子育てと仕事の両立がしやすい求人を確保した求人数を77,000人以上にする</t>
    <phoneticPr fontId="5"/>
  </si>
  <si>
    <t>3,485百万円/80,000</t>
    <rPh sb="5" eb="8">
      <t>ヒャクマンエン</t>
    </rPh>
    <phoneticPr fontId="5"/>
  </si>
  <si>
    <t>3,485百万円/77,000</t>
    <rPh sb="5" eb="8">
      <t>ヒャクマンエン</t>
    </rPh>
    <phoneticPr fontId="5"/>
  </si>
  <si>
    <t>マザーズハローワーク及びコーナーを全国に整備し、活動実績も順調に推移していることから、就職支援のために十分に活用しているといえる。</t>
    <phoneticPr fontId="5"/>
  </si>
  <si>
    <t>△</t>
  </si>
  <si>
    <t>雇用情勢の改善による新規求職者数の減少等の要因から当初見込みをわずかに下回った。</t>
    <rPh sb="0" eb="2">
      <t>コヨウ</t>
    </rPh>
    <rPh sb="2" eb="4">
      <t>ジョウセイ</t>
    </rPh>
    <rPh sb="5" eb="7">
      <t>カイゼン</t>
    </rPh>
    <rPh sb="10" eb="12">
      <t>シンキ</t>
    </rPh>
    <rPh sb="12" eb="14">
      <t>キュウショク</t>
    </rPh>
    <rPh sb="14" eb="15">
      <t>シャ</t>
    </rPh>
    <rPh sb="15" eb="16">
      <t>スウ</t>
    </rPh>
    <rPh sb="17" eb="19">
      <t>ゲンショウ</t>
    </rPh>
    <rPh sb="19" eb="20">
      <t>トウ</t>
    </rPh>
    <rPh sb="21" eb="23">
      <t>ヨウイン</t>
    </rPh>
    <rPh sb="25" eb="27">
      <t>トウショ</t>
    </rPh>
    <rPh sb="27" eb="29">
      <t>ミコ</t>
    </rPh>
    <rPh sb="35" eb="37">
      <t>シタマワ</t>
    </rPh>
    <phoneticPr fontId="5"/>
  </si>
  <si>
    <t>働き方改革実行計画（平成29年3月28日働き方改革実現会議決定）
ニッポン一億総活躍プラン（平成28年6月2日閣議決定）、
「日本再興戦略」改訂2015（平成27年6月30日閣議決定）、
「女性活躍加速のための重点方針2017」（平成29年6月6日すべての女性が輝く社会づくり本部決定）</t>
    <phoneticPr fontId="5"/>
  </si>
  <si>
    <t>子育て女性等に対する総合的かつ一貫した再就職支援を実施するため、平成18年度よりマザーズハローワークを、平成19年度よりマザーズハローワークが設置されていない地域のうち多数の利用者が見込まれるハローワークにマザーズコーナーを設置し、全国199箇所（設置予定含む）の支援拠点において、子ども連れでも来所しやすい環境を整備するとともに、担当者制によるきめ細かな職業相談やそのニーズを踏まえた求人の確保、地方公共団体等との連携による保育所情報の提供等を行っている。</t>
    <phoneticPr fontId="5"/>
  </si>
  <si>
    <t>執行状況も踏まえつつ引き続き適正に事業を実施する。</t>
    <rPh sb="0" eb="2">
      <t>シッコウ</t>
    </rPh>
    <rPh sb="2" eb="4">
      <t>ジョウキョウ</t>
    </rPh>
    <rPh sb="5" eb="6">
      <t>フ</t>
    </rPh>
    <rPh sb="10" eb="11">
      <t>ヒ</t>
    </rPh>
    <rPh sb="12" eb="13">
      <t>ツヅ</t>
    </rPh>
    <rPh sb="14" eb="16">
      <t>テキセイ</t>
    </rPh>
    <rPh sb="17" eb="19">
      <t>ジギョウ</t>
    </rPh>
    <rPh sb="20" eb="22">
      <t>ジッシ</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</si>
  <si>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</si>
  <si>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</si>
  <si>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担当者制による就職支援を受けた重点支援対象者の就職率
（担当者制による就職支援を受けた重点支援対象者の就職件数／担当者制による就職支援を受けた重点支援対象者数）</t>
    <rPh sb="51" eb="53">
      <t>シュウショク</t>
    </rPh>
    <rPh sb="53" eb="55">
      <t>ケンスウ</t>
    </rPh>
    <rPh sb="78" eb="79">
      <t>カズ</t>
    </rPh>
    <phoneticPr fontId="5"/>
  </si>
  <si>
    <t>　 X　/　Y</t>
    <phoneticPr fontId="5"/>
  </si>
  <si>
    <t>成果実績は雇用保険二事業における指標となっており、明確な政策目的（成果目標）の達成手段として優先度の高い事業と位置づけられる。</t>
    <phoneticPr fontId="5"/>
  </si>
  <si>
    <t>職業紹介や雇用保険事業は、ハローワークの全国ネットワークを有し、雇用のセイフティネットを担う国が実施すべき事業である。</t>
    <phoneticPr fontId="5"/>
  </si>
  <si>
    <t>2,914百万円/75,085</t>
    <rPh sb="5" eb="8">
      <t>ヒャクマンエン</t>
    </rPh>
    <phoneticPr fontId="5"/>
  </si>
  <si>
    <t>2,914百万円/75,473</t>
    <rPh sb="5" eb="8">
      <t>ヒャクマンエン</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</si>
  <si>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</si>
  <si>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平成27年度、平成28年度に引き続き、平成29年度においても成果実績は目標を達成している。</t>
    <rPh sb="0" eb="2">
      <t>ヘイセイ</t>
    </rPh>
    <rPh sb="4" eb="6">
      <t>ネンド</t>
    </rPh>
    <rPh sb="7" eb="9">
      <t>ヘイセイ</t>
    </rPh>
    <rPh sb="11" eb="13">
      <t>ネンド</t>
    </rPh>
    <rPh sb="14" eb="15">
      <t>ヒ</t>
    </rPh>
    <rPh sb="16" eb="17">
      <t>ツヅ</t>
    </rPh>
    <rPh sb="19" eb="21">
      <t>ヘイセイ</t>
    </rPh>
    <rPh sb="23" eb="25">
      <t>ネンド</t>
    </rPh>
    <rPh sb="30" eb="32">
      <t>セイカ</t>
    </rPh>
    <rPh sb="32" eb="34">
      <t>ジッセキ</t>
    </rPh>
    <rPh sb="35" eb="37">
      <t>モクヒョウ</t>
    </rPh>
    <rPh sb="38" eb="40">
      <t>タッセイ</t>
    </rPh>
    <phoneticPr fontId="5"/>
  </si>
  <si>
    <t>A.　東京労働局</t>
    <rPh sb="3" eb="5">
      <t>トウキョウ</t>
    </rPh>
    <rPh sb="5" eb="8">
      <t>ロウドウキョク</t>
    </rPh>
    <phoneticPr fontId="5"/>
  </si>
  <si>
    <t>東京労働局</t>
    <rPh sb="0" eb="2">
      <t>トウキョウ</t>
    </rPh>
    <rPh sb="2" eb="5">
      <t>ロウドウキョク</t>
    </rPh>
    <phoneticPr fontId="5"/>
  </si>
  <si>
    <t>福岡労働局</t>
    <rPh sb="0" eb="2">
      <t>フクオカ</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</si>
  <si>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</si>
  <si>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</si>
  <si>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</si>
  <si>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</si>
  <si>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</si>
  <si>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</si>
  <si>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埼玉労働局</t>
    <rPh sb="0" eb="2">
      <t>サイタマ</t>
    </rPh>
    <rPh sb="2" eb="5">
      <t>ロウドウキョク</t>
    </rPh>
    <phoneticPr fontId="5"/>
  </si>
  <si>
    <t>静岡労働局</t>
    <rPh sb="0" eb="2">
      <t>シズオカ</t>
    </rPh>
    <rPh sb="2" eb="5">
      <t>ロウドウキョク</t>
    </rPh>
    <phoneticPr fontId="5"/>
  </si>
  <si>
    <t>庁費等について効率的な執行に努めた結果、不用が生じたものである。</t>
    <rPh sb="0" eb="2">
      <t>チョウヒ</t>
    </rPh>
    <rPh sb="2" eb="3">
      <t>トウ</t>
    </rPh>
    <rPh sb="7" eb="10">
      <t>コウリツテキ</t>
    </rPh>
    <rPh sb="11" eb="13">
      <t>シッコウ</t>
    </rPh>
    <rPh sb="14" eb="15">
      <t>ツト</t>
    </rPh>
    <rPh sb="17" eb="19">
      <t>ケッカ</t>
    </rPh>
    <rPh sb="20" eb="22">
      <t>フヨウ</t>
    </rPh>
    <rPh sb="23" eb="24">
      <t>ショウ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</si>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</sst>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142875</xdr:colOff>
      <xdr:row>740</xdr:row>
      <xdr:rowOff>304800</xdr:rowOff>
    </xdr:from>
    <xdr:to>
      <xdr:col>39</xdr:col>
      <xdr:colOff>32008</xdr:colOff>
      <xdr:row>753</xdr:row>
      <xdr:rowOff>257175</xdr:rowOff>
    </xdr:to>
    <xdr:grpSp>
      <xdr:nvGrpSpPr>
        <xdr:cNvPr id="3" name="グループ化 2"/>
        <xdr:cNvGrpSpPr/>
      </xdr:nvGrpSpPr>
      <xdr:grpSpPr>
        <a:xfrm>
          <a:off x="3143250" y="46024800"/>
          <a:ext cx="4689733" cy="4533900"/>
          <a:chOff x="3022787" y="43624500"/>
          <a:chExt cx="4689733" cy="4533900"/>
        </a:xfrm>
      </xdr:grpSpPr>
      <xdr:sp macro="" textlink="">
        <xdr:nvSpPr>
          <xdr:cNvPr id="4" name="正方形/長方形 3"/>
          <xdr:cNvSpPr/>
        </xdr:nvSpPr>
        <xdr:spPr>
          <a:xfrm>
            <a:off x="4000500" y="43624500"/>
            <a:ext cx="1825625" cy="64634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２，９１４百万円</a:t>
            </a:r>
          </a:p>
        </xdr:txBody>
      </xdr:sp>
      <xdr:sp macro="" textlink="">
        <xdr:nvSpPr>
          <xdr:cNvPr id="5" name="テキスト ボックス 4"/>
          <xdr:cNvSpPr txBox="1"/>
        </xdr:nvSpPr>
        <xdr:spPr>
          <a:xfrm>
            <a:off x="3912533" y="44441409"/>
            <a:ext cx="2225675" cy="30687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マザーズハローワーク事業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 name="直線矢印コネクタ 5"/>
          <xdr:cNvCxnSpPr/>
        </xdr:nvCxnSpPr>
        <xdr:spPr>
          <a:xfrm rot="16200000" flipH="1">
            <a:off x="4076234" y="45495790"/>
            <a:ext cx="1483846" cy="12700"/>
          </a:xfrm>
          <a:prstGeom prst="straightConnector1">
            <a:avLst/>
          </a:prstGeom>
          <a:noFill/>
          <a:ln w="12700" cap="flat" cmpd="sng" algn="ctr">
            <a:solidFill>
              <a:sysClr val="windowText" lastClr="000000"/>
            </a:solidFill>
            <a:prstDash val="solid"/>
            <a:tailEnd type="arrow" w="lg" len="lg"/>
          </a:ln>
          <a:effectLst/>
        </xdr:spPr>
      </xdr:cxnSp>
      <xdr:sp macro="" textlink="">
        <xdr:nvSpPr>
          <xdr:cNvPr id="7" name="正方形/長方形 6"/>
          <xdr:cNvSpPr/>
        </xdr:nvSpPr>
        <xdr:spPr>
          <a:xfrm>
            <a:off x="3746127" y="46455107"/>
            <a:ext cx="2330450" cy="6560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：都道府県労働局（４７局）</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２，９１４</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7"/>
          <xdr:cNvSpPr/>
        </xdr:nvSpPr>
        <xdr:spPr>
          <a:xfrm>
            <a:off x="3022787" y="47305632"/>
            <a:ext cx="4689733" cy="8527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・諸謝金（就職支援ナビゲーターの配置等）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・旅費（セミナーへの出張、個別求人開拓旅費等）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・運営費（就職支援ナビゲーター等の社会保険料等）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xdr:cNvSpPr txBox="1"/>
        </xdr:nvSpPr>
        <xdr:spPr>
          <a:xfrm>
            <a:off x="3429000" y="46041609"/>
            <a:ext cx="1193987" cy="285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予算示達</a:t>
            </a:r>
            <a:r>
              <a:rPr kumimoji="1" lang="en-US" altLang="ja-JP" sz="1100"/>
              <a:t>】</a:t>
            </a:r>
            <a:endParaRPr kumimoji="1" lang="ja-JP" altLang="en-US" sz="1100"/>
          </a:p>
        </xdr:txBody>
      </xdr:sp>
    </xdr:grpSp>
    <xdr:clientData/>
  </xdr:twoCellAnchor>
  <xdr:twoCellAnchor>
    <xdr:from>
      <xdr:col>9</xdr:col>
      <xdr:colOff>11206</xdr:colOff>
      <xdr:row>740</xdr:row>
      <xdr:rowOff>22411</xdr:rowOff>
    </xdr:from>
    <xdr:to>
      <xdr:col>41</xdr:col>
      <xdr:colOff>134471</xdr:colOff>
      <xdr:row>755</xdr:row>
      <xdr:rowOff>67235</xdr:rowOff>
    </xdr:to>
    <xdr:sp macro="" textlink="">
      <xdr:nvSpPr>
        <xdr:cNvPr id="10" name="正方形/長方形 9"/>
        <xdr:cNvSpPr/>
      </xdr:nvSpPr>
      <xdr:spPr>
        <a:xfrm>
          <a:off x="1826559" y="40352382"/>
          <a:ext cx="6577853" cy="52555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112059</xdr:colOff>
      <xdr:row>740</xdr:row>
      <xdr:rowOff>123264</xdr:rowOff>
    </xdr:from>
    <xdr:to>
      <xdr:col>13</xdr:col>
      <xdr:colOff>123265</xdr:colOff>
      <xdr:row>741</xdr:row>
      <xdr:rowOff>280146</xdr:rowOff>
    </xdr:to>
    <xdr:sp macro="" textlink="">
      <xdr:nvSpPr>
        <xdr:cNvPr id="11" name="テキスト ボックス 10"/>
        <xdr:cNvSpPr txBox="1"/>
      </xdr:nvSpPr>
      <xdr:spPr>
        <a:xfrm>
          <a:off x="2129118" y="40453235"/>
          <a:ext cx="616323" cy="504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B1100" sqref="AB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484</v>
      </c>
      <c r="AP2" s="941"/>
      <c r="AQ2" s="941"/>
      <c r="AR2" s="79" t="str">
        <f>IF(OR(AO2="　", AO2=""), "", "-")</f>
        <v/>
      </c>
      <c r="AS2" s="942">
        <v>497</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605</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181</v>
      </c>
      <c r="H5" s="843"/>
      <c r="I5" s="843"/>
      <c r="J5" s="843"/>
      <c r="K5" s="843"/>
      <c r="L5" s="843"/>
      <c r="M5" s="844" t="s">
        <v>66</v>
      </c>
      <c r="N5" s="845"/>
      <c r="O5" s="845"/>
      <c r="P5" s="845"/>
      <c r="Q5" s="845"/>
      <c r="R5" s="846"/>
      <c r="S5" s="847" t="s">
        <v>131</v>
      </c>
      <c r="T5" s="843"/>
      <c r="U5" s="843"/>
      <c r="V5" s="843"/>
      <c r="W5" s="843"/>
      <c r="X5" s="848"/>
      <c r="Y5" s="701" t="s">
        <v>3</v>
      </c>
      <c r="Z5" s="539"/>
      <c r="AA5" s="539"/>
      <c r="AB5" s="539"/>
      <c r="AC5" s="539"/>
      <c r="AD5" s="540"/>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17"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629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少子化社会対策、男女共同参画</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630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60">
        <v>2875</v>
      </c>
      <c r="Q13" s="661"/>
      <c r="R13" s="661"/>
      <c r="S13" s="661"/>
      <c r="T13" s="661"/>
      <c r="U13" s="661"/>
      <c r="V13" s="662"/>
      <c r="W13" s="660">
        <v>3029</v>
      </c>
      <c r="X13" s="661"/>
      <c r="Y13" s="661"/>
      <c r="Z13" s="661"/>
      <c r="AA13" s="661"/>
      <c r="AB13" s="661"/>
      <c r="AC13" s="662"/>
      <c r="AD13" s="660">
        <v>3346</v>
      </c>
      <c r="AE13" s="661"/>
      <c r="AF13" s="661"/>
      <c r="AG13" s="661"/>
      <c r="AH13" s="661"/>
      <c r="AI13" s="661"/>
      <c r="AJ13" s="662"/>
      <c r="AK13" s="660">
        <v>3485</v>
      </c>
      <c r="AL13" s="661"/>
      <c r="AM13" s="661"/>
      <c r="AN13" s="661"/>
      <c r="AO13" s="661"/>
      <c r="AP13" s="661"/>
      <c r="AQ13" s="662"/>
      <c r="AR13" s="921" t="s">
        <v>654</v>
      </c>
      <c r="AS13" s="922"/>
      <c r="AT13" s="922"/>
      <c r="AU13" s="922"/>
      <c r="AV13" s="922"/>
      <c r="AW13" s="922"/>
      <c r="AX13" s="923"/>
    </row>
    <row r="14" spans="1:50" ht="21" customHeight="1" x14ac:dyDescent="0.15">
      <c r="A14" s="613"/>
      <c r="B14" s="614"/>
      <c r="C14" s="614"/>
      <c r="D14" s="614"/>
      <c r="E14" s="614"/>
      <c r="F14" s="615"/>
      <c r="G14" s="728"/>
      <c r="H14" s="729"/>
      <c r="I14" s="714" t="s">
        <v>8</v>
      </c>
      <c r="J14" s="765"/>
      <c r="K14" s="765"/>
      <c r="L14" s="765"/>
      <c r="M14" s="765"/>
      <c r="N14" s="765"/>
      <c r="O14" s="766"/>
      <c r="P14" s="660" t="s">
        <v>556</v>
      </c>
      <c r="Q14" s="661"/>
      <c r="R14" s="661"/>
      <c r="S14" s="661"/>
      <c r="T14" s="661"/>
      <c r="U14" s="661"/>
      <c r="V14" s="662"/>
      <c r="W14" s="660" t="s">
        <v>556</v>
      </c>
      <c r="X14" s="661"/>
      <c r="Y14" s="661"/>
      <c r="Z14" s="661"/>
      <c r="AA14" s="661"/>
      <c r="AB14" s="661"/>
      <c r="AC14" s="662"/>
      <c r="AD14" s="660" t="s">
        <v>556</v>
      </c>
      <c r="AE14" s="661"/>
      <c r="AF14" s="661"/>
      <c r="AG14" s="661"/>
      <c r="AH14" s="661"/>
      <c r="AI14" s="661"/>
      <c r="AJ14" s="662"/>
      <c r="AK14" s="660" t="s">
        <v>556</v>
      </c>
      <c r="AL14" s="661"/>
      <c r="AM14" s="661"/>
      <c r="AN14" s="661"/>
      <c r="AO14" s="661"/>
      <c r="AP14" s="661"/>
      <c r="AQ14" s="662"/>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60" t="s">
        <v>557</v>
      </c>
      <c r="Q15" s="661"/>
      <c r="R15" s="661"/>
      <c r="S15" s="661"/>
      <c r="T15" s="661"/>
      <c r="U15" s="661"/>
      <c r="V15" s="662"/>
      <c r="W15" s="660" t="s">
        <v>556</v>
      </c>
      <c r="X15" s="661"/>
      <c r="Y15" s="661"/>
      <c r="Z15" s="661"/>
      <c r="AA15" s="661"/>
      <c r="AB15" s="661"/>
      <c r="AC15" s="662"/>
      <c r="AD15" s="660" t="s">
        <v>559</v>
      </c>
      <c r="AE15" s="661"/>
      <c r="AF15" s="661"/>
      <c r="AG15" s="661"/>
      <c r="AH15" s="661"/>
      <c r="AI15" s="661"/>
      <c r="AJ15" s="662"/>
      <c r="AK15" s="660" t="s">
        <v>560</v>
      </c>
      <c r="AL15" s="661"/>
      <c r="AM15" s="661"/>
      <c r="AN15" s="661"/>
      <c r="AO15" s="661"/>
      <c r="AP15" s="661"/>
      <c r="AQ15" s="662"/>
      <c r="AR15" s="660" t="s">
        <v>561</v>
      </c>
      <c r="AS15" s="661"/>
      <c r="AT15" s="661"/>
      <c r="AU15" s="661"/>
      <c r="AV15" s="661"/>
      <c r="AW15" s="661"/>
      <c r="AX15" s="809"/>
    </row>
    <row r="16" spans="1:50" ht="21" customHeight="1" x14ac:dyDescent="0.15">
      <c r="A16" s="613"/>
      <c r="B16" s="614"/>
      <c r="C16" s="614"/>
      <c r="D16" s="614"/>
      <c r="E16" s="614"/>
      <c r="F16" s="615"/>
      <c r="G16" s="728"/>
      <c r="H16" s="729"/>
      <c r="I16" s="714" t="s">
        <v>52</v>
      </c>
      <c r="J16" s="715"/>
      <c r="K16" s="715"/>
      <c r="L16" s="715"/>
      <c r="M16" s="715"/>
      <c r="N16" s="715"/>
      <c r="O16" s="716"/>
      <c r="P16" s="660" t="s">
        <v>556</v>
      </c>
      <c r="Q16" s="661"/>
      <c r="R16" s="661"/>
      <c r="S16" s="661"/>
      <c r="T16" s="661"/>
      <c r="U16" s="661"/>
      <c r="V16" s="662"/>
      <c r="W16" s="660" t="s">
        <v>556</v>
      </c>
      <c r="X16" s="661"/>
      <c r="Y16" s="661"/>
      <c r="Z16" s="661"/>
      <c r="AA16" s="661"/>
      <c r="AB16" s="661"/>
      <c r="AC16" s="662"/>
      <c r="AD16" s="660" t="s">
        <v>556</v>
      </c>
      <c r="AE16" s="661"/>
      <c r="AF16" s="661"/>
      <c r="AG16" s="661"/>
      <c r="AH16" s="661"/>
      <c r="AI16" s="661"/>
      <c r="AJ16" s="662"/>
      <c r="AK16" s="660" t="s">
        <v>561</v>
      </c>
      <c r="AL16" s="661"/>
      <c r="AM16" s="661"/>
      <c r="AN16" s="661"/>
      <c r="AO16" s="661"/>
      <c r="AP16" s="661"/>
      <c r="AQ16" s="662"/>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60" t="s">
        <v>558</v>
      </c>
      <c r="Q17" s="661"/>
      <c r="R17" s="661"/>
      <c r="S17" s="661"/>
      <c r="T17" s="661"/>
      <c r="U17" s="661"/>
      <c r="V17" s="662"/>
      <c r="W17" s="660" t="s">
        <v>556</v>
      </c>
      <c r="X17" s="661"/>
      <c r="Y17" s="661"/>
      <c r="Z17" s="661"/>
      <c r="AA17" s="661"/>
      <c r="AB17" s="661"/>
      <c r="AC17" s="662"/>
      <c r="AD17" s="660" t="s">
        <v>556</v>
      </c>
      <c r="AE17" s="661"/>
      <c r="AF17" s="661"/>
      <c r="AG17" s="661"/>
      <c r="AH17" s="661"/>
      <c r="AI17" s="661"/>
      <c r="AJ17" s="662"/>
      <c r="AK17" s="660" t="s">
        <v>560</v>
      </c>
      <c r="AL17" s="661"/>
      <c r="AM17" s="661"/>
      <c r="AN17" s="661"/>
      <c r="AO17" s="661"/>
      <c r="AP17" s="661"/>
      <c r="AQ17" s="662"/>
      <c r="AR17" s="919"/>
      <c r="AS17" s="919"/>
      <c r="AT17" s="919"/>
      <c r="AU17" s="919"/>
      <c r="AV17" s="919"/>
      <c r="AW17" s="919"/>
      <c r="AX17" s="920"/>
    </row>
    <row r="18" spans="1:50" ht="24.75" customHeight="1" x14ac:dyDescent="0.15">
      <c r="A18" s="613"/>
      <c r="B18" s="614"/>
      <c r="C18" s="614"/>
      <c r="D18" s="614"/>
      <c r="E18" s="614"/>
      <c r="F18" s="615"/>
      <c r="G18" s="730"/>
      <c r="H18" s="731"/>
      <c r="I18" s="719" t="s">
        <v>20</v>
      </c>
      <c r="J18" s="720"/>
      <c r="K18" s="720"/>
      <c r="L18" s="720"/>
      <c r="M18" s="720"/>
      <c r="N18" s="720"/>
      <c r="O18" s="721"/>
      <c r="P18" s="881">
        <f>SUM(P13:V17)</f>
        <v>2875</v>
      </c>
      <c r="Q18" s="882"/>
      <c r="R18" s="882"/>
      <c r="S18" s="882"/>
      <c r="T18" s="882"/>
      <c r="U18" s="882"/>
      <c r="V18" s="883"/>
      <c r="W18" s="881">
        <f>SUM(W13:AC17)</f>
        <v>3029</v>
      </c>
      <c r="X18" s="882"/>
      <c r="Y18" s="882"/>
      <c r="Z18" s="882"/>
      <c r="AA18" s="882"/>
      <c r="AB18" s="882"/>
      <c r="AC18" s="883"/>
      <c r="AD18" s="881">
        <f>SUM(AD13:AJ17)</f>
        <v>3346</v>
      </c>
      <c r="AE18" s="882"/>
      <c r="AF18" s="882"/>
      <c r="AG18" s="882"/>
      <c r="AH18" s="882"/>
      <c r="AI18" s="882"/>
      <c r="AJ18" s="883"/>
      <c r="AK18" s="881">
        <f>SUM(AK13:AQ17)</f>
        <v>3485</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60">
        <v>2467</v>
      </c>
      <c r="Q19" s="661"/>
      <c r="R19" s="661"/>
      <c r="S19" s="661"/>
      <c r="T19" s="661"/>
      <c r="U19" s="661"/>
      <c r="V19" s="662"/>
      <c r="W19" s="660">
        <v>2574</v>
      </c>
      <c r="X19" s="661"/>
      <c r="Y19" s="661"/>
      <c r="Z19" s="661"/>
      <c r="AA19" s="661"/>
      <c r="AB19" s="661"/>
      <c r="AC19" s="662"/>
      <c r="AD19" s="660">
        <v>2914</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0.85808695652173916</v>
      </c>
      <c r="Q20" s="311"/>
      <c r="R20" s="311"/>
      <c r="S20" s="311"/>
      <c r="T20" s="311"/>
      <c r="U20" s="311"/>
      <c r="V20" s="311"/>
      <c r="W20" s="311">
        <f t="shared" ref="W20" si="0">IF(W18=0, "-", SUM(W19)/W18)</f>
        <v>0.84978540772532185</v>
      </c>
      <c r="X20" s="311"/>
      <c r="Y20" s="311"/>
      <c r="Z20" s="311"/>
      <c r="AA20" s="311"/>
      <c r="AB20" s="311"/>
      <c r="AC20" s="311"/>
      <c r="AD20" s="311">
        <f t="shared" ref="AD20" si="1">IF(AD18=0, "-", SUM(AD19)/AD18)</f>
        <v>0.87089061566049009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0.85808695652173916</v>
      </c>
      <c r="Q21" s="311"/>
      <c r="R21" s="311"/>
      <c r="S21" s="311"/>
      <c r="T21" s="311"/>
      <c r="U21" s="311"/>
      <c r="V21" s="311"/>
      <c r="W21" s="311">
        <f t="shared" ref="W21" si="2">IF(W19=0, "-", SUM(W19)/SUM(W13,W14))</f>
        <v>0.84978540772532185</v>
      </c>
      <c r="X21" s="311"/>
      <c r="Y21" s="311"/>
      <c r="Z21" s="311"/>
      <c r="AA21" s="311"/>
      <c r="AB21" s="311"/>
      <c r="AC21" s="311"/>
      <c r="AD21" s="311">
        <f t="shared" ref="AD21" si="3">IF(AD19=0, "-", SUM(AD19)/SUM(AD13,AD14))</f>
        <v>0.87089061566049009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562</v>
      </c>
      <c r="H23" s="955"/>
      <c r="I23" s="955"/>
      <c r="J23" s="955"/>
      <c r="K23" s="955"/>
      <c r="L23" s="955"/>
      <c r="M23" s="955"/>
      <c r="N23" s="955"/>
      <c r="O23" s="956"/>
      <c r="P23" s="921">
        <v>1882</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563</v>
      </c>
      <c r="H24" s="958"/>
      <c r="I24" s="958"/>
      <c r="J24" s="958"/>
      <c r="K24" s="958"/>
      <c r="L24" s="958"/>
      <c r="M24" s="958"/>
      <c r="N24" s="958"/>
      <c r="O24" s="959"/>
      <c r="P24" s="660">
        <v>697</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564</v>
      </c>
      <c r="H25" s="958"/>
      <c r="I25" s="958"/>
      <c r="J25" s="958"/>
      <c r="K25" s="958"/>
      <c r="L25" s="958"/>
      <c r="M25" s="958"/>
      <c r="N25" s="958"/>
      <c r="O25" s="959"/>
      <c r="P25" s="660">
        <v>576</v>
      </c>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565</v>
      </c>
      <c r="H26" s="958"/>
      <c r="I26" s="958"/>
      <c r="J26" s="958"/>
      <c r="K26" s="958"/>
      <c r="L26" s="958"/>
      <c r="M26" s="958"/>
      <c r="N26" s="958"/>
      <c r="O26" s="959"/>
      <c r="P26" s="660">
        <v>326</v>
      </c>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566</v>
      </c>
      <c r="H27" s="958"/>
      <c r="I27" s="958"/>
      <c r="J27" s="958"/>
      <c r="K27" s="958"/>
      <c r="L27" s="958"/>
      <c r="M27" s="958"/>
      <c r="N27" s="958"/>
      <c r="O27" s="959"/>
      <c r="P27" s="660">
        <v>3</v>
      </c>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81">
        <f>P29-SUM(P23:P27)</f>
        <v>1</v>
      </c>
      <c r="Q28" s="882"/>
      <c r="R28" s="882"/>
      <c r="S28" s="882"/>
      <c r="T28" s="882"/>
      <c r="U28" s="882"/>
      <c r="V28" s="883"/>
      <c r="W28" s="881" t="e">
        <f>W29-SUM(W23:W27)</f>
        <v>#VALUE!</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3485</v>
      </c>
      <c r="Q29" s="936"/>
      <c r="R29" s="936"/>
      <c r="S29" s="936"/>
      <c r="T29" s="936"/>
      <c r="U29" s="936"/>
      <c r="V29" s="937"/>
      <c r="W29" s="935" t="str">
        <f>AR13</f>
        <v>-</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v>30</v>
      </c>
      <c r="AV31" s="192"/>
      <c r="AW31" s="394" t="s">
        <v>300</v>
      </c>
      <c r="AX31" s="395"/>
    </row>
    <row r="32" spans="1:50" ht="42.75" customHeight="1" x14ac:dyDescent="0.15">
      <c r="A32" s="399"/>
      <c r="B32" s="397"/>
      <c r="C32" s="397"/>
      <c r="D32" s="397"/>
      <c r="E32" s="397"/>
      <c r="F32" s="398"/>
      <c r="G32" s="560" t="s">
        <v>622</v>
      </c>
      <c r="H32" s="561"/>
      <c r="I32" s="561"/>
      <c r="J32" s="561"/>
      <c r="K32" s="561"/>
      <c r="L32" s="561"/>
      <c r="M32" s="561"/>
      <c r="N32" s="561"/>
      <c r="O32" s="562"/>
      <c r="P32" s="98" t="s">
        <v>634</v>
      </c>
      <c r="Q32" s="98"/>
      <c r="R32" s="98"/>
      <c r="S32" s="98"/>
      <c r="T32" s="98"/>
      <c r="U32" s="98"/>
      <c r="V32" s="98"/>
      <c r="W32" s="98"/>
      <c r="X32" s="99"/>
      <c r="Y32" s="467" t="s">
        <v>12</v>
      </c>
      <c r="Z32" s="527"/>
      <c r="AA32" s="528"/>
      <c r="AB32" s="457" t="s">
        <v>567</v>
      </c>
      <c r="AC32" s="457"/>
      <c r="AD32" s="457"/>
      <c r="AE32" s="211">
        <v>91.2</v>
      </c>
      <c r="AF32" s="212"/>
      <c r="AG32" s="212"/>
      <c r="AH32" s="212"/>
      <c r="AI32" s="211">
        <v>92.4</v>
      </c>
      <c r="AJ32" s="212"/>
      <c r="AK32" s="212"/>
      <c r="AL32" s="212"/>
      <c r="AM32" s="211">
        <v>92.9</v>
      </c>
      <c r="AN32" s="212"/>
      <c r="AO32" s="212"/>
      <c r="AP32" s="212"/>
      <c r="AQ32" s="333" t="s">
        <v>568</v>
      </c>
      <c r="AR32" s="200"/>
      <c r="AS32" s="200"/>
      <c r="AT32" s="334"/>
      <c r="AU32" s="212" t="s">
        <v>568</v>
      </c>
      <c r="AV32" s="212"/>
      <c r="AW32" s="212"/>
      <c r="AX32" s="214"/>
    </row>
    <row r="33" spans="1:50" ht="42.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87.5</v>
      </c>
      <c r="AF33" s="212"/>
      <c r="AG33" s="212"/>
      <c r="AH33" s="212"/>
      <c r="AI33" s="211">
        <v>88.5</v>
      </c>
      <c r="AJ33" s="212"/>
      <c r="AK33" s="212"/>
      <c r="AL33" s="212"/>
      <c r="AM33" s="211">
        <v>89.3</v>
      </c>
      <c r="AN33" s="212"/>
      <c r="AO33" s="212"/>
      <c r="AP33" s="212"/>
      <c r="AQ33" s="333" t="s">
        <v>568</v>
      </c>
      <c r="AR33" s="200"/>
      <c r="AS33" s="200"/>
      <c r="AT33" s="334"/>
      <c r="AU33" s="212">
        <v>89.9</v>
      </c>
      <c r="AV33" s="212"/>
      <c r="AW33" s="212"/>
      <c r="AX33" s="214"/>
    </row>
    <row r="34" spans="1:50" ht="42.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104.2</v>
      </c>
      <c r="AF34" s="212"/>
      <c r="AG34" s="212"/>
      <c r="AH34" s="212"/>
      <c r="AI34" s="211">
        <v>104.4</v>
      </c>
      <c r="AJ34" s="212"/>
      <c r="AK34" s="212"/>
      <c r="AL34" s="212"/>
      <c r="AM34" s="211">
        <v>104</v>
      </c>
      <c r="AN34" s="212"/>
      <c r="AO34" s="212"/>
      <c r="AP34" s="212"/>
      <c r="AQ34" s="333" t="s">
        <v>569</v>
      </c>
      <c r="AR34" s="200"/>
      <c r="AS34" s="200"/>
      <c r="AT34" s="334"/>
      <c r="AU34" s="212" t="s">
        <v>568</v>
      </c>
      <c r="AV34" s="212"/>
      <c r="AW34" s="212"/>
      <c r="AX34" s="214"/>
    </row>
    <row r="35" spans="1:50" ht="23.25" customHeight="1" x14ac:dyDescent="0.15">
      <c r="A35" s="219" t="s">
        <v>527</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574</v>
      </c>
      <c r="AR38" s="193"/>
      <c r="AS38" s="126" t="s">
        <v>356</v>
      </c>
      <c r="AT38" s="127"/>
      <c r="AU38" s="192">
        <v>30</v>
      </c>
      <c r="AV38" s="192"/>
      <c r="AW38" s="394" t="s">
        <v>300</v>
      </c>
      <c r="AX38" s="395"/>
    </row>
    <row r="39" spans="1:50" ht="23.25" customHeight="1" x14ac:dyDescent="0.15">
      <c r="A39" s="399"/>
      <c r="B39" s="397"/>
      <c r="C39" s="397"/>
      <c r="D39" s="397"/>
      <c r="E39" s="397"/>
      <c r="F39" s="398"/>
      <c r="G39" s="560" t="s">
        <v>623</v>
      </c>
      <c r="H39" s="561"/>
      <c r="I39" s="561"/>
      <c r="J39" s="561"/>
      <c r="K39" s="561"/>
      <c r="L39" s="561"/>
      <c r="M39" s="561"/>
      <c r="N39" s="561"/>
      <c r="O39" s="562"/>
      <c r="P39" s="98" t="s">
        <v>571</v>
      </c>
      <c r="Q39" s="98"/>
      <c r="R39" s="98"/>
      <c r="S39" s="98"/>
      <c r="T39" s="98"/>
      <c r="U39" s="98"/>
      <c r="V39" s="98"/>
      <c r="W39" s="98"/>
      <c r="X39" s="99"/>
      <c r="Y39" s="467" t="s">
        <v>12</v>
      </c>
      <c r="Z39" s="527"/>
      <c r="AA39" s="528"/>
      <c r="AB39" s="457" t="s">
        <v>573</v>
      </c>
      <c r="AC39" s="457"/>
      <c r="AD39" s="457"/>
      <c r="AE39" s="211">
        <v>66184</v>
      </c>
      <c r="AF39" s="212"/>
      <c r="AG39" s="212"/>
      <c r="AH39" s="212"/>
      <c r="AI39" s="211">
        <v>78170</v>
      </c>
      <c r="AJ39" s="212"/>
      <c r="AK39" s="212"/>
      <c r="AL39" s="212"/>
      <c r="AM39" s="211">
        <v>75473</v>
      </c>
      <c r="AN39" s="212"/>
      <c r="AO39" s="212"/>
      <c r="AP39" s="212"/>
      <c r="AQ39" s="333" t="s">
        <v>568</v>
      </c>
      <c r="AR39" s="200"/>
      <c r="AS39" s="200"/>
      <c r="AT39" s="334"/>
      <c r="AU39" s="212" t="s">
        <v>574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573</v>
      </c>
      <c r="AC40" s="519"/>
      <c r="AD40" s="519"/>
      <c r="AE40" s="211">
        <v>53000</v>
      </c>
      <c r="AF40" s="212"/>
      <c r="AG40" s="212"/>
      <c r="AH40" s="212"/>
      <c r="AI40" s="211">
        <v>66000</v>
      </c>
      <c r="AJ40" s="212"/>
      <c r="AK40" s="212"/>
      <c r="AL40" s="212"/>
      <c r="AM40" s="211">
        <v>69000</v>
      </c>
      <c r="AN40" s="212"/>
      <c r="AO40" s="212"/>
      <c r="AP40" s="212"/>
      <c r="AQ40" s="333" t="s">
        <v>575</v>
      </c>
      <c r="AR40" s="200"/>
      <c r="AS40" s="200"/>
      <c r="AT40" s="334"/>
      <c r="AU40" s="212">
        <v>77000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124.9</v>
      </c>
      <c r="AF41" s="212"/>
      <c r="AG41" s="212"/>
      <c r="AH41" s="212"/>
      <c r="AI41" s="211">
        <v>118.4</v>
      </c>
      <c r="AJ41" s="212"/>
      <c r="AK41" s="212"/>
      <c r="AL41" s="212"/>
      <c r="AM41" s="211">
        <v>109.4</v>
      </c>
      <c r="AN41" s="212"/>
      <c r="AO41" s="212"/>
      <c r="AP41" s="212"/>
      <c r="AQ41" s="333" t="s">
        <v>574</v>
      </c>
      <c r="AR41" s="200"/>
      <c r="AS41" s="200"/>
      <c r="AT41" s="334"/>
      <c r="AU41" s="212" t="s">
        <v>568</v>
      </c>
      <c r="AV41" s="212"/>
      <c r="AW41" s="212"/>
      <c r="AX41" s="214"/>
    </row>
    <row r="42" spans="1:50" ht="23.25" customHeight="1" x14ac:dyDescent="0.15">
      <c r="A42" s="219" t="s">
        <v>527</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73918</v>
      </c>
      <c r="AF101" s="212"/>
      <c r="AG101" s="212"/>
      <c r="AH101" s="213"/>
      <c r="AI101" s="211">
        <v>76001</v>
      </c>
      <c r="AJ101" s="212"/>
      <c r="AK101" s="212"/>
      <c r="AL101" s="213"/>
      <c r="AM101" s="211">
        <v>75085</v>
      </c>
      <c r="AN101" s="212"/>
      <c r="AO101" s="212"/>
      <c r="AP101" s="213"/>
      <c r="AQ101" s="211" t="s">
        <v>558</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73600</v>
      </c>
      <c r="AF102" s="414"/>
      <c r="AG102" s="414"/>
      <c r="AH102" s="414"/>
      <c r="AI102" s="414">
        <v>73600</v>
      </c>
      <c r="AJ102" s="414"/>
      <c r="AK102" s="414"/>
      <c r="AL102" s="414"/>
      <c r="AM102" s="414">
        <v>77000</v>
      </c>
      <c r="AN102" s="414"/>
      <c r="AO102" s="414"/>
      <c r="AP102" s="414"/>
      <c r="AQ102" s="266">
        <v>80000</v>
      </c>
      <c r="AR102" s="267"/>
      <c r="AS102" s="267"/>
      <c r="AT102" s="312"/>
      <c r="AU102" s="266" t="s">
        <v>561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33375</v>
      </c>
      <c r="AF116" s="414"/>
      <c r="AG116" s="414"/>
      <c r="AH116" s="414"/>
      <c r="AI116" s="414">
        <v>33868</v>
      </c>
      <c r="AJ116" s="414"/>
      <c r="AK116" s="414"/>
      <c r="AL116" s="414"/>
      <c r="AM116" s="414">
        <v>38809</v>
      </c>
      <c r="AN116" s="414"/>
      <c r="AO116" s="414"/>
      <c r="AP116" s="414"/>
      <c r="AQ116" s="211">
        <v>43563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635</v>
      </c>
      <c r="AC117" s="469"/>
      <c r="AD117" s="470"/>
      <c r="AE117" s="547" t="s">
        <v>579</v>
      </c>
      <c r="AF117" s="547"/>
      <c r="AG117" s="547"/>
      <c r="AH117" s="547"/>
      <c r="AI117" s="547" t="s">
        <v>580</v>
      </c>
      <c r="AJ117" s="547"/>
      <c r="AK117" s="547"/>
      <c r="AL117" s="547"/>
      <c r="AM117" s="547" t="s">
        <v>638</v>
      </c>
      <c r="AN117" s="547"/>
      <c r="AO117" s="547"/>
      <c r="AP117" s="547"/>
      <c r="AQ117" s="547" t="s">
        <v>624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581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578</v>
      </c>
      <c r="AC119" s="459"/>
      <c r="AD119" s="460"/>
      <c r="AE119" s="414">
        <v>37275</v>
      </c>
      <c r="AF119" s="414"/>
      <c r="AG119" s="414"/>
      <c r="AH119" s="414"/>
      <c r="AI119" s="414">
        <v>32928</v>
      </c>
      <c r="AJ119" s="414"/>
      <c r="AK119" s="414"/>
      <c r="AL119" s="414"/>
      <c r="AM119" s="414">
        <v>38610</v>
      </c>
      <c r="AN119" s="414"/>
      <c r="AO119" s="414"/>
      <c r="AP119" s="414"/>
      <c r="AQ119" s="414">
        <v>45260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635</v>
      </c>
      <c r="AC120" s="469"/>
      <c r="AD120" s="470"/>
      <c r="AE120" s="547" t="s">
        <v>582</v>
      </c>
      <c r="AF120" s="547"/>
      <c r="AG120" s="547"/>
      <c r="AH120" s="547"/>
      <c r="AI120" s="547" t="s">
        <v>583</v>
      </c>
      <c r="AJ120" s="547"/>
      <c r="AK120" s="547"/>
      <c r="AL120" s="547"/>
      <c r="AM120" s="547" t="s">
        <v>639</v>
      </c>
      <c r="AN120" s="547"/>
      <c r="AO120" s="547"/>
      <c r="AP120" s="547"/>
      <c r="AQ120" s="547" t="s">
        <v>625</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586</v>
      </c>
      <c r="AC134" s="198"/>
      <c r="AD134" s="198"/>
      <c r="AE134" s="199">
        <v>31.1</v>
      </c>
      <c r="AF134" s="200"/>
      <c r="AG134" s="200"/>
      <c r="AH134" s="200"/>
      <c r="AI134" s="199">
        <v>31.3</v>
      </c>
      <c r="AJ134" s="200"/>
      <c r="AK134" s="200"/>
      <c r="AL134" s="200"/>
      <c r="AM134" s="199">
        <v>31.5</v>
      </c>
      <c r="AN134" s="200"/>
      <c r="AO134" s="200"/>
      <c r="AP134" s="200"/>
      <c r="AQ134" s="199" t="s">
        <v>568</v>
      </c>
      <c r="AR134" s="200"/>
      <c r="AS134" s="200"/>
      <c r="AT134" s="200"/>
      <c r="AU134" s="199" t="s">
        <v>589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587</v>
      </c>
      <c r="AC135" s="206"/>
      <c r="AD135" s="206"/>
      <c r="AE135" s="199">
        <v>31.6</v>
      </c>
      <c r="AF135" s="200"/>
      <c r="AG135" s="200"/>
      <c r="AH135" s="200"/>
      <c r="AI135" s="199">
        <v>32.4</v>
      </c>
      <c r="AJ135" s="200"/>
      <c r="AK135" s="200"/>
      <c r="AL135" s="200"/>
      <c r="AM135" s="199">
        <v>31.3</v>
      </c>
      <c r="AN135" s="200"/>
      <c r="AO135" s="200"/>
      <c r="AP135" s="200"/>
      <c r="AQ135" s="199" t="s">
        <v>568</v>
      </c>
      <c r="AR135" s="200"/>
      <c r="AS135" s="200"/>
      <c r="AT135" s="200"/>
      <c r="AU135" s="199">
        <v>30.9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560</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585</v>
      </c>
      <c r="H138" s="98"/>
      <c r="I138" s="98"/>
      <c r="J138" s="98"/>
      <c r="K138" s="98"/>
      <c r="L138" s="98"/>
      <c r="M138" s="98"/>
      <c r="N138" s="98"/>
      <c r="O138" s="98"/>
      <c r="P138" s="98"/>
      <c r="Q138" s="98"/>
      <c r="R138" s="98"/>
      <c r="S138" s="98"/>
      <c r="T138" s="98"/>
      <c r="U138" s="98"/>
      <c r="V138" s="98"/>
      <c r="W138" s="98"/>
      <c r="X138" s="99"/>
      <c r="Y138" s="194" t="s">
        <v>379</v>
      </c>
      <c r="Z138" s="195"/>
      <c r="AA138" s="196"/>
      <c r="AB138" s="197" t="s">
        <v>588</v>
      </c>
      <c r="AC138" s="198"/>
      <c r="AD138" s="198"/>
      <c r="AE138" s="199">
        <v>18.5</v>
      </c>
      <c r="AF138" s="200"/>
      <c r="AG138" s="200"/>
      <c r="AH138" s="200"/>
      <c r="AI138" s="199">
        <v>16.7</v>
      </c>
      <c r="AJ138" s="200"/>
      <c r="AK138" s="200"/>
      <c r="AL138" s="200"/>
      <c r="AM138" s="199">
        <v>15.2</v>
      </c>
      <c r="AN138" s="200"/>
      <c r="AO138" s="200"/>
      <c r="AP138" s="200"/>
      <c r="AQ138" s="199" t="s">
        <v>560</v>
      </c>
      <c r="AR138" s="200"/>
      <c r="AS138" s="200"/>
      <c r="AT138" s="200"/>
      <c r="AU138" s="199" t="s">
        <v>568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588</v>
      </c>
      <c r="AC139" s="206"/>
      <c r="AD139" s="206"/>
      <c r="AE139" s="199">
        <v>20</v>
      </c>
      <c r="AF139" s="200"/>
      <c r="AG139" s="200"/>
      <c r="AH139" s="200"/>
      <c r="AI139" s="199">
        <v>18.3</v>
      </c>
      <c r="AJ139" s="200"/>
      <c r="AK139" s="200"/>
      <c r="AL139" s="200"/>
      <c r="AM139" s="199">
        <v>16.100000000000001</v>
      </c>
      <c r="AN139" s="200"/>
      <c r="AO139" s="200"/>
      <c r="AP139" s="200"/>
      <c r="AQ139" s="199" t="s">
        <v>589</v>
      </c>
      <c r="AR139" s="200"/>
      <c r="AS139" s="200"/>
      <c r="AT139" s="200"/>
      <c r="AU139" s="199">
        <v>14.2</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613</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614</v>
      </c>
      <c r="H433" s="98"/>
      <c r="I433" s="98"/>
      <c r="J433" s="98"/>
      <c r="K433" s="98"/>
      <c r="L433" s="98"/>
      <c r="M433" s="98"/>
      <c r="N433" s="98"/>
      <c r="O433" s="98"/>
      <c r="P433" s="98"/>
      <c r="Q433" s="98"/>
      <c r="R433" s="98"/>
      <c r="S433" s="98"/>
      <c r="T433" s="98"/>
      <c r="U433" s="98"/>
      <c r="V433" s="98"/>
      <c r="W433" s="98"/>
      <c r="X433" s="99"/>
      <c r="Y433" s="194" t="s">
        <v>12</v>
      </c>
      <c r="Z433" s="195"/>
      <c r="AA433" s="196"/>
      <c r="AB433" s="206" t="s">
        <v>616</v>
      </c>
      <c r="AC433" s="206"/>
      <c r="AD433" s="206"/>
      <c r="AE433" s="333" t="s">
        <v>616</v>
      </c>
      <c r="AF433" s="200"/>
      <c r="AG433" s="200"/>
      <c r="AH433" s="200"/>
      <c r="AI433" s="333" t="s">
        <v>615</v>
      </c>
      <c r="AJ433" s="200"/>
      <c r="AK433" s="200"/>
      <c r="AL433" s="200"/>
      <c r="AM433" s="333" t="s">
        <v>616</v>
      </c>
      <c r="AN433" s="200"/>
      <c r="AO433" s="200"/>
      <c r="AP433" s="334"/>
      <c r="AQ433" s="333" t="s">
        <v>616</v>
      </c>
      <c r="AR433" s="200"/>
      <c r="AS433" s="200"/>
      <c r="AT433" s="334"/>
      <c r="AU433" s="200" t="s">
        <v>617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616</v>
      </c>
      <c r="AC434" s="198"/>
      <c r="AD434" s="198"/>
      <c r="AE434" s="333" t="s">
        <v>616</v>
      </c>
      <c r="AF434" s="200"/>
      <c r="AG434" s="200"/>
      <c r="AH434" s="334"/>
      <c r="AI434" s="333" t="s">
        <v>616</v>
      </c>
      <c r="AJ434" s="200"/>
      <c r="AK434" s="200"/>
      <c r="AL434" s="200"/>
      <c r="AM434" s="333" t="s">
        <v>618</v>
      </c>
      <c r="AN434" s="200"/>
      <c r="AO434" s="200"/>
      <c r="AP434" s="334"/>
      <c r="AQ434" s="333" t="s">
        <v>616</v>
      </c>
      <c r="AR434" s="200"/>
      <c r="AS434" s="200"/>
      <c r="AT434" s="334"/>
      <c r="AU434" s="200" t="s">
        <v>616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616</v>
      </c>
      <c r="AF435" s="200"/>
      <c r="AG435" s="200"/>
      <c r="AH435" s="334"/>
      <c r="AI435" s="333" t="s">
        <v>616</v>
      </c>
      <c r="AJ435" s="200"/>
      <c r="AK435" s="200"/>
      <c r="AL435" s="200"/>
      <c r="AM435" s="333" t="s">
        <v>616</v>
      </c>
      <c r="AN435" s="200"/>
      <c r="AO435" s="200"/>
      <c r="AP435" s="334"/>
      <c r="AQ435" s="333" t="s">
        <v>617</v>
      </c>
      <c r="AR435" s="200"/>
      <c r="AS435" s="200"/>
      <c r="AT435" s="334"/>
      <c r="AU435" s="200" t="s">
        <v>617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615</v>
      </c>
      <c r="H458" s="98"/>
      <c r="I458" s="98"/>
      <c r="J458" s="98"/>
      <c r="K458" s="98"/>
      <c r="L458" s="98"/>
      <c r="M458" s="98"/>
      <c r="N458" s="98"/>
      <c r="O458" s="98"/>
      <c r="P458" s="98"/>
      <c r="Q458" s="98"/>
      <c r="R458" s="98"/>
      <c r="S458" s="98"/>
      <c r="T458" s="98"/>
      <c r="U458" s="98"/>
      <c r="V458" s="98"/>
      <c r="W458" s="98"/>
      <c r="X458" s="99"/>
      <c r="Y458" s="194" t="s">
        <v>12</v>
      </c>
      <c r="Z458" s="195"/>
      <c r="AA458" s="196"/>
      <c r="AB458" s="206" t="s">
        <v>615</v>
      </c>
      <c r="AC458" s="206"/>
      <c r="AD458" s="206"/>
      <c r="AE458" s="333" t="s">
        <v>615</v>
      </c>
      <c r="AF458" s="200"/>
      <c r="AG458" s="200"/>
      <c r="AH458" s="200"/>
      <c r="AI458" s="333" t="s">
        <v>615</v>
      </c>
      <c r="AJ458" s="200"/>
      <c r="AK458" s="200"/>
      <c r="AL458" s="200"/>
      <c r="AM458" s="333" t="s">
        <v>615</v>
      </c>
      <c r="AN458" s="200"/>
      <c r="AO458" s="200"/>
      <c r="AP458" s="334"/>
      <c r="AQ458" s="333" t="s">
        <v>614</v>
      </c>
      <c r="AR458" s="200"/>
      <c r="AS458" s="200"/>
      <c r="AT458" s="334"/>
      <c r="AU458" s="200" t="s">
        <v>614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614</v>
      </c>
      <c r="AC459" s="198"/>
      <c r="AD459" s="198"/>
      <c r="AE459" s="333" t="s">
        <v>617</v>
      </c>
      <c r="AF459" s="200"/>
      <c r="AG459" s="200"/>
      <c r="AH459" s="334"/>
      <c r="AI459" s="333" t="s">
        <v>614</v>
      </c>
      <c r="AJ459" s="200"/>
      <c r="AK459" s="200"/>
      <c r="AL459" s="200"/>
      <c r="AM459" s="333" t="s">
        <v>614</v>
      </c>
      <c r="AN459" s="200"/>
      <c r="AO459" s="200"/>
      <c r="AP459" s="334"/>
      <c r="AQ459" s="333" t="s">
        <v>614</v>
      </c>
      <c r="AR459" s="200"/>
      <c r="AS459" s="200"/>
      <c r="AT459" s="334"/>
      <c r="AU459" s="200" t="s">
        <v>619</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618</v>
      </c>
      <c r="AF460" s="200"/>
      <c r="AG460" s="200"/>
      <c r="AH460" s="334"/>
      <c r="AI460" s="333" t="s">
        <v>615</v>
      </c>
      <c r="AJ460" s="200"/>
      <c r="AK460" s="200"/>
      <c r="AL460" s="200"/>
      <c r="AM460" s="333" t="s">
        <v>620</v>
      </c>
      <c r="AN460" s="200"/>
      <c r="AO460" s="200"/>
      <c r="AP460" s="334"/>
      <c r="AQ460" s="333" t="s">
        <v>616</v>
      </c>
      <c r="AR460" s="200"/>
      <c r="AS460" s="200"/>
      <c r="AT460" s="334"/>
      <c r="AU460" s="200" t="s">
        <v>615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553</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50.1"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553</v>
      </c>
      <c r="AE703" s="322"/>
      <c r="AF703" s="322"/>
      <c r="AG703" s="94" t="s">
        <v>637</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553</v>
      </c>
      <c r="AE704" s="786"/>
      <c r="AF704" s="786"/>
      <c r="AG704" s="160" t="s">
        <v>636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7" t="s">
        <v>593</v>
      </c>
      <c r="AE705" s="718"/>
      <c r="AF705" s="718"/>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594</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594</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593</v>
      </c>
      <c r="AE708" s="604"/>
      <c r="AF708" s="604"/>
      <c r="AG708" s="745"/>
      <c r="AH708" s="746"/>
      <c r="AI708" s="746"/>
      <c r="AJ708" s="746"/>
      <c r="AK708" s="746"/>
      <c r="AL708" s="746"/>
      <c r="AM708" s="746"/>
      <c r="AN708" s="746"/>
      <c r="AO708" s="746"/>
      <c r="AP708" s="746"/>
      <c r="AQ708" s="746"/>
      <c r="AR708" s="746"/>
      <c r="AS708" s="746"/>
      <c r="AT708" s="746"/>
      <c r="AU708" s="746"/>
      <c r="AV708" s="746"/>
      <c r="AW708" s="746"/>
      <c r="AX708" s="747"/>
    </row>
    <row r="709" spans="1:50" ht="51.7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640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553</v>
      </c>
      <c r="AE712" s="786"/>
      <c r="AF712" s="786"/>
      <c r="AG712" s="813" t="s">
        <v>653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593</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553</v>
      </c>
      <c r="AE714" s="811"/>
      <c r="AF714" s="812"/>
      <c r="AG714" s="739" t="s">
        <v>596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553</v>
      </c>
      <c r="AE715" s="604"/>
      <c r="AF715" s="659"/>
      <c r="AG715" s="745" t="s">
        <v>621</v>
      </c>
      <c r="AH715" s="746"/>
      <c r="AI715" s="746"/>
      <c r="AJ715" s="746"/>
      <c r="AK715" s="746"/>
      <c r="AL715" s="746"/>
      <c r="AM715" s="746"/>
      <c r="AN715" s="746"/>
      <c r="AO715" s="746"/>
      <c r="AP715" s="746"/>
      <c r="AQ715" s="746"/>
      <c r="AR715" s="746"/>
      <c r="AS715" s="746"/>
      <c r="AT715" s="746"/>
      <c r="AU715" s="746"/>
      <c r="AV715" s="746"/>
      <c r="AW715" s="746"/>
      <c r="AX715" s="747"/>
    </row>
    <row r="716" spans="1:50" ht="54"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627</v>
      </c>
      <c r="AE717" s="322"/>
      <c r="AF717" s="322"/>
      <c r="AG717" s="94" t="s">
        <v>628</v>
      </c>
      <c r="AH717" s="95"/>
      <c r="AI717" s="95"/>
      <c r="AJ717" s="95"/>
      <c r="AK717" s="95"/>
      <c r="AL717" s="95"/>
      <c r="AM717" s="95"/>
      <c r="AN717" s="95"/>
      <c r="AO717" s="95"/>
      <c r="AP717" s="95"/>
      <c r="AQ717" s="95"/>
      <c r="AR717" s="95"/>
      <c r="AS717" s="95"/>
      <c r="AT717" s="95"/>
      <c r="AU717" s="95"/>
      <c r="AV717" s="95"/>
      <c r="AW717" s="95"/>
      <c r="AX717" s="96"/>
    </row>
    <row r="718" spans="1:50" ht="51.7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626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631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598</v>
      </c>
      <c r="F737" s="990"/>
      <c r="G737" s="990"/>
      <c r="H737" s="990"/>
      <c r="I737" s="990"/>
      <c r="J737" s="990"/>
      <c r="K737" s="990"/>
      <c r="L737" s="990"/>
      <c r="M737" s="990"/>
      <c r="N737" s="358" t="s">
        <v>358</v>
      </c>
      <c r="O737" s="358"/>
      <c r="P737" s="358"/>
      <c r="Q737" s="358"/>
      <c r="R737" s="990" t="s">
        <v>599</v>
      </c>
      <c r="S737" s="990"/>
      <c r="T737" s="990"/>
      <c r="U737" s="990"/>
      <c r="V737" s="990"/>
      <c r="W737" s="990"/>
      <c r="X737" s="990"/>
      <c r="Y737" s="990"/>
      <c r="Z737" s="990"/>
      <c r="AA737" s="358" t="s">
        <v>359</v>
      </c>
      <c r="AB737" s="358"/>
      <c r="AC737" s="358"/>
      <c r="AD737" s="358"/>
      <c r="AE737" s="990" t="s">
        <v>600</v>
      </c>
      <c r="AF737" s="990"/>
      <c r="AG737" s="990"/>
      <c r="AH737" s="990"/>
      <c r="AI737" s="990"/>
      <c r="AJ737" s="990"/>
      <c r="AK737" s="990"/>
      <c r="AL737" s="990"/>
      <c r="AM737" s="990"/>
      <c r="AN737" s="358" t="s">
        <v>360</v>
      </c>
      <c r="AO737" s="358"/>
      <c r="AP737" s="358"/>
      <c r="AQ737" s="358"/>
      <c r="AR737" s="991" t="s">
        <v>601</v>
      </c>
      <c r="AS737" s="992"/>
      <c r="AT737" s="992"/>
      <c r="AU737" s="992"/>
      <c r="AV737" s="992"/>
      <c r="AW737" s="992"/>
      <c r="AX737" s="993"/>
      <c r="AY737" s="89"/>
      <c r="AZ737" s="89"/>
    </row>
    <row r="738" spans="1:52" ht="24.75" customHeight="1" x14ac:dyDescent="0.15">
      <c r="A738" s="994" t="s">
        <v>361</v>
      </c>
      <c r="B738" s="203"/>
      <c r="C738" s="203"/>
      <c r="D738" s="204"/>
      <c r="E738" s="990" t="s">
        <v>602</v>
      </c>
      <c r="F738" s="990"/>
      <c r="G738" s="990"/>
      <c r="H738" s="990"/>
      <c r="I738" s="990"/>
      <c r="J738" s="990"/>
      <c r="K738" s="990"/>
      <c r="L738" s="990"/>
      <c r="M738" s="990"/>
      <c r="N738" s="358" t="s">
        <v>362</v>
      </c>
      <c r="O738" s="358"/>
      <c r="P738" s="358"/>
      <c r="Q738" s="358"/>
      <c r="R738" s="990" t="s">
        <v>603</v>
      </c>
      <c r="S738" s="990"/>
      <c r="T738" s="990"/>
      <c r="U738" s="990"/>
      <c r="V738" s="990"/>
      <c r="W738" s="990"/>
      <c r="X738" s="990"/>
      <c r="Y738" s="990"/>
      <c r="Z738" s="990"/>
      <c r="AA738" s="358" t="s">
        <v>482</v>
      </c>
      <c r="AB738" s="358"/>
      <c r="AC738" s="358"/>
      <c r="AD738" s="358"/>
      <c r="AE738" s="990" t="s">
        <v>604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605</v>
      </c>
      <c r="F739" s="1002"/>
      <c r="G739" s="1002"/>
      <c r="H739" s="91" t="str">
        <f>IF(E739="", "", "(")</f>
        <v>(</v>
      </c>
      <c r="I739" s="985" t="s">
        <v>484</v>
      </c>
      <c r="J739" s="985"/>
      <c r="K739" s="91" t="str">
        <f>IF(OR(I739="　", I739=""), "", "-")</f>
        <v/>
      </c>
      <c r="L739" s="986">
        <v>478</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642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0"/>
      <c r="B781" s="631"/>
      <c r="C781" s="631"/>
      <c r="D781" s="631"/>
      <c r="E781" s="631"/>
      <c r="F781" s="632"/>
      <c r="G781" s="673" t="s">
        <v>562</v>
      </c>
      <c r="H781" s="674"/>
      <c r="I781" s="674"/>
      <c r="J781" s="674"/>
      <c r="K781" s="675"/>
      <c r="L781" s="667" t="s">
        <v>606</v>
      </c>
      <c r="M781" s="668"/>
      <c r="N781" s="668"/>
      <c r="O781" s="668"/>
      <c r="P781" s="668"/>
      <c r="Q781" s="668"/>
      <c r="R781" s="668"/>
      <c r="S781" s="668"/>
      <c r="T781" s="668"/>
      <c r="U781" s="668"/>
      <c r="V781" s="668"/>
      <c r="W781" s="668"/>
      <c r="X781" s="669"/>
      <c r="Y781" s="384">
        <v>159</v>
      </c>
      <c r="Z781" s="385"/>
      <c r="AA781" s="385"/>
      <c r="AB781" s="808"/>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0"/>
      <c r="B782" s="631"/>
      <c r="C782" s="631"/>
      <c r="D782" s="631"/>
      <c r="E782" s="631"/>
      <c r="F782" s="632"/>
      <c r="G782" s="605" t="s">
        <v>564</v>
      </c>
      <c r="H782" s="606"/>
      <c r="I782" s="606"/>
      <c r="J782" s="606"/>
      <c r="K782" s="607"/>
      <c r="L782" s="597" t="s">
        <v>608</v>
      </c>
      <c r="M782" s="598"/>
      <c r="N782" s="598"/>
      <c r="O782" s="598"/>
      <c r="P782" s="598"/>
      <c r="Q782" s="598"/>
      <c r="R782" s="598"/>
      <c r="S782" s="598"/>
      <c r="T782" s="598"/>
      <c r="U782" s="598"/>
      <c r="V782" s="598"/>
      <c r="W782" s="598"/>
      <c r="X782" s="599"/>
      <c r="Y782" s="600">
        <v>95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563</v>
      </c>
      <c r="H783" s="606"/>
      <c r="I783" s="606"/>
      <c r="J783" s="606"/>
      <c r="K783" s="607"/>
      <c r="L783" s="597" t="s">
        <v>607</v>
      </c>
      <c r="M783" s="598"/>
      <c r="N783" s="598"/>
      <c r="O783" s="598"/>
      <c r="P783" s="598"/>
      <c r="Q783" s="598"/>
      <c r="R783" s="598"/>
      <c r="S783" s="598"/>
      <c r="T783" s="598"/>
      <c r="U783" s="598"/>
      <c r="V783" s="598"/>
      <c r="W783" s="598"/>
      <c r="X783" s="599"/>
      <c r="Y783" s="600">
        <v>74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33"/>
      <c r="I785" s="633"/>
      <c r="J785" s="633"/>
      <c r="K785" s="634"/>
      <c r="L785" s="597"/>
      <c r="M785" s="635"/>
      <c r="N785" s="635"/>
      <c r="O785" s="635"/>
      <c r="P785" s="635"/>
      <c r="Q785" s="635"/>
      <c r="R785" s="635"/>
      <c r="S785" s="635"/>
      <c r="T785" s="635"/>
      <c r="U785" s="635"/>
      <c r="V785" s="635"/>
      <c r="W785" s="635"/>
      <c r="X785" s="636"/>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328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0"/>
      <c r="B793" s="631"/>
      <c r="C793" s="631"/>
      <c r="D793" s="631"/>
      <c r="E793" s="631"/>
      <c r="F793" s="632"/>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0"/>
      <c r="B794" s="631"/>
      <c r="C794" s="631"/>
      <c r="D794" s="631"/>
      <c r="E794" s="631"/>
      <c r="F794" s="632"/>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72">
        <v>1</v>
      </c>
      <c r="B837" s="372">
        <v>1</v>
      </c>
      <c r="C837" s="354" t="s">
        <v>643</v>
      </c>
      <c r="D837" s="340"/>
      <c r="E837" s="340"/>
      <c r="F837" s="340"/>
      <c r="G837" s="340"/>
      <c r="H837" s="340"/>
      <c r="I837" s="340"/>
      <c r="J837" s="341">
        <v>6000012070001</v>
      </c>
      <c r="K837" s="342"/>
      <c r="L837" s="342"/>
      <c r="M837" s="342"/>
      <c r="N837" s="342"/>
      <c r="O837" s="342"/>
      <c r="P837" s="355" t="s">
        <v>610</v>
      </c>
      <c r="Q837" s="343"/>
      <c r="R837" s="343"/>
      <c r="S837" s="343"/>
      <c r="T837" s="343"/>
      <c r="U837" s="343"/>
      <c r="V837" s="343"/>
      <c r="W837" s="343"/>
      <c r="X837" s="343"/>
      <c r="Y837" s="344">
        <v>328</v>
      </c>
      <c r="Z837" s="345"/>
      <c r="AA837" s="345"/>
      <c r="AB837" s="346"/>
      <c r="AC837" s="356" t="s">
        <v>196</v>
      </c>
      <c r="AD837" s="364"/>
      <c r="AE837" s="364"/>
      <c r="AF837" s="364"/>
      <c r="AG837" s="364"/>
      <c r="AH837" s="365" t="s">
        <v>609</v>
      </c>
      <c r="AI837" s="366"/>
      <c r="AJ837" s="366"/>
      <c r="AK837" s="366"/>
      <c r="AL837" s="350" t="s">
        <v>589</v>
      </c>
      <c r="AM837" s="351"/>
      <c r="AN837" s="351"/>
      <c r="AO837" s="352"/>
      <c r="AP837" s="353" t="s">
        <v>592</v>
      </c>
      <c r="AQ837" s="353"/>
      <c r="AR837" s="353"/>
      <c r="AS837" s="353"/>
      <c r="AT837" s="353"/>
      <c r="AU837" s="353"/>
      <c r="AV837" s="353"/>
      <c r="AW837" s="353"/>
      <c r="AX837" s="353"/>
    </row>
    <row r="838" spans="1:50" ht="45.75" customHeight="1" x14ac:dyDescent="0.15">
      <c r="A838" s="372">
        <v>2</v>
      </c>
      <c r="B838" s="372">
        <v>1</v>
      </c>
      <c r="C838" s="354" t="s">
        <v>644</v>
      </c>
      <c r="D838" s="340"/>
      <c r="E838" s="340"/>
      <c r="F838" s="340"/>
      <c r="G838" s="340"/>
      <c r="H838" s="340"/>
      <c r="I838" s="340"/>
      <c r="J838" s="341">
        <v>6000012070001</v>
      </c>
      <c r="K838" s="342"/>
      <c r="L838" s="342"/>
      <c r="M838" s="342"/>
      <c r="N838" s="342"/>
      <c r="O838" s="342"/>
      <c r="P838" s="355" t="s">
        <v>610</v>
      </c>
      <c r="Q838" s="343"/>
      <c r="R838" s="343"/>
      <c r="S838" s="343"/>
      <c r="T838" s="343"/>
      <c r="U838" s="343"/>
      <c r="V838" s="343"/>
      <c r="W838" s="343"/>
      <c r="X838" s="343"/>
      <c r="Y838" s="344">
        <v>242</v>
      </c>
      <c r="Z838" s="345"/>
      <c r="AA838" s="345"/>
      <c r="AB838" s="346"/>
      <c r="AC838" s="356" t="s">
        <v>196</v>
      </c>
      <c r="AD838" s="364"/>
      <c r="AE838" s="364"/>
      <c r="AF838" s="364"/>
      <c r="AG838" s="364"/>
      <c r="AH838" s="365" t="s">
        <v>609</v>
      </c>
      <c r="AI838" s="366"/>
      <c r="AJ838" s="366"/>
      <c r="AK838" s="366"/>
      <c r="AL838" s="350" t="s">
        <v>589</v>
      </c>
      <c r="AM838" s="351"/>
      <c r="AN838" s="351"/>
      <c r="AO838" s="352"/>
      <c r="AP838" s="353" t="s">
        <v>592</v>
      </c>
      <c r="AQ838" s="353"/>
      <c r="AR838" s="353"/>
      <c r="AS838" s="353"/>
      <c r="AT838" s="353"/>
      <c r="AU838" s="353"/>
      <c r="AV838" s="353"/>
      <c r="AW838" s="353"/>
      <c r="AX838" s="353"/>
    </row>
    <row r="839" spans="1:50" ht="45.75" customHeight="1" x14ac:dyDescent="0.15">
      <c r="A839" s="372">
        <v>3</v>
      </c>
      <c r="B839" s="372">
        <v>1</v>
      </c>
      <c r="C839" s="354" t="s">
        <v>645</v>
      </c>
      <c r="D839" s="340"/>
      <c r="E839" s="340"/>
      <c r="F839" s="340"/>
      <c r="G839" s="340"/>
      <c r="H839" s="340"/>
      <c r="I839" s="340"/>
      <c r="J839" s="341">
        <v>6000012070001</v>
      </c>
      <c r="K839" s="342"/>
      <c r="L839" s="342"/>
      <c r="M839" s="342"/>
      <c r="N839" s="342"/>
      <c r="O839" s="342"/>
      <c r="P839" s="355" t="s">
        <v>610</v>
      </c>
      <c r="Q839" s="343"/>
      <c r="R839" s="343"/>
      <c r="S839" s="343"/>
      <c r="T839" s="343"/>
      <c r="U839" s="343"/>
      <c r="V839" s="343"/>
      <c r="W839" s="343"/>
      <c r="X839" s="343"/>
      <c r="Y839" s="344">
        <v>218</v>
      </c>
      <c r="Z839" s="345"/>
      <c r="AA839" s="345"/>
      <c r="AB839" s="346"/>
      <c r="AC839" s="356" t="s">
        <v>196</v>
      </c>
      <c r="AD839" s="364"/>
      <c r="AE839" s="364"/>
      <c r="AF839" s="364"/>
      <c r="AG839" s="364"/>
      <c r="AH839" s="365" t="s">
        <v>609</v>
      </c>
      <c r="AI839" s="366"/>
      <c r="AJ839" s="366"/>
      <c r="AK839" s="366"/>
      <c r="AL839" s="350" t="s">
        <v>589</v>
      </c>
      <c r="AM839" s="351"/>
      <c r="AN839" s="351"/>
      <c r="AO839" s="352"/>
      <c r="AP839" s="353" t="s">
        <v>592</v>
      </c>
      <c r="AQ839" s="353"/>
      <c r="AR839" s="353"/>
      <c r="AS839" s="353"/>
      <c r="AT839" s="353"/>
      <c r="AU839" s="353"/>
      <c r="AV839" s="353"/>
      <c r="AW839" s="353"/>
      <c r="AX839" s="353"/>
    </row>
    <row r="840" spans="1:50" ht="45.75" customHeight="1" x14ac:dyDescent="0.15">
      <c r="A840" s="372">
        <v>4</v>
      </c>
      <c r="B840" s="372">
        <v>1</v>
      </c>
      <c r="C840" s="354" t="s">
        <v>646</v>
      </c>
      <c r="D840" s="340"/>
      <c r="E840" s="340"/>
      <c r="F840" s="340"/>
      <c r="G840" s="340"/>
      <c r="H840" s="340"/>
      <c r="I840" s="340"/>
      <c r="J840" s="341">
        <v>6000012070001</v>
      </c>
      <c r="K840" s="342"/>
      <c r="L840" s="342"/>
      <c r="M840" s="342"/>
      <c r="N840" s="342"/>
      <c r="O840" s="342"/>
      <c r="P840" s="355" t="s">
        <v>610</v>
      </c>
      <c r="Q840" s="343"/>
      <c r="R840" s="343"/>
      <c r="S840" s="343"/>
      <c r="T840" s="343"/>
      <c r="U840" s="343"/>
      <c r="V840" s="343"/>
      <c r="W840" s="343"/>
      <c r="X840" s="343"/>
      <c r="Y840" s="344">
        <v>176</v>
      </c>
      <c r="Z840" s="345"/>
      <c r="AA840" s="345"/>
      <c r="AB840" s="346"/>
      <c r="AC840" s="356" t="s">
        <v>196</v>
      </c>
      <c r="AD840" s="364"/>
      <c r="AE840" s="364"/>
      <c r="AF840" s="364"/>
      <c r="AG840" s="364"/>
      <c r="AH840" s="365" t="s">
        <v>609</v>
      </c>
      <c r="AI840" s="366"/>
      <c r="AJ840" s="366"/>
      <c r="AK840" s="366"/>
      <c r="AL840" s="350" t="s">
        <v>589</v>
      </c>
      <c r="AM840" s="351"/>
      <c r="AN840" s="351"/>
      <c r="AO840" s="352"/>
      <c r="AP840" s="353" t="s">
        <v>592</v>
      </c>
      <c r="AQ840" s="353"/>
      <c r="AR840" s="353"/>
      <c r="AS840" s="353"/>
      <c r="AT840" s="353"/>
      <c r="AU840" s="353"/>
      <c r="AV840" s="353"/>
      <c r="AW840" s="353"/>
      <c r="AX840" s="353"/>
    </row>
    <row r="841" spans="1:50" ht="45.75" customHeight="1" x14ac:dyDescent="0.15">
      <c r="A841" s="372">
        <v>5</v>
      </c>
      <c r="B841" s="372">
        <v>1</v>
      </c>
      <c r="C841" s="354" t="s">
        <v>647</v>
      </c>
      <c r="D841" s="340"/>
      <c r="E841" s="340"/>
      <c r="F841" s="340"/>
      <c r="G841" s="340"/>
      <c r="H841" s="340"/>
      <c r="I841" s="340"/>
      <c r="J841" s="341">
        <v>6000012070001</v>
      </c>
      <c r="K841" s="342"/>
      <c r="L841" s="342"/>
      <c r="M841" s="342"/>
      <c r="N841" s="342"/>
      <c r="O841" s="342"/>
      <c r="P841" s="355" t="s">
        <v>610</v>
      </c>
      <c r="Q841" s="343"/>
      <c r="R841" s="343"/>
      <c r="S841" s="343"/>
      <c r="T841" s="343"/>
      <c r="U841" s="343"/>
      <c r="V841" s="343"/>
      <c r="W841" s="343"/>
      <c r="X841" s="343"/>
      <c r="Y841" s="344">
        <v>161</v>
      </c>
      <c r="Z841" s="345"/>
      <c r="AA841" s="345"/>
      <c r="AB841" s="346"/>
      <c r="AC841" s="356" t="s">
        <v>196</v>
      </c>
      <c r="AD841" s="364"/>
      <c r="AE841" s="364"/>
      <c r="AF841" s="364"/>
      <c r="AG841" s="364"/>
      <c r="AH841" s="365" t="s">
        <v>609</v>
      </c>
      <c r="AI841" s="366"/>
      <c r="AJ841" s="366"/>
      <c r="AK841" s="366"/>
      <c r="AL841" s="350" t="s">
        <v>589</v>
      </c>
      <c r="AM841" s="351"/>
      <c r="AN841" s="351"/>
      <c r="AO841" s="352"/>
      <c r="AP841" s="353" t="s">
        <v>592</v>
      </c>
      <c r="AQ841" s="353"/>
      <c r="AR841" s="353"/>
      <c r="AS841" s="353"/>
      <c r="AT841" s="353"/>
      <c r="AU841" s="353"/>
      <c r="AV841" s="353"/>
      <c r="AW841" s="353"/>
      <c r="AX841" s="353"/>
    </row>
    <row r="842" spans="1:50" ht="45.75" customHeight="1" x14ac:dyDescent="0.15">
      <c r="A842" s="372">
        <v>6</v>
      </c>
      <c r="B842" s="372">
        <v>1</v>
      </c>
      <c r="C842" s="354" t="s">
        <v>648</v>
      </c>
      <c r="D842" s="340"/>
      <c r="E842" s="340"/>
      <c r="F842" s="340"/>
      <c r="G842" s="340"/>
      <c r="H842" s="340"/>
      <c r="I842" s="340"/>
      <c r="J842" s="341">
        <v>6000012070001</v>
      </c>
      <c r="K842" s="342"/>
      <c r="L842" s="342"/>
      <c r="M842" s="342"/>
      <c r="N842" s="342"/>
      <c r="O842" s="342"/>
      <c r="P842" s="355" t="s">
        <v>610</v>
      </c>
      <c r="Q842" s="343"/>
      <c r="R842" s="343"/>
      <c r="S842" s="343"/>
      <c r="T842" s="343"/>
      <c r="U842" s="343"/>
      <c r="V842" s="343"/>
      <c r="W842" s="343"/>
      <c r="X842" s="343"/>
      <c r="Y842" s="344">
        <v>142</v>
      </c>
      <c r="Z842" s="345"/>
      <c r="AA842" s="345"/>
      <c r="AB842" s="346"/>
      <c r="AC842" s="356" t="s">
        <v>196</v>
      </c>
      <c r="AD842" s="364"/>
      <c r="AE842" s="364"/>
      <c r="AF842" s="364"/>
      <c r="AG842" s="364"/>
      <c r="AH842" s="365" t="s">
        <v>609</v>
      </c>
      <c r="AI842" s="366"/>
      <c r="AJ842" s="366"/>
      <c r="AK842" s="366"/>
      <c r="AL842" s="350" t="s">
        <v>589</v>
      </c>
      <c r="AM842" s="351"/>
      <c r="AN842" s="351"/>
      <c r="AO842" s="352"/>
      <c r="AP842" s="353" t="s">
        <v>592</v>
      </c>
      <c r="AQ842" s="353"/>
      <c r="AR842" s="353"/>
      <c r="AS842" s="353"/>
      <c r="AT842" s="353"/>
      <c r="AU842" s="353"/>
      <c r="AV842" s="353"/>
      <c r="AW842" s="353"/>
      <c r="AX842" s="353"/>
    </row>
    <row r="843" spans="1:50" ht="45.75" customHeight="1" x14ac:dyDescent="0.15">
      <c r="A843" s="372">
        <v>7</v>
      </c>
      <c r="B843" s="372">
        <v>1</v>
      </c>
      <c r="C843" s="354" t="s">
        <v>649</v>
      </c>
      <c r="D843" s="340"/>
      <c r="E843" s="340"/>
      <c r="F843" s="340"/>
      <c r="G843" s="340"/>
      <c r="H843" s="340"/>
      <c r="I843" s="340"/>
      <c r="J843" s="341">
        <v>6000012070001</v>
      </c>
      <c r="K843" s="342"/>
      <c r="L843" s="342"/>
      <c r="M843" s="342"/>
      <c r="N843" s="342"/>
      <c r="O843" s="342"/>
      <c r="P843" s="355" t="s">
        <v>610</v>
      </c>
      <c r="Q843" s="343"/>
      <c r="R843" s="343"/>
      <c r="S843" s="343"/>
      <c r="T843" s="343"/>
      <c r="U843" s="343"/>
      <c r="V843" s="343"/>
      <c r="W843" s="343"/>
      <c r="X843" s="343"/>
      <c r="Y843" s="344">
        <v>140</v>
      </c>
      <c r="Z843" s="345"/>
      <c r="AA843" s="345"/>
      <c r="AB843" s="346"/>
      <c r="AC843" s="356" t="s">
        <v>196</v>
      </c>
      <c r="AD843" s="364"/>
      <c r="AE843" s="364"/>
      <c r="AF843" s="364"/>
      <c r="AG843" s="364"/>
      <c r="AH843" s="365" t="s">
        <v>609</v>
      </c>
      <c r="AI843" s="366"/>
      <c r="AJ843" s="366"/>
      <c r="AK843" s="366"/>
      <c r="AL843" s="350" t="s">
        <v>589</v>
      </c>
      <c r="AM843" s="351"/>
      <c r="AN843" s="351"/>
      <c r="AO843" s="352"/>
      <c r="AP843" s="353" t="s">
        <v>592</v>
      </c>
      <c r="AQ843" s="353"/>
      <c r="AR843" s="353"/>
      <c r="AS843" s="353"/>
      <c r="AT843" s="353"/>
      <c r="AU843" s="353"/>
      <c r="AV843" s="353"/>
      <c r="AW843" s="353"/>
      <c r="AX843" s="353"/>
    </row>
    <row r="844" spans="1:50" ht="45.75" customHeight="1" x14ac:dyDescent="0.15">
      <c r="A844" s="372">
        <v>8</v>
      </c>
      <c r="B844" s="372">
        <v>1</v>
      </c>
      <c r="C844" s="354" t="s">
        <v>650</v>
      </c>
      <c r="D844" s="340"/>
      <c r="E844" s="340"/>
      <c r="F844" s="340"/>
      <c r="G844" s="340"/>
      <c r="H844" s="340"/>
      <c r="I844" s="340"/>
      <c r="J844" s="341">
        <v>6000012070001</v>
      </c>
      <c r="K844" s="342"/>
      <c r="L844" s="342"/>
      <c r="M844" s="342"/>
      <c r="N844" s="342"/>
      <c r="O844" s="342"/>
      <c r="P844" s="355" t="s">
        <v>610</v>
      </c>
      <c r="Q844" s="343"/>
      <c r="R844" s="343"/>
      <c r="S844" s="343"/>
      <c r="T844" s="343"/>
      <c r="U844" s="343"/>
      <c r="V844" s="343"/>
      <c r="W844" s="343"/>
      <c r="X844" s="343"/>
      <c r="Y844" s="344">
        <v>108</v>
      </c>
      <c r="Z844" s="345"/>
      <c r="AA844" s="345"/>
      <c r="AB844" s="346"/>
      <c r="AC844" s="356" t="s">
        <v>196</v>
      </c>
      <c r="AD844" s="364"/>
      <c r="AE844" s="364"/>
      <c r="AF844" s="364"/>
      <c r="AG844" s="364"/>
      <c r="AH844" s="365" t="s">
        <v>609</v>
      </c>
      <c r="AI844" s="366"/>
      <c r="AJ844" s="366"/>
      <c r="AK844" s="366"/>
      <c r="AL844" s="350" t="s">
        <v>589</v>
      </c>
      <c r="AM844" s="351"/>
      <c r="AN844" s="351"/>
      <c r="AO844" s="352"/>
      <c r="AP844" s="353" t="s">
        <v>592</v>
      </c>
      <c r="AQ844" s="353"/>
      <c r="AR844" s="353"/>
      <c r="AS844" s="353"/>
      <c r="AT844" s="353"/>
      <c r="AU844" s="353"/>
      <c r="AV844" s="353"/>
      <c r="AW844" s="353"/>
      <c r="AX844" s="353"/>
    </row>
    <row r="845" spans="1:50" ht="45.75" customHeight="1" x14ac:dyDescent="0.15">
      <c r="A845" s="372">
        <v>9</v>
      </c>
      <c r="B845" s="372">
        <v>1</v>
      </c>
      <c r="C845" s="354" t="s">
        <v>651</v>
      </c>
      <c r="D845" s="340"/>
      <c r="E845" s="340"/>
      <c r="F845" s="340"/>
      <c r="G845" s="340"/>
      <c r="H845" s="340"/>
      <c r="I845" s="340"/>
      <c r="J845" s="341">
        <v>6000012070001</v>
      </c>
      <c r="K845" s="342"/>
      <c r="L845" s="342"/>
      <c r="M845" s="342"/>
      <c r="N845" s="342"/>
      <c r="O845" s="342"/>
      <c r="P845" s="355" t="s">
        <v>610</v>
      </c>
      <c r="Q845" s="343"/>
      <c r="R845" s="343"/>
      <c r="S845" s="343"/>
      <c r="T845" s="343"/>
      <c r="U845" s="343"/>
      <c r="V845" s="343"/>
      <c r="W845" s="343"/>
      <c r="X845" s="343"/>
      <c r="Y845" s="344">
        <v>98</v>
      </c>
      <c r="Z845" s="345"/>
      <c r="AA845" s="345"/>
      <c r="AB845" s="346"/>
      <c r="AC845" s="356" t="s">
        <v>196</v>
      </c>
      <c r="AD845" s="364"/>
      <c r="AE845" s="364"/>
      <c r="AF845" s="364"/>
      <c r="AG845" s="364"/>
      <c r="AH845" s="365" t="s">
        <v>609</v>
      </c>
      <c r="AI845" s="366"/>
      <c r="AJ845" s="366"/>
      <c r="AK845" s="366"/>
      <c r="AL845" s="350" t="s">
        <v>589</v>
      </c>
      <c r="AM845" s="351"/>
      <c r="AN845" s="351"/>
      <c r="AO845" s="352"/>
      <c r="AP845" s="353" t="s">
        <v>592</v>
      </c>
      <c r="AQ845" s="353"/>
      <c r="AR845" s="353"/>
      <c r="AS845" s="353"/>
      <c r="AT845" s="353"/>
      <c r="AU845" s="353"/>
      <c r="AV845" s="353"/>
      <c r="AW845" s="353"/>
      <c r="AX845" s="353"/>
    </row>
    <row r="846" spans="1:50" ht="45.75" customHeight="1" x14ac:dyDescent="0.15">
      <c r="A846" s="372">
        <v>10</v>
      </c>
      <c r="B846" s="372">
        <v>1</v>
      </c>
      <c r="C846" s="354" t="s">
        <v>652</v>
      </c>
      <c r="D846" s="340"/>
      <c r="E846" s="340"/>
      <c r="F846" s="340"/>
      <c r="G846" s="340"/>
      <c r="H846" s="340"/>
      <c r="I846" s="340"/>
      <c r="J846" s="341">
        <v>6000012070001</v>
      </c>
      <c r="K846" s="342"/>
      <c r="L846" s="342"/>
      <c r="M846" s="342"/>
      <c r="N846" s="342"/>
      <c r="O846" s="342"/>
      <c r="P846" s="355" t="s">
        <v>610</v>
      </c>
      <c r="Q846" s="343"/>
      <c r="R846" s="343"/>
      <c r="S846" s="343"/>
      <c r="T846" s="343"/>
      <c r="U846" s="343"/>
      <c r="V846" s="343"/>
      <c r="W846" s="343"/>
      <c r="X846" s="343"/>
      <c r="Y846" s="344">
        <v>84</v>
      </c>
      <c r="Z846" s="345"/>
      <c r="AA846" s="345"/>
      <c r="AB846" s="346"/>
      <c r="AC846" s="356" t="s">
        <v>196</v>
      </c>
      <c r="AD846" s="364"/>
      <c r="AE846" s="364"/>
      <c r="AF846" s="364"/>
      <c r="AG846" s="364"/>
      <c r="AH846" s="365" t="s">
        <v>609</v>
      </c>
      <c r="AI846" s="366"/>
      <c r="AJ846" s="366"/>
      <c r="AK846" s="366"/>
      <c r="AL846" s="350" t="s">
        <v>589</v>
      </c>
      <c r="AM846" s="351"/>
      <c r="AN846" s="351"/>
      <c r="AO846" s="352"/>
      <c r="AP846" s="353" t="s">
        <v>592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611</v>
      </c>
      <c r="F1102" s="371"/>
      <c r="G1102" s="371"/>
      <c r="H1102" s="371"/>
      <c r="I1102" s="371"/>
      <c r="J1102" s="341" t="s">
        <v>611</v>
      </c>
      <c r="K1102" s="342"/>
      <c r="L1102" s="342"/>
      <c r="M1102" s="342"/>
      <c r="N1102" s="342"/>
      <c r="O1102" s="342"/>
      <c r="P1102" s="355" t="s">
        <v>611</v>
      </c>
      <c r="Q1102" s="343"/>
      <c r="R1102" s="343"/>
      <c r="S1102" s="343"/>
      <c r="T1102" s="343"/>
      <c r="U1102" s="343"/>
      <c r="V1102" s="343"/>
      <c r="W1102" s="343"/>
      <c r="X1102" s="343"/>
      <c r="Y1102" s="344" t="s">
        <v>611</v>
      </c>
      <c r="Z1102" s="345"/>
      <c r="AA1102" s="345"/>
      <c r="AB1102" s="346"/>
      <c r="AC1102" s="347"/>
      <c r="AD1102" s="347"/>
      <c r="AE1102" s="347"/>
      <c r="AF1102" s="347"/>
      <c r="AG1102" s="347"/>
      <c r="AH1102" s="348" t="s">
        <v>611</v>
      </c>
      <c r="AI1102" s="349"/>
      <c r="AJ1102" s="349"/>
      <c r="AK1102" s="349"/>
      <c r="AL1102" s="350" t="s">
        <v>611</v>
      </c>
      <c r="AM1102" s="351"/>
      <c r="AN1102" s="351"/>
      <c r="AO1102" s="352"/>
      <c r="AP1102" s="353" t="s">
        <v>612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1 Y787:Y790">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66">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66">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7">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L838:AO846">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Y846">
    <cfRule type="expression" dxfId="711" priority="11">
      <formula>IF(RIGHT(TEXT(Y838,"0.#"),1)=".",FALSE,TRUE)</formula>
    </cfRule>
    <cfRule type="expression" dxfId="710" priority="12">
      <formula>IF(RIGHT(TEXT(Y838,"0.#"),1)=".",TRUE,FALSE)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4" manualBreakCount="4">
    <brk id="36"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2018-06-28T00:36:38Z</cp:lastPrinted>
  <dcterms:created xsi:type="dcterms:W3CDTF">2012-03-13T00:50:25Z</dcterms:created>
  <dcterms:modified xsi:type="dcterms:W3CDTF">2018-07-05T09:46:08Z</dcterms:modified>
</cp:coreProperties>
</file>