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<sst xmlns="http://schemas.openxmlformats.org/spreadsheetml/2006/main" count="2988" uniqueCount="683">
  <si>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</si>
  <si>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</si>
  <si>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</si>
  <si>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</si>
  <si>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</si>
  <si>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</si>
  <si>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</si>
  <si>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</si>
  <si>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</si>
  <si>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</si>
  <si>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</si>
  <si>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</si>
  <si>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</si>
  <si>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</si>
  <si>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</si>
  <si>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</si>
  <si>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</si>
  <si>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</si>
  <si>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</si>
  <si>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</si>
  <si>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</si>
  <si>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</si>
  <si>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</si>
  <si>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</si>
  <si>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</si>
  <si>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</si>
  <si>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</si>
  <si>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</si>
  <si>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</si>
  <si>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</si>
  <si>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</si>
  <si>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</si>
  <si>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</si>
  <si>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</si>
  <si>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</si>
  <si>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</si>
  <si>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</si>
  <si>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</si>
  <si>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</si>
  <si>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</si>
  <si>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</si>
  <si>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</si>
  <si>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</si>
  <si>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</si>
  <si>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</si>
  <si>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</si>
  <si>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</si>
  <si>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</si>
  <si>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</si>
  <si>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</si>
  <si>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</si>
  <si>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</si>
  <si>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</si>
  <si>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</si>
  <si>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</si>
  <si>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</si>
  <si>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</si>
  <si>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</si>
  <si>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</si>
  <si>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</si>
  <si>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</si>
  <si>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</si>
  <si>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</si>
  <si>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</si>
  <si>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</si>
  <si>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</si>
  <si>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</si>
  <si>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</si>
  <si>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</si>
  <si>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</si>
  <si>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</si>
  <si>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</si>
  <si>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</si>
  <si>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</si>
  <si>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</si>
  <si>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</si>
  <si>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</si>
  <si>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</si>
  <si>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</si>
  <si>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</si>
  <si>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</si>
  <si>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</si>
  <si>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</si>
  <si>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</si>
  <si>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</si>
  <si>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</si>
  <si>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</si>
  <si>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</si>
  <si>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</si>
  <si>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</si>
  <si>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</si>
  <si>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</si>
  <si>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</si>
  <si>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</si>
  <si>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</si>
  <si>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</si>
  <si>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</si>
  <si>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</si>
  <si>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</si>
  <si>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</si>
  <si>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</si>
  <si>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</si>
  <si>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</si>
  <si>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</si>
  <si>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</si>
  <si>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</si>
  <si>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</si>
  <si>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</si>
  <si>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</si>
  <si>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</si>
  <si>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</si>
  <si>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</si>
  <si>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</si>
  <si>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</si>
  <si>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</si>
  <si>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</si>
  <si>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</si>
  <si>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</si>
  <si>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</si>
  <si>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</si>
  <si>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</si>
  <si>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</si>
  <si>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</si>
  <si>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</si>
  <si>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</si>
  <si>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</si>
  <si>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</si>
  <si>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</si>
  <si>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</si>
  <si>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</si>
  <si>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</si>
  <si>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</si>
  <si>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</si>
  <si>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</si>
  <si>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</si>
  <si>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</si>
  <si>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</si>
  <si>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</si>
  <si>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</si>
  <si>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</si>
  <si>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</si>
  <si>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</si>
  <si>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</si>
  <si>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</si>
  <si>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</si>
  <si>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</si>
  <si>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</si>
  <si>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</si>
  <si>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</si>
  <si>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</si>
  <si>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</si>
  <si>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</si>
  <si>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</si>
  <si>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</si>
  <si>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</si>
  <si>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</si>
  <si>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</si>
  <si>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</si>
  <si>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</si>
  <si>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</si>
  <si>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</si>
  <si>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</si>
  <si>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</si>
  <si>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</si>
  <si>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</si>
  <si>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</si>
  <si>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</si>
  <si>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</si>
  <si>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</si>
  <si>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</si>
  <si>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</si>
  <si>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</si>
  <si>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</si>
  <si>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</si>
  <si>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</si>
  <si>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</si>
  <si>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</si>
  <si>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</si>
  <si>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</si>
  <si>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</si>
  <si>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</si>
  <si>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</si>
  <si>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</si>
  <si>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</si>
  <si>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</si>
  <si>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</si>
  <si>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</si>
  <si>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</si>
  <si>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</si>
  <si>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</si>
  <si>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</si>
  <si>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</si>
  <si>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</si>
  <si>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</si>
  <si>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</si>
  <si>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</si>
  <si>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</si>
  <si>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</si>
  <si>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</si>
  <si>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</si>
  <si>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</si>
  <si>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</si>
  <si>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</si>
  <si>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</si>
  <si>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</si>
  <si>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</si>
  <si>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</si>
  <si>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</si>
  <si>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</si>
  <si>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</si>
  <si>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</si>
  <si>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</si>
  <si>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</si>
  <si>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</si>
  <si>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</si>
  <si>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</si>
  <si>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</si>
  <si>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</si>
  <si>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</si>
  <si>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</si>
  <si>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</si>
  <si>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</si>
  <si>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</si>
  <si>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</si>
  <si>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</si>
  <si>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</si>
  <si>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</si>
  <si>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</si>
  <si>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</si>
  <si>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</si>
  <si>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</si>
  <si>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</si>
  <si>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</si>
  <si>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</si>
  <si>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</si>
  <si>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</si>
  <si>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</si>
  <si>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</si>
  <si>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</si>
  <si>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</si>
  <si>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</si>
  <si>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</si>
  <si>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</si>
  <si>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</si>
  <si>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</si>
  <si>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</si>
  <si>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</si>
  <si>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</si>
  <si>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</si>
  <si>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</si>
  <si>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</si>
  <si>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</si>
  <si>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</si>
  <si>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</si>
  <si>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</si>
  <si>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</si>
  <si>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</si>
  <si>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</si>
  <si>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</si>
  <si>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</si>
  <si>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</si>
  <si>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</si>
  <si>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</si>
  <si>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</si>
  <si>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</si>
  <si>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</si>
  <si>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</si>
  <si>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</si>
  <si>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</si>
  <si>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</si>
  <si>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</si>
  <si>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</si>
  <si>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</si>
  <si>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</si>
  <si>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</si>
  <si>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</si>
  <si>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</si>
  <si>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</si>
  <si>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</si>
  <si>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</si>
  <si>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</si>
  <si>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</si>
  <si>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</si>
  <si>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</si>
  <si>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</si>
  <si>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</si>
  <si>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</si>
  <si>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</si>
  <si>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</si>
  <si>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</si>
  <si>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</si>
  <si>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</si>
  <si>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</si>
  <si>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</si>
  <si>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</si>
  <si>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</si>
  <si>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</si>
  <si>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</si>
  <si>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</si>
  <si>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</si>
  <si>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</si>
  <si>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</si>
  <si>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</si>
  <si>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</si>
  <si>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</si>
  <si>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</si>
  <si>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</si>
  <si>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</si>
  <si>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</si>
  <si>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</si>
  <si>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</si>
  <si>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</si>
  <si>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</si>
  <si>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</si>
  <si>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</si>
  <si>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</si>
  <si>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</si>
  <si>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</si>
  <si>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</si>
  <si>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</si>
  <si>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</si>
  <si>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</si>
  <si>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</si>
  <si>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</si>
  <si>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</si>
  <si>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</si>
  <si>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</si>
  <si>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</si>
  <si>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</si>
  <si>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</si>
  <si>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</si>
  <si>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</si>
  <si>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</si>
  <si>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</si>
  <si>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</si>
  <si>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</si>
  <si>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</si>
  <si>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</si>
  <si>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</si>
  <si>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</si>
  <si>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</si>
  <si>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</si>
  <si>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</si>
  <si>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</si>
  <si>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</si>
  <si>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</si>
  <si>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</si>
  <si>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</si>
  <si>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</si>
  <si>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</si>
  <si>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</si>
  <si>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</si>
  <si>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</si>
  <si>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</si>
  <si>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</si>
  <si>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</si>
  <si>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</si>
  <si>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</si>
  <si>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</si>
  <si>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</si>
  <si>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</si>
  <si>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</si>
  <si>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</si>
  <si>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</si>
  <si>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</si>
  <si>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</si>
  <si>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</si>
  <si>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</si>
  <si>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</si>
  <si>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</si>
  <si>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</si>
  <si>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</si>
  <si>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</si>
  <si>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</si>
  <si>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</si>
  <si>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</si>
  <si>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</si>
  <si>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</si>
  <si>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</si>
  <si>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</si>
  <si>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</si>
  <si>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</si>
  <si>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</si>
  <si>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</si>
  <si>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</si>
  <si>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</si>
  <si>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</si>
  <si>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</si>
  <si>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</si>
  <si>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</si>
  <si>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</si>
  <si>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</si>
  <si>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</si>
  <si>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</si>
  <si>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</si>
  <si>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</si>
  <si>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</si>
  <si>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</si>
  <si>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</si>
  <si>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</si>
  <si>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</si>
  <si>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</si>
  <si>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</si>
  <si>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</si>
  <si>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</si>
  <si>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</si>
  <si>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</si>
  <si>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</si>
  <si>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</si>
  <si>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</si>
  <si>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</si>
  <si>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</si>
  <si>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</si>
  <si>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</si>
  <si>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</si>
  <si>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</si>
  <si>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</si>
  <si>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</si>
  <si>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</si>
  <si>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</si>
  <si>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</si>
  <si>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</si>
  <si>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</si>
  <si>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</si>
  <si>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</si>
  <si>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</si>
  <si>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</si>
  <si>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</si>
  <si>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</si>
  <si>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</si>
  <si>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</si>
  <si>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</si>
  <si>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</si>
  <si>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</si>
  <si>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</si>
  <si>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</si>
  <si>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</si>
  <si>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</si>
  <si>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</si>
  <si>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</si>
  <si>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</si>
  <si>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</si>
  <si>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</si>
  <si>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</si>
  <si>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</si>
  <si>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</si>
  <si>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</si>
  <si>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</si>
  <si>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</si>
  <si>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</si>
  <si>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</si>
  <si>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</si>
  <si>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</si>
  <si>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</si>
  <si>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</si>
  <si>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</si>
  <si>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</si>
  <si>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</si>
  <si>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</si>
  <si>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</si>
  <si>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</si>
  <si>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</si>
  <si>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</si>
  <si>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</si>
  <si>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</si>
  <si>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</si>
  <si>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</si>
  <si>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</si>
  <si>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</si>
  <si>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</si>
  <si>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</si>
  <si>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</si>
  <si>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</si>
  <si>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</si>
  <si>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</si>
  <si>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</si>
  <si>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</si>
  <si>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</si>
  <si>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</si>
  <si>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</si>
  <si>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</si>
  <si>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</si>
  <si>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</si>
  <si>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</si>
  <si>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</si>
  <si>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</si>
  <si>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</si>
  <si>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</si>
  <si>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</si>
  <si>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</si>
  <si>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</si>
  <si>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</si>
  <si>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</si>
  <si>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</si>
  <si>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</si>
  <si>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</si>
  <si>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</si>
  <si>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</si>
  <si>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</si>
  <si>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</si>
  <si>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</si>
  <si>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</si>
  <si>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</si>
  <si>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</si>
  <si>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</si>
  <si>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</si>
  <si>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</si>
  <si>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</si>
  <si>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</si>
  <si>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</si>
  <si>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</si>
  <si>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</si>
  <si>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</si>
  <si>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</si>
  <si>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</si>
  <si>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</si>
  <si>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</si>
  <si>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</si>
  <si>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</si>
  <si>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</si>
  <si>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</si>
  <si>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</si>
  <si>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</si>
  <si>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</si>
  <si>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</si>
  <si>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</si>
  <si>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</si>
  <si>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</si>
  <si>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</si>
  <si>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</si>
  <si>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</si>
  <si>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</si>
  <si>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</si>
  <si>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</si>
  <si>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</si>
  <si>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</si>
  <si>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</si>
  <si>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</si>
  <si>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</si>
  <si>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</si>
  <si>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</si>
  <si>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</si>
  <si>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</si>
  <si>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</si>
  <si>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</si>
  <si>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労働時間等の設定改善の促進等を通じた仕事と生活の調和対策の推進(医療労働者の確保・定着に向けた職場環境改善のための取組)</t>
    <phoneticPr fontId="5"/>
  </si>
  <si>
    <t>厚生労働省</t>
  </si>
  <si>
    <t>労働基準局</t>
    <rPh sb="0" eb="2">
      <t>ロウドウ</t>
    </rPh>
    <rPh sb="2" eb="5">
      <t>キジュンキョク</t>
    </rPh>
    <phoneticPr fontId="5"/>
  </si>
  <si>
    <t>労働条件政策課</t>
    <phoneticPr fontId="5"/>
  </si>
  <si>
    <t>藤枝　茂</t>
    <phoneticPr fontId="5"/>
  </si>
  <si>
    <t>○</t>
  </si>
  <si>
    <t>労働時間等の設定の改善に関する特別措置法第３条第１項、労働者災害補償保険法第29条第１項第３号、医療法第30条の22</t>
    <phoneticPr fontId="5"/>
  </si>
  <si>
    <t>仕事と生活の調和（ワーク・ライフ・バランス）憲章、仕事と生活の調和推進のための行動指針、労働時間等設定改善指針、医療分野の「雇用の質」向上プロジェクトチーム報告</t>
    <phoneticPr fontId="5"/>
  </si>
  <si>
    <t>国民が将来にわたり質の高い医療サービスを受けるためには、厳しい勤務環境にある医師や看護局員等が健康で安心して働くことができる環境整備が喫緊の課題となっていることから、医療従事者全体の勤務環境の改善に向けた施策の更なる推進を図るため。</t>
    <phoneticPr fontId="5"/>
  </si>
  <si>
    <t>①医療従事者の労務管理等の改善についての相談支援等の実施。
 ※各都道府県が設置主体となる、医療機関に対する勤務環境改善をワンストップで支援するための「医療勤務環境改善支援センタ―」（以下「支援センター」という。）等において、各都道府県労働局による委託により実施。
②①の取組を踏まえ、先進的な取組や好事例等を共有し、全国への普及・啓発に活用するため、都道府県労働局の職員等を集めた全国会議等を開催。【平成25年度～】
③医療従事者の勤務環境改善に向けた手法の確立のための調査・研究。【平成25年度～】
④勤務環境改善マネジメントシステムの普及促進。【平成26年度～】
⑤医療機関の勤務環境改善に関する好事例を個々の医療機関が、その課題に応じて活用できるデータベースサイトの運営。 【平成26年度～】</t>
    <phoneticPr fontId="5"/>
  </si>
  <si>
    <t>-</t>
  </si>
  <si>
    <t>-</t>
    <phoneticPr fontId="5"/>
  </si>
  <si>
    <t>-</t>
    <phoneticPr fontId="5"/>
  </si>
  <si>
    <t>労働時間等設定改善援助事業委託費</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</si>
  <si>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</si>
  <si>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</si>
  <si>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</si>
  <si>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</si>
  <si>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支援センター等における労務管理に関する相談支援について、「参考になった」と回答する利用者の割合を80％以上とする。</t>
    <phoneticPr fontId="5"/>
  </si>
  <si>
    <t>％</t>
    <phoneticPr fontId="5"/>
  </si>
  <si>
    <t>％</t>
    <phoneticPr fontId="5"/>
  </si>
  <si>
    <t>-</t>
    <phoneticPr fontId="5"/>
  </si>
  <si>
    <t>都道府県労働局からの報告</t>
    <phoneticPr fontId="5"/>
  </si>
  <si>
    <t>普及促進事業（セミナーの開催）において、聴衆にアンケート調査を実施し、「医療環境マネジメントシステムの説明は参考になった」旨の回答割合を80％以上とする。</t>
    <phoneticPr fontId="5"/>
  </si>
  <si>
    <t>％</t>
    <phoneticPr fontId="5"/>
  </si>
  <si>
    <t>医療勤務環境改善マネジメントシステムの普及促進事業　事業報告書</t>
    <phoneticPr fontId="5"/>
  </si>
  <si>
    <t>％</t>
    <phoneticPr fontId="5"/>
  </si>
  <si>
    <t>-</t>
    <phoneticPr fontId="5"/>
  </si>
  <si>
    <t>医療勤務環境改善マネジメントシステムに基づく医療機関の取組に対する支援の充実を図るための調査・研究　事業報告書</t>
    <phoneticPr fontId="5"/>
  </si>
  <si>
    <t>医療従事者の労務管理等の改善について、全都道府県に相談支援等を行う体制を整備する。</t>
    <phoneticPr fontId="5"/>
  </si>
  <si>
    <t>箇所</t>
    <rPh sb="0" eb="2">
      <t>カショ</t>
    </rPh>
    <phoneticPr fontId="5"/>
  </si>
  <si>
    <t>件</t>
    <rPh sb="0" eb="1">
      <t>ケン</t>
    </rPh>
    <phoneticPr fontId="5"/>
  </si>
  <si>
    <t>【普及促進事業】
Ｘ／Ｙ
Ｘ：委託費の金額
Ｙ：普及促進事業におけるセミナー集客数　　　　</t>
    <phoneticPr fontId="5"/>
  </si>
  <si>
    <t>円／人</t>
    <rPh sb="0" eb="1">
      <t>エン</t>
    </rPh>
    <rPh sb="2" eb="3">
      <t>ヒト</t>
    </rPh>
    <phoneticPr fontId="5"/>
  </si>
  <si>
    <t>X　/　Y</t>
    <phoneticPr fontId="5"/>
  </si>
  <si>
    <t>20,356,380/990</t>
    <phoneticPr fontId="5"/>
  </si>
  <si>
    <t>15,928,920/693</t>
    <phoneticPr fontId="5"/>
  </si>
  <si>
    <t>【データベースサイト事業】
Ｘ／Ｙ
Ｘ：委託費の金額
Ｙ：データベースサイトの年間アクセス件数　　</t>
    <phoneticPr fontId="5"/>
  </si>
  <si>
    <t>円／件</t>
    <rPh sb="0" eb="1">
      <t>エン</t>
    </rPh>
    <rPh sb="2" eb="3">
      <t>ケン</t>
    </rPh>
    <phoneticPr fontId="5"/>
  </si>
  <si>
    <t>10,746,000/36,655</t>
    <phoneticPr fontId="5"/>
  </si>
  <si>
    <t>10,746,000/42,246</t>
    <phoneticPr fontId="5"/>
  </si>
  <si>
    <t>労働時間等の課題について労使が話合いの機会を設けている事業場の割合</t>
    <phoneticPr fontId="5"/>
  </si>
  <si>
    <t>％</t>
    <phoneticPr fontId="5"/>
  </si>
  <si>
    <t>-</t>
    <phoneticPr fontId="5"/>
  </si>
  <si>
    <t>週労働時間60時間以上の雇用者の割合</t>
    <phoneticPr fontId="5"/>
  </si>
  <si>
    <t>％</t>
    <phoneticPr fontId="5"/>
  </si>
  <si>
    <t>％（前年度以下）</t>
    <rPh sb="2" eb="5">
      <t>ゼンネンド</t>
    </rPh>
    <rPh sb="5" eb="7">
      <t>イカ</t>
    </rPh>
    <phoneticPr fontId="5"/>
  </si>
  <si>
    <t>年次有給休暇取得率</t>
    <phoneticPr fontId="5"/>
  </si>
  <si>
    <t>％</t>
    <phoneticPr fontId="5"/>
  </si>
  <si>
    <t>％（前年度以上）</t>
    <rPh sb="2" eb="5">
      <t>ゼンネンド</t>
    </rPh>
    <rPh sb="5" eb="7">
      <t>イジョウ</t>
    </rPh>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</si>
  <si>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</si>
  <si>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t>
    <phoneticPr fontId="5"/>
  </si>
  <si>
    <t>-</t>
    <phoneticPr fontId="5"/>
  </si>
  <si>
    <t>-</t>
    <phoneticPr fontId="5"/>
  </si>
  <si>
    <t>-</t>
    <phoneticPr fontId="5"/>
  </si>
  <si>
    <t>-</t>
    <phoneticPr fontId="5"/>
  </si>
  <si>
    <t>-</t>
    <phoneticPr fontId="5"/>
  </si>
  <si>
    <t>-</t>
    <phoneticPr fontId="5"/>
  </si>
  <si>
    <t>厳しい勤務環境にある医療従事者の勤務環境の改善は国民が将来にわたり質の高い医療サービスを受けるため必要なものであり、国民や社会のニーズを的確に反映している。</t>
    <phoneticPr fontId="5"/>
  </si>
  <si>
    <t>労働時間等の設定改善に関する特別措置法第３条第１項に、国は労働時間等の設定の改善を推進するために必要な施策を総合的かつ効果的に推進するように努めなければならないこととされており、同法同条第２項に、地方公共団体は国の施策と相まって必要な施策を推進するように努めなければならないとされており、国が実施すべき事業である。</t>
    <phoneticPr fontId="5"/>
  </si>
  <si>
    <t>厳しい勤務環境にある医療従事者の勤務環境の改善は国民が将来にわたり質の高い医療サービスを受けるため必要なものであり、医療従事者の勤務環境の改善という政策目的達成に向けて必要かつ適切な事業であり、優先度の高い事業である。</t>
    <phoneticPr fontId="5"/>
  </si>
  <si>
    <t>△</t>
  </si>
  <si>
    <t>有</t>
  </si>
  <si>
    <t>本事業は、労働災害の発生要因にもなる長時間労働等の厳しい勤務環境の改善に向けた医療機関の取組を支援するものであり、事業者から徴収した労災保険料から経費を支出していることから優先度の高い事業である。</t>
    <phoneticPr fontId="5"/>
  </si>
  <si>
    <t>一般競争入札（総合評価落札方式）等によりコスト削減に努めており、水準は妥当である。</t>
    <phoneticPr fontId="5"/>
  </si>
  <si>
    <t>‐</t>
  </si>
  <si>
    <t>-</t>
    <phoneticPr fontId="5"/>
  </si>
  <si>
    <t>本事業の実施にあたり真に必要な経費を支出している。</t>
    <phoneticPr fontId="5"/>
  </si>
  <si>
    <t>成果実績は目標を達成している。</t>
    <phoneticPr fontId="5"/>
  </si>
  <si>
    <t>医療従事者の勤務環境の改善は、労使の自主的取組によりその効果を高めるものであり、そのための医療機関への支援事業等は効果的なものである。</t>
    <phoneticPr fontId="5"/>
  </si>
  <si>
    <t>活動実績は当初見込みを達成している。</t>
    <phoneticPr fontId="5"/>
  </si>
  <si>
    <t>取組事例等については、HPに掲載する等により幅広く提供されており、活用されている。</t>
    <phoneticPr fontId="5"/>
  </si>
  <si>
    <t>535</t>
    <phoneticPr fontId="5"/>
  </si>
  <si>
    <t>440</t>
    <phoneticPr fontId="5"/>
  </si>
  <si>
    <t>450</t>
    <phoneticPr fontId="5"/>
  </si>
  <si>
    <t>463</t>
    <phoneticPr fontId="5"/>
  </si>
  <si>
    <t>462</t>
    <phoneticPr fontId="5"/>
  </si>
  <si>
    <t>-</t>
    <phoneticPr fontId="5"/>
  </si>
  <si>
    <t>-</t>
    <phoneticPr fontId="5"/>
  </si>
  <si>
    <t>-</t>
    <phoneticPr fontId="5"/>
  </si>
  <si>
    <t>（株）日本能率協会総合研究所</t>
    <phoneticPr fontId="5"/>
  </si>
  <si>
    <t>勤務環境改善マネジメントシステムの普及促進の実施</t>
    <phoneticPr fontId="5"/>
  </si>
  <si>
    <t>有限責任監査法人トーマツ</t>
    <phoneticPr fontId="5"/>
  </si>
  <si>
    <t>データベースサイトの運営の実施</t>
    <phoneticPr fontId="5"/>
  </si>
  <si>
    <t>-</t>
    <phoneticPr fontId="5"/>
  </si>
  <si>
    <t>16,101,720/1,000</t>
    <phoneticPr fontId="5"/>
  </si>
  <si>
    <t>B.（株）日本能率協会総合研究所</t>
    <rPh sb="10" eb="11">
      <t>カイ</t>
    </rPh>
    <phoneticPr fontId="5"/>
  </si>
  <si>
    <t>事業費</t>
    <rPh sb="0" eb="3">
      <t>ジギョウヒ</t>
    </rPh>
    <phoneticPr fontId="5"/>
  </si>
  <si>
    <t>消費税</t>
    <rPh sb="0" eb="3">
      <t>ショウヒゼイ</t>
    </rPh>
    <phoneticPr fontId="5"/>
  </si>
  <si>
    <t>検討委員会の運営費用等</t>
    <rPh sb="0" eb="2">
      <t>ケントウ</t>
    </rPh>
    <rPh sb="2" eb="5">
      <t>イインカイ</t>
    </rPh>
    <rPh sb="6" eb="8">
      <t>ウンエイ</t>
    </rPh>
    <rPh sb="8" eb="10">
      <t>ヒヨウ</t>
    </rPh>
    <rPh sb="10" eb="11">
      <t>トウ</t>
    </rPh>
    <phoneticPr fontId="5"/>
  </si>
  <si>
    <t>C.（株）日本能率協会総合研究所</t>
    <phoneticPr fontId="5"/>
  </si>
  <si>
    <t>セミナー開催費用等</t>
    <rPh sb="4" eb="6">
      <t>カイサイ</t>
    </rPh>
    <rPh sb="6" eb="8">
      <t>ヒヨウ</t>
    </rPh>
    <rPh sb="8" eb="9">
      <t>トウ</t>
    </rPh>
    <phoneticPr fontId="5"/>
  </si>
  <si>
    <t>D.有限責任監査法人トーマツ</t>
    <phoneticPr fontId="5"/>
  </si>
  <si>
    <t>ウェブサイト運営関連経費</t>
    <rPh sb="6" eb="8">
      <t>ウンエイ</t>
    </rPh>
    <rPh sb="8" eb="10">
      <t>カンレン</t>
    </rPh>
    <rPh sb="10" eb="12">
      <t>ケイヒ</t>
    </rPh>
    <phoneticPr fontId="5"/>
  </si>
  <si>
    <t>-</t>
    <phoneticPr fontId="5"/>
  </si>
  <si>
    <t>-</t>
    <phoneticPr fontId="5"/>
  </si>
  <si>
    <t>-</t>
    <phoneticPr fontId="5"/>
  </si>
  <si>
    <t>-</t>
    <phoneticPr fontId="5"/>
  </si>
  <si>
    <t>-</t>
    <phoneticPr fontId="5"/>
  </si>
  <si>
    <t>勤務環境改善マネジメントシステムに基づいた医療機関の取組事例及び支援センターの支援事例の収集・分析の実施</t>
    <phoneticPr fontId="5"/>
  </si>
  <si>
    <t>集計中</t>
    <rPh sb="0" eb="3">
      <t>シュウケイチュウ</t>
    </rPh>
    <phoneticPr fontId="5"/>
  </si>
  <si>
    <t>E.医療関係民間団体等</t>
    <rPh sb="2" eb="4">
      <t>イリョウ</t>
    </rPh>
    <rPh sb="4" eb="6">
      <t>カンケイ</t>
    </rPh>
    <rPh sb="6" eb="8">
      <t>ミンカン</t>
    </rPh>
    <rPh sb="8" eb="10">
      <t>ダンタイ</t>
    </rPh>
    <rPh sb="10" eb="11">
      <t>トウ</t>
    </rPh>
    <phoneticPr fontId="5"/>
  </si>
  <si>
    <t>検討委員会において、調査・研究を実施し、報告書を取りまとめること。
※できた場合＝100、できなかった場合＝0</t>
    <phoneticPr fontId="5"/>
  </si>
  <si>
    <t>精査中</t>
    <rPh sb="0" eb="2">
      <t>セイサ</t>
    </rPh>
    <rPh sb="2" eb="3">
      <t>チュウ</t>
    </rPh>
    <phoneticPr fontId="5"/>
  </si>
  <si>
    <t>☑</t>
  </si>
  <si>
    <t>医療勤務環境改善支援センターにおける相談支援等</t>
    <phoneticPr fontId="5"/>
  </si>
  <si>
    <t>13,376,000/73,846</t>
    <phoneticPr fontId="5"/>
  </si>
  <si>
    <t>データベースサイトのアクセス件数を35,000件以上とする。</t>
    <phoneticPr fontId="5"/>
  </si>
  <si>
    <t>原則として、総合評価入札を利用するなど、競争性を確保しながら支出先を選定している。これらのうち２事業につき、一者応札であったため、それぞれの事業について入札辞退者にヒアリング等を実施したところ、自社の体制では実施は困難と判断したとのものだった。
また、都道府県労働局における医療労務管理支援事業について一般競争入札（総合評価落札方式）で一者応札となっているもの、競争性のない随意契約となっているものがある。一般競争入札（総合評価落札方式）で一者応札となっているものについて都道府県労働局に改善策を調査したところ、公告期間を延長し、入札希望者が提案書作成の期間を十分確保できるようにする、他団体への声かけを実施するなどの改善対策を実施していた。
競争性のない随意契約となっているものについては、都道府県が支援センターの設置・運営を委託した医療関係団体等において本事業を実施することにより事業目的が達成されるものであることから、契約の性質又は目的が競争を許さないものと判断されるため、会計法第29条の3第4項及び予決令第102条の4第3号に基づき、都道府県が支援センターの設置・運営を委託した医療関係団体等と随意契約を行ったものであり、問題はない。</t>
    <rPh sb="48" eb="50">
      <t>ジギョウ</t>
    </rPh>
    <rPh sb="97" eb="99">
      <t>ジシャ</t>
    </rPh>
    <rPh sb="100" eb="102">
      <t>タイセイ</t>
    </rPh>
    <rPh sb="104" eb="106">
      <t>ジッシ</t>
    </rPh>
    <rPh sb="107" eb="109">
      <t>コンナン</t>
    </rPh>
    <rPh sb="110" eb="112">
      <t>ハンダン</t>
    </rPh>
    <rPh sb="244" eb="246">
      <t>カイゼン</t>
    </rPh>
    <rPh sb="246" eb="247">
      <t>サク</t>
    </rPh>
    <rPh sb="248" eb="250">
      <t>チョウサ</t>
    </rPh>
    <rPh sb="293" eb="296">
      <t>タダンタイ</t>
    </rPh>
    <rPh sb="298" eb="299">
      <t>コエ</t>
    </rPh>
    <rPh sb="302" eb="304">
      <t>ジッシ</t>
    </rPh>
    <rPh sb="309" eb="311">
      <t>カイゼン</t>
    </rPh>
    <rPh sb="311" eb="313">
      <t>タイサク</t>
    </rPh>
    <rPh sb="314" eb="316">
      <t>ジッシ</t>
    </rPh>
    <phoneticPr fontId="5"/>
  </si>
  <si>
    <t>事業実施者との省内での定期的な打合せや担当者間での日常的な連絡により、事業の進捗状況の確認をし、必要があれば適宜見直しを指示するなど、緊密な連携を図ることによって、アウトプット・アウトカム指標とも達成することができた。</t>
    <rPh sb="0" eb="2">
      <t>ジギョウ</t>
    </rPh>
    <rPh sb="2" eb="5">
      <t>ジッシシャ</t>
    </rPh>
    <rPh sb="7" eb="9">
      <t>ショウナイ</t>
    </rPh>
    <rPh sb="11" eb="14">
      <t>テイキテキ</t>
    </rPh>
    <rPh sb="15" eb="17">
      <t>ウチアワ</t>
    </rPh>
    <rPh sb="19" eb="22">
      <t>タントウシャ</t>
    </rPh>
    <rPh sb="22" eb="23">
      <t>カン</t>
    </rPh>
    <rPh sb="25" eb="28">
      <t>ニチジョウテキ</t>
    </rPh>
    <rPh sb="29" eb="31">
      <t>レンラク</t>
    </rPh>
    <rPh sb="35" eb="37">
      <t>ジギョウ</t>
    </rPh>
    <rPh sb="38" eb="40">
      <t>シンチョク</t>
    </rPh>
    <rPh sb="40" eb="42">
      <t>ジョウキョウ</t>
    </rPh>
    <rPh sb="43" eb="45">
      <t>カクニン</t>
    </rPh>
    <rPh sb="48" eb="50">
      <t>ヒツヨウ</t>
    </rPh>
    <rPh sb="54" eb="56">
      <t>テキギ</t>
    </rPh>
    <rPh sb="56" eb="58">
      <t>ミナオ</t>
    </rPh>
    <rPh sb="60" eb="62">
      <t>シジ</t>
    </rPh>
    <rPh sb="67" eb="69">
      <t>キンミツ</t>
    </rPh>
    <rPh sb="70" eb="72">
      <t>レンケイ</t>
    </rPh>
    <rPh sb="73" eb="74">
      <t>ハカ</t>
    </rPh>
    <rPh sb="94" eb="96">
      <t>シヒョウ</t>
    </rPh>
    <rPh sb="98" eb="100">
      <t>タッセイ</t>
    </rPh>
    <phoneticPr fontId="5"/>
  </si>
  <si>
    <t>16,666,000/415</t>
    <phoneticPr fontId="5"/>
  </si>
  <si>
    <t>A.●●労働局</t>
    <rPh sb="4" eb="7">
      <t>ロウドウキョク</t>
    </rPh>
    <phoneticPr fontId="5"/>
  </si>
  <si>
    <t>定期的に開催する検討委員会において、調査・研究を実施し、報告書を取りまとめる。
※平成27年度：6・9・11・1・3月
　平成28年度：6・9・12・3月
に定期的に開催
　平成29年度：6・8・10・1・3月に定期的に開催</t>
    <rPh sb="87" eb="89">
      <t>ヘイセイ</t>
    </rPh>
    <rPh sb="91" eb="93">
      <t>ネンド</t>
    </rPh>
    <rPh sb="104" eb="105">
      <t>ツキ</t>
    </rPh>
    <rPh sb="106" eb="109">
      <t>テイキテキ</t>
    </rPh>
    <rPh sb="110" eb="112">
      <t>カイサイ</t>
    </rPh>
    <phoneticPr fontId="5"/>
  </si>
  <si>
    <t>施策大目標３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</si>
  <si>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</si>
  <si>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執行率は集計中であるが、事業の目標が達成できており、このまま継続して事業を実施する。</t>
    <rPh sb="0" eb="2">
      <t>シッコウ</t>
    </rPh>
    <rPh sb="2" eb="3">
      <t>リツ</t>
    </rPh>
    <rPh sb="4" eb="7">
      <t>シュウケイチュウ</t>
    </rPh>
    <rPh sb="12" eb="14">
      <t>ジギョウ</t>
    </rPh>
    <rPh sb="15" eb="17">
      <t>モクヒョウ</t>
    </rPh>
    <rPh sb="18" eb="20">
      <t>タッセイ</t>
    </rPh>
    <rPh sb="30" eb="32">
      <t>ケイゾク</t>
    </rPh>
    <rPh sb="34" eb="36">
      <t>ジギョウ</t>
    </rPh>
    <rPh sb="37" eb="39">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</si>
  <si>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</si>
  <si>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</si>
  <si>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</si>
  <si>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</si>
  <si>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</si>
  <si>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</si>
  <si>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</si>
  <si>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</si>
  <si>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</si>
  <si>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支援センター等における労務管理に関する相談支援について、「参考になった」と回答する利用者の割合
               X/Y
X:「参考になった」との回答件数
Y:満足度調査の全件数</t>
    <rPh sb="70" eb="72">
      <t>サンコウ</t>
    </rPh>
    <rPh sb="79" eb="81">
      <t>カイトウ</t>
    </rPh>
    <rPh sb="81" eb="83">
      <t>ケンスウ</t>
    </rPh>
    <rPh sb="86" eb="89">
      <t>マンゾクド</t>
    </rPh>
    <rPh sb="89" eb="91">
      <t>チョウサ</t>
    </rPh>
    <rPh sb="92" eb="93">
      <t>ゼン</t>
    </rPh>
    <rPh sb="93" eb="95">
      <t>ケンスウ</t>
    </rPh>
    <phoneticPr fontId="5"/>
  </si>
  <si>
    <t>普及促進事業（セミナーの開催）において、聴衆にアンケート調査を実施し、「医療環境マネジメントシステムの説明は参考になった」旨の回答割合
               X/Y
X:「参考になった」との回答件数
Y:アンケートの全件数</t>
    <rPh sb="90" eb="92">
      <t>サンコウ</t>
    </rPh>
    <rPh sb="99" eb="101">
      <t>カイトウ</t>
    </rPh>
    <rPh sb="101" eb="103">
      <t>ケンスウ</t>
    </rPh>
    <rPh sb="112" eb="113">
      <t>ゼン</t>
    </rPh>
    <rPh sb="113" eb="115">
      <t>ケンスウ</t>
    </rPh>
    <phoneticPr fontId="5"/>
  </si>
  <si>
    <t>12,960,000/35,000</t>
    <phoneticPr fontId="5"/>
  </si>
  <si>
    <t>（社）大阪府私立病院協会</t>
    <rPh sb="1" eb="2">
      <t>シャ</t>
    </rPh>
    <rPh sb="3" eb="6">
      <t>オオサカフ</t>
    </rPh>
    <rPh sb="6" eb="8">
      <t>シリツ</t>
    </rPh>
    <rPh sb="8" eb="10">
      <t>ビョウイン</t>
    </rPh>
    <rPh sb="10" eb="12">
      <t>キョウカイ</t>
    </rPh>
    <phoneticPr fontId="5"/>
  </si>
  <si>
    <t>（社）愛知県労災指定医協会</t>
    <rPh sb="1" eb="2">
      <t>シャ</t>
    </rPh>
    <rPh sb="3" eb="6">
      <t>アイチケン</t>
    </rPh>
    <rPh sb="6" eb="8">
      <t>ロウサイ</t>
    </rPh>
    <rPh sb="8" eb="11">
      <t>シテイイ</t>
    </rPh>
    <rPh sb="11" eb="13">
      <t>キョウカイ</t>
    </rPh>
    <phoneticPr fontId="5"/>
  </si>
  <si>
    <t>東京都社会保険労務士会</t>
    <rPh sb="0" eb="3">
      <t>トウキョウト</t>
    </rPh>
    <rPh sb="3" eb="5">
      <t>シャカイ</t>
    </rPh>
    <rPh sb="5" eb="7">
      <t>ホケン</t>
    </rPh>
    <rPh sb="7" eb="10">
      <t>ロウムシ</t>
    </rPh>
    <rPh sb="10" eb="11">
      <t>カイ</t>
    </rPh>
    <phoneticPr fontId="5"/>
  </si>
  <si>
    <t>（社）奈良県病院協会</t>
    <rPh sb="1" eb="2">
      <t>シャ</t>
    </rPh>
    <rPh sb="3" eb="6">
      <t>ナラケン</t>
    </rPh>
    <rPh sb="6" eb="8">
      <t>ビョウイン</t>
    </rPh>
    <rPh sb="8" eb="10">
      <t>キョウカイ</t>
    </rPh>
    <phoneticPr fontId="5"/>
  </si>
  <si>
    <t>（社）京都私立病院協会</t>
    <rPh sb="1" eb="2">
      <t>シャ</t>
    </rPh>
    <rPh sb="3" eb="5">
      <t>キョウト</t>
    </rPh>
    <rPh sb="5" eb="7">
      <t>シリツ</t>
    </rPh>
    <rPh sb="7" eb="9">
      <t>ビョウイン</t>
    </rPh>
    <rPh sb="9" eb="11">
      <t>キョウカイ</t>
    </rPh>
    <phoneticPr fontId="5"/>
  </si>
  <si>
    <t>（社）滋賀県病院協会</t>
    <rPh sb="1" eb="2">
      <t>シャ</t>
    </rPh>
    <rPh sb="3" eb="6">
      <t>シガケン</t>
    </rPh>
    <rPh sb="6" eb="8">
      <t>ビョウイン</t>
    </rPh>
    <rPh sb="8" eb="10">
      <t>キョウカイ</t>
    </rPh>
    <phoneticPr fontId="5"/>
  </si>
  <si>
    <t>（社）日本医業経営コンサルタント北海道支部</t>
    <rPh sb="1" eb="2">
      <t>シャ</t>
    </rPh>
    <rPh sb="3" eb="5">
      <t>ニホン</t>
    </rPh>
    <rPh sb="5" eb="7">
      <t>イギョウ</t>
    </rPh>
    <rPh sb="7" eb="9">
      <t>ケイエイ</t>
    </rPh>
    <rPh sb="16" eb="19">
      <t>ホッカイドウ</t>
    </rPh>
    <rPh sb="19" eb="21">
      <t>シブ</t>
    </rPh>
    <phoneticPr fontId="5"/>
  </si>
  <si>
    <t>（社）茨城県医師会</t>
    <rPh sb="1" eb="2">
      <t>シャ</t>
    </rPh>
    <rPh sb="3" eb="6">
      <t>イバラキケン</t>
    </rPh>
    <rPh sb="6" eb="9">
      <t>イシカイ</t>
    </rPh>
    <phoneticPr fontId="5"/>
  </si>
  <si>
    <t>千葉県社会保険労務士会</t>
    <rPh sb="0" eb="3">
      <t>チバケン</t>
    </rPh>
    <rPh sb="3" eb="5">
      <t>シャカイ</t>
    </rPh>
    <rPh sb="5" eb="7">
      <t>ホケン</t>
    </rPh>
    <rPh sb="7" eb="10">
      <t>ロウムシ</t>
    </rPh>
    <rPh sb="10" eb="11">
      <t>カイ</t>
    </rPh>
    <phoneticPr fontId="5"/>
  </si>
  <si>
    <t>（社）三重県医師会</t>
    <rPh sb="1" eb="2">
      <t>シャ</t>
    </rPh>
    <rPh sb="3" eb="6">
      <t>ミエケン</t>
    </rPh>
    <rPh sb="6" eb="9">
      <t>イシカイ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</si>
</sst>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740</xdr:row>
      <xdr:rowOff>0</xdr:rowOff>
    </xdr:from>
    <xdr:to>
      <xdr:col>34</xdr:col>
      <xdr:colOff>177800</xdr:colOff>
      <xdr:row>742</xdr:row>
      <xdr:rowOff>28575</xdr:rowOff>
    </xdr:to>
    <xdr:sp macro="" textlink="">
      <xdr:nvSpPr>
        <xdr:cNvPr id="3" name="正方形/長方形 2"/>
        <xdr:cNvSpPr/>
      </xdr:nvSpPr>
      <xdr:spPr>
        <a:xfrm>
          <a:off x="4200525" y="52282725"/>
          <a:ext cx="2778125" cy="733425"/>
        </a:xfrm>
        <a:prstGeom prst="rect">
          <a:avLst/>
        </a:prstGeom>
        <a:ln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270</a:t>
          </a:r>
          <a:r>
            <a:rPr kumimoji="1" lang="ja-JP" altLang="en-US" sz="1100"/>
            <a:t>百万円</a:t>
          </a:r>
        </a:p>
      </xdr:txBody>
    </xdr:sp>
    <xdr:clientData/>
  </xdr:twoCellAnchor>
  <xdr:twoCellAnchor>
    <xdr:from>
      <xdr:col>21</xdr:col>
      <xdr:colOff>0</xdr:colOff>
      <xdr:row>742</xdr:row>
      <xdr:rowOff>79375</xdr:rowOff>
    </xdr:from>
    <xdr:to>
      <xdr:col>34</xdr:col>
      <xdr:colOff>161925</xdr:colOff>
      <xdr:row>743</xdr:row>
      <xdr:rowOff>346075</xdr:rowOff>
    </xdr:to>
    <xdr:sp macro="" textlink="">
      <xdr:nvSpPr>
        <xdr:cNvPr id="4" name="大かっこ 3"/>
        <xdr:cNvSpPr/>
      </xdr:nvSpPr>
      <xdr:spPr>
        <a:xfrm>
          <a:off x="4200525" y="53066950"/>
          <a:ext cx="2762250"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0</xdr:colOff>
      <xdr:row>742</xdr:row>
      <xdr:rowOff>63500</xdr:rowOff>
    </xdr:from>
    <xdr:to>
      <xdr:col>33</xdr:col>
      <xdr:colOff>152400</xdr:colOff>
      <xdr:row>743</xdr:row>
      <xdr:rowOff>307975</xdr:rowOff>
    </xdr:to>
    <xdr:sp macro="" textlink="">
      <xdr:nvSpPr>
        <xdr:cNvPr id="5" name="正方形/長方形 4"/>
        <xdr:cNvSpPr/>
      </xdr:nvSpPr>
      <xdr:spPr>
        <a:xfrm>
          <a:off x="4400550" y="53051075"/>
          <a:ext cx="2352675" cy="5969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事業管理、受託者への指導</a:t>
          </a:r>
        </a:p>
      </xdr:txBody>
    </xdr:sp>
    <xdr:clientData/>
  </xdr:twoCellAnchor>
  <xdr:twoCellAnchor>
    <xdr:from>
      <xdr:col>28</xdr:col>
      <xdr:colOff>0</xdr:colOff>
      <xdr:row>744</xdr:row>
      <xdr:rowOff>0</xdr:rowOff>
    </xdr:from>
    <xdr:to>
      <xdr:col>28</xdr:col>
      <xdr:colOff>0</xdr:colOff>
      <xdr:row>747</xdr:row>
      <xdr:rowOff>0</xdr:rowOff>
    </xdr:to>
    <xdr:cxnSp macro="">
      <xdr:nvCxnSpPr>
        <xdr:cNvPr id="6" name="直線矢印コネクタ 5"/>
        <xdr:cNvCxnSpPr/>
      </xdr:nvCxnSpPr>
      <xdr:spPr>
        <a:xfrm>
          <a:off x="5600700" y="53692425"/>
          <a:ext cx="0" cy="35242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747</xdr:row>
      <xdr:rowOff>15</xdr:rowOff>
    </xdr:from>
    <xdr:to>
      <xdr:col>45</xdr:col>
      <xdr:colOff>15875</xdr:colOff>
      <xdr:row>747</xdr:row>
      <xdr:rowOff>15</xdr:rowOff>
    </xdr:to>
    <xdr:cxnSp macro="">
      <xdr:nvCxnSpPr>
        <xdr:cNvPr id="7" name="直線コネクタ 6"/>
        <xdr:cNvCxnSpPr/>
      </xdr:nvCxnSpPr>
      <xdr:spPr>
        <a:xfrm>
          <a:off x="2200275" y="54044865"/>
          <a:ext cx="681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747</xdr:row>
      <xdr:rowOff>15</xdr:rowOff>
    </xdr:from>
    <xdr:to>
      <xdr:col>11</xdr:col>
      <xdr:colOff>0</xdr:colOff>
      <xdr:row>750</xdr:row>
      <xdr:rowOff>285750</xdr:rowOff>
    </xdr:to>
    <xdr:cxnSp macro="">
      <xdr:nvCxnSpPr>
        <xdr:cNvPr id="8" name="直線矢印コネクタ 7"/>
        <xdr:cNvCxnSpPr/>
      </xdr:nvCxnSpPr>
      <xdr:spPr>
        <a:xfrm>
          <a:off x="2200275" y="54044865"/>
          <a:ext cx="0" cy="9905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747</xdr:row>
      <xdr:rowOff>15</xdr:rowOff>
    </xdr:from>
    <xdr:to>
      <xdr:col>22</xdr:col>
      <xdr:colOff>5477</xdr:colOff>
      <xdr:row>750</xdr:row>
      <xdr:rowOff>13607</xdr:rowOff>
    </xdr:to>
    <xdr:cxnSp macro="">
      <xdr:nvCxnSpPr>
        <xdr:cNvPr id="9" name="直線矢印コネクタ 8"/>
        <xdr:cNvCxnSpPr/>
      </xdr:nvCxnSpPr>
      <xdr:spPr>
        <a:xfrm>
          <a:off x="4400550" y="54044865"/>
          <a:ext cx="5477" cy="718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xdr:colOff>
      <xdr:row>747</xdr:row>
      <xdr:rowOff>15</xdr:rowOff>
    </xdr:from>
    <xdr:to>
      <xdr:col>33</xdr:col>
      <xdr:colOff>5410</xdr:colOff>
      <xdr:row>750</xdr:row>
      <xdr:rowOff>0</xdr:rowOff>
    </xdr:to>
    <xdr:cxnSp macro="">
      <xdr:nvCxnSpPr>
        <xdr:cNvPr id="10" name="直線矢印コネクタ 9"/>
        <xdr:cNvCxnSpPr/>
      </xdr:nvCxnSpPr>
      <xdr:spPr>
        <a:xfrm>
          <a:off x="6600827" y="54044865"/>
          <a:ext cx="5408" cy="704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0</xdr:colOff>
      <xdr:row>747</xdr:row>
      <xdr:rowOff>15</xdr:rowOff>
    </xdr:from>
    <xdr:to>
      <xdr:col>45</xdr:col>
      <xdr:colOff>4271</xdr:colOff>
      <xdr:row>749</xdr:row>
      <xdr:rowOff>340178</xdr:rowOff>
    </xdr:to>
    <xdr:cxnSp macro="">
      <xdr:nvCxnSpPr>
        <xdr:cNvPr id="11" name="直線矢印コネクタ 10"/>
        <xdr:cNvCxnSpPr/>
      </xdr:nvCxnSpPr>
      <xdr:spPr>
        <a:xfrm>
          <a:off x="9001125" y="54044865"/>
          <a:ext cx="4271" cy="692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xdr:colOff>
      <xdr:row>750</xdr:row>
      <xdr:rowOff>37191</xdr:rowOff>
    </xdr:from>
    <xdr:to>
      <xdr:col>28</xdr:col>
      <xdr:colOff>11206</xdr:colOff>
      <xdr:row>750</xdr:row>
      <xdr:rowOff>235324</xdr:rowOff>
    </xdr:to>
    <xdr:sp macro="" textlink="">
      <xdr:nvSpPr>
        <xdr:cNvPr id="12" name="正方形/長方形 11"/>
        <xdr:cNvSpPr/>
      </xdr:nvSpPr>
      <xdr:spPr>
        <a:xfrm>
          <a:off x="3411630" y="54786891"/>
          <a:ext cx="2200276" cy="19813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0</xdr:colOff>
      <xdr:row>750</xdr:row>
      <xdr:rowOff>285787</xdr:rowOff>
    </xdr:from>
    <xdr:to>
      <xdr:col>16</xdr:col>
      <xdr:colOff>15875</xdr:colOff>
      <xdr:row>753</xdr:row>
      <xdr:rowOff>158787</xdr:rowOff>
    </xdr:to>
    <xdr:sp macro="" textlink="">
      <xdr:nvSpPr>
        <xdr:cNvPr id="13" name="正方形/長方形 12"/>
        <xdr:cNvSpPr/>
      </xdr:nvSpPr>
      <xdr:spPr>
        <a:xfrm>
          <a:off x="1400175"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Ａ．都道府県労働局</a:t>
          </a:r>
          <a:endParaRPr kumimoji="1" lang="en-US" altLang="ja-JP" sz="1100"/>
        </a:p>
        <a:p>
          <a:pPr algn="l"/>
          <a:r>
            <a:rPr kumimoji="1" lang="ja-JP" altLang="en-US" sz="1100"/>
            <a:t>　　　　　</a:t>
          </a:r>
          <a:r>
            <a:rPr kumimoji="1" lang="en-US" altLang="ja-JP" sz="1100" baseline="0"/>
            <a:t> 222</a:t>
          </a:r>
          <a:r>
            <a:rPr kumimoji="1" lang="ja-JP" altLang="en-US" sz="1100"/>
            <a:t>百万円</a:t>
          </a:r>
        </a:p>
      </xdr:txBody>
    </xdr:sp>
    <xdr:clientData/>
  </xdr:twoCellAnchor>
  <xdr:twoCellAnchor>
    <xdr:from>
      <xdr:col>18</xdr:col>
      <xdr:colOff>0</xdr:colOff>
      <xdr:row>750</xdr:row>
      <xdr:rowOff>285787</xdr:rowOff>
    </xdr:from>
    <xdr:to>
      <xdr:col>27</xdr:col>
      <xdr:colOff>15875</xdr:colOff>
      <xdr:row>753</xdr:row>
      <xdr:rowOff>158787</xdr:rowOff>
    </xdr:to>
    <xdr:sp macro="" textlink="">
      <xdr:nvSpPr>
        <xdr:cNvPr id="14" name="正方形/長方形 13"/>
        <xdr:cNvSpPr/>
      </xdr:nvSpPr>
      <xdr:spPr>
        <a:xfrm>
          <a:off x="3600450"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Ｂ．（株）日本能率協会</a:t>
          </a:r>
          <a:endParaRPr kumimoji="1" lang="en-US" altLang="ja-JP" sz="1100"/>
        </a:p>
        <a:p>
          <a:pPr algn="l"/>
          <a:r>
            <a:rPr kumimoji="1" lang="ja-JP" altLang="en-US" sz="1100"/>
            <a:t>　　　　総合研究所</a:t>
          </a:r>
          <a:endParaRPr kumimoji="1" lang="en-US" altLang="ja-JP" sz="1100"/>
        </a:p>
        <a:p>
          <a:pPr algn="l"/>
          <a:r>
            <a:rPr kumimoji="1" lang="ja-JP" altLang="en-US" sz="1100"/>
            <a:t>　　　　　</a:t>
          </a:r>
          <a:r>
            <a:rPr kumimoji="1" lang="ja-JP" altLang="en-US" sz="1100" baseline="0"/>
            <a:t> </a:t>
          </a:r>
          <a:r>
            <a:rPr kumimoji="1" lang="en-US" altLang="ja-JP" sz="1100" baseline="0"/>
            <a:t>24</a:t>
          </a:r>
          <a:r>
            <a:rPr kumimoji="1" lang="ja-JP" altLang="en-US" sz="1100"/>
            <a:t>百万円</a:t>
          </a:r>
        </a:p>
      </xdr:txBody>
    </xdr:sp>
    <xdr:clientData/>
  </xdr:twoCellAnchor>
  <xdr:twoCellAnchor>
    <xdr:from>
      <xdr:col>29</xdr:col>
      <xdr:colOff>0</xdr:colOff>
      <xdr:row>750</xdr:row>
      <xdr:rowOff>285787</xdr:rowOff>
    </xdr:from>
    <xdr:to>
      <xdr:col>38</xdr:col>
      <xdr:colOff>15875</xdr:colOff>
      <xdr:row>753</xdr:row>
      <xdr:rowOff>158787</xdr:rowOff>
    </xdr:to>
    <xdr:sp macro="" textlink="">
      <xdr:nvSpPr>
        <xdr:cNvPr id="15" name="正方形/長方形 14"/>
        <xdr:cNvSpPr/>
      </xdr:nvSpPr>
      <xdr:spPr>
        <a:xfrm>
          <a:off x="5800725"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　Ｃ．</a:t>
          </a:r>
          <a:r>
            <a:rPr kumimoji="1" lang="ja-JP" altLang="en-US" sz="1100">
              <a:solidFill>
                <a:schemeClr val="dk1"/>
              </a:solidFill>
              <a:effectLst/>
              <a:latin typeface="+mn-lt"/>
              <a:ea typeface="+mn-ea"/>
              <a:cs typeface="+mn-cs"/>
            </a:rPr>
            <a:t>（株）日本能率協会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総合研究所</a:t>
          </a:r>
          <a:endParaRPr lang="ja-JP" altLang="ja-JP">
            <a:effectLst/>
          </a:endParaRPr>
        </a:p>
        <a:p>
          <a:pPr algn="l"/>
          <a:r>
            <a:rPr kumimoji="1" lang="ja-JP" altLang="en-US" sz="1100"/>
            <a:t>　　　　</a:t>
          </a:r>
          <a:r>
            <a:rPr kumimoji="1" lang="ja-JP" altLang="en-US" sz="1100" baseline="0"/>
            <a:t> 　  </a:t>
          </a:r>
          <a:r>
            <a:rPr kumimoji="1" lang="en-US" altLang="ja-JP" sz="1100" baseline="0"/>
            <a:t>14</a:t>
          </a:r>
          <a:r>
            <a:rPr kumimoji="1" lang="ja-JP" altLang="en-US" sz="1100"/>
            <a:t>百万円</a:t>
          </a:r>
        </a:p>
      </xdr:txBody>
    </xdr:sp>
    <xdr:clientData/>
  </xdr:twoCellAnchor>
  <xdr:twoCellAnchor>
    <xdr:from>
      <xdr:col>40</xdr:col>
      <xdr:colOff>0</xdr:colOff>
      <xdr:row>750</xdr:row>
      <xdr:rowOff>285787</xdr:rowOff>
    </xdr:from>
    <xdr:to>
      <xdr:col>49</xdr:col>
      <xdr:colOff>15875</xdr:colOff>
      <xdr:row>753</xdr:row>
      <xdr:rowOff>158787</xdr:rowOff>
    </xdr:to>
    <xdr:sp macro="" textlink="">
      <xdr:nvSpPr>
        <xdr:cNvPr id="16" name="正方形/長方形 15"/>
        <xdr:cNvSpPr/>
      </xdr:nvSpPr>
      <xdr:spPr>
        <a:xfrm>
          <a:off x="8001000" y="55035487"/>
          <a:ext cx="1816100" cy="9302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Ｄ．有限責任監査法人</a:t>
          </a:r>
          <a:endParaRPr kumimoji="1" lang="en-US" altLang="ja-JP" sz="1100"/>
        </a:p>
        <a:p>
          <a:pPr algn="l"/>
          <a:r>
            <a:rPr kumimoji="1" lang="ja-JP" altLang="en-US" sz="1100"/>
            <a:t>　　</a:t>
          </a:r>
          <a:r>
            <a:rPr kumimoji="1" lang="ja-JP" altLang="en-US" sz="1100" baseline="0"/>
            <a:t> 　</a:t>
          </a:r>
          <a:r>
            <a:rPr kumimoji="1" lang="ja-JP" altLang="en-US" sz="1100"/>
            <a:t>トーマツ</a:t>
          </a:r>
          <a:endParaRPr kumimoji="1" lang="en-US" altLang="ja-JP" sz="1100"/>
        </a:p>
        <a:p>
          <a:pPr algn="l"/>
          <a:r>
            <a:rPr kumimoji="1" lang="ja-JP" altLang="en-US" sz="1100"/>
            <a:t>　　　　　　</a:t>
          </a:r>
          <a:r>
            <a:rPr kumimoji="1" lang="en-US" altLang="ja-JP" sz="1100"/>
            <a:t>10</a:t>
          </a:r>
          <a:r>
            <a:rPr kumimoji="1" lang="ja-JP" altLang="en-US" sz="1100"/>
            <a:t>百万円</a:t>
          </a:r>
        </a:p>
      </xdr:txBody>
    </xdr:sp>
    <xdr:clientData/>
  </xdr:twoCellAnchor>
  <xdr:twoCellAnchor>
    <xdr:from>
      <xdr:col>35</xdr:col>
      <xdr:colOff>190501</xdr:colOff>
      <xdr:row>740</xdr:row>
      <xdr:rowOff>29883</xdr:rowOff>
    </xdr:from>
    <xdr:to>
      <xdr:col>49</xdr:col>
      <xdr:colOff>1</xdr:colOff>
      <xdr:row>742</xdr:row>
      <xdr:rowOff>324971</xdr:rowOff>
    </xdr:to>
    <xdr:sp macro="" textlink="">
      <xdr:nvSpPr>
        <xdr:cNvPr id="17" name="大かっこ 16"/>
        <xdr:cNvSpPr/>
      </xdr:nvSpPr>
      <xdr:spPr>
        <a:xfrm>
          <a:off x="7191376" y="52312608"/>
          <a:ext cx="2609850" cy="9999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67235</xdr:colOff>
      <xdr:row>740</xdr:row>
      <xdr:rowOff>17183</xdr:rowOff>
    </xdr:from>
    <xdr:to>
      <xdr:col>48</xdr:col>
      <xdr:colOff>89647</xdr:colOff>
      <xdr:row>742</xdr:row>
      <xdr:rowOff>246531</xdr:rowOff>
    </xdr:to>
    <xdr:sp macro="" textlink="">
      <xdr:nvSpPr>
        <xdr:cNvPr id="18" name="正方形/長方形 17"/>
        <xdr:cNvSpPr/>
      </xdr:nvSpPr>
      <xdr:spPr>
        <a:xfrm>
          <a:off x="7268135" y="52299908"/>
          <a:ext cx="2422712" cy="934198"/>
        </a:xfrm>
        <a:prstGeom prst="rect">
          <a:avLst/>
        </a:prstGeom>
        <a:solidFill>
          <a:sysClr val="window" lastClr="FFFFFF"/>
        </a:solidFill>
        <a:ln w="6350" cmpd="dbl">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事業実施団体の選定等に係る事務費</a:t>
          </a:r>
          <a:endParaRPr kumimoji="1" lang="en-US" altLang="ja-JP" sz="1100"/>
        </a:p>
        <a:p>
          <a:pPr algn="l"/>
          <a:r>
            <a:rPr kumimoji="1" lang="ja-JP" altLang="en-US" sz="1100"/>
            <a:t>①委員謝金　　　　百万円</a:t>
          </a:r>
          <a:endParaRPr kumimoji="1" lang="en-US" altLang="ja-JP" sz="1100"/>
        </a:p>
        <a:p>
          <a:pPr algn="l"/>
          <a:r>
            <a:rPr kumimoji="1" lang="ja-JP" altLang="en-US" sz="1100"/>
            <a:t>②旅費　　　　　　　百万円</a:t>
          </a:r>
          <a:endParaRPr kumimoji="1" lang="en-US" altLang="ja-JP" sz="1100"/>
        </a:p>
        <a:p>
          <a:pPr algn="l"/>
          <a:r>
            <a:rPr kumimoji="1" lang="ja-JP" altLang="en-US" sz="1100"/>
            <a:t>③庁費　　　　　　　百万円</a:t>
          </a:r>
          <a:endParaRPr kumimoji="1" lang="en-US" altLang="ja-JP" sz="1100"/>
        </a:p>
      </xdr:txBody>
    </xdr:sp>
    <xdr:clientData/>
  </xdr:twoCellAnchor>
  <xdr:twoCellAnchor>
    <xdr:from>
      <xdr:col>7</xdr:col>
      <xdr:colOff>0</xdr:colOff>
      <xdr:row>754</xdr:row>
      <xdr:rowOff>36</xdr:rowOff>
    </xdr:from>
    <xdr:to>
      <xdr:col>16</xdr:col>
      <xdr:colOff>38099</xdr:colOff>
      <xdr:row>755</xdr:row>
      <xdr:rowOff>201084</xdr:rowOff>
    </xdr:to>
    <xdr:sp macro="" textlink="">
      <xdr:nvSpPr>
        <xdr:cNvPr id="19" name="大かっこ 18"/>
        <xdr:cNvSpPr/>
      </xdr:nvSpPr>
      <xdr:spPr>
        <a:xfrm>
          <a:off x="1407583" y="61637369"/>
          <a:ext cx="1847849" cy="55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25400</xdr:colOff>
      <xdr:row>754</xdr:row>
      <xdr:rowOff>36</xdr:rowOff>
    </xdr:from>
    <xdr:to>
      <xdr:col>27</xdr:col>
      <xdr:colOff>25400</xdr:colOff>
      <xdr:row>756</xdr:row>
      <xdr:rowOff>624417</xdr:rowOff>
    </xdr:to>
    <xdr:sp macro="" textlink="">
      <xdr:nvSpPr>
        <xdr:cNvPr id="20" name="大かっこ 19"/>
        <xdr:cNvSpPr/>
      </xdr:nvSpPr>
      <xdr:spPr>
        <a:xfrm>
          <a:off x="3644900" y="61637369"/>
          <a:ext cx="1809750" cy="1322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0</xdr:colOff>
      <xdr:row>754</xdr:row>
      <xdr:rowOff>36</xdr:rowOff>
    </xdr:from>
    <xdr:to>
      <xdr:col>38</xdr:col>
      <xdr:colOff>50800</xdr:colOff>
      <xdr:row>755</xdr:row>
      <xdr:rowOff>338667</xdr:rowOff>
    </xdr:to>
    <xdr:sp macro="" textlink="">
      <xdr:nvSpPr>
        <xdr:cNvPr id="21" name="大かっこ 20"/>
        <xdr:cNvSpPr/>
      </xdr:nvSpPr>
      <xdr:spPr>
        <a:xfrm>
          <a:off x="5831417" y="61637369"/>
          <a:ext cx="1860550" cy="687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xdr:colOff>
      <xdr:row>754</xdr:row>
      <xdr:rowOff>36</xdr:rowOff>
    </xdr:from>
    <xdr:to>
      <xdr:col>49</xdr:col>
      <xdr:colOff>1</xdr:colOff>
      <xdr:row>755</xdr:row>
      <xdr:rowOff>74084</xdr:rowOff>
    </xdr:to>
    <xdr:sp macro="" textlink="">
      <xdr:nvSpPr>
        <xdr:cNvPr id="22" name="大かっこ 21"/>
        <xdr:cNvSpPr/>
      </xdr:nvSpPr>
      <xdr:spPr>
        <a:xfrm>
          <a:off x="8043334" y="61637369"/>
          <a:ext cx="1809750" cy="423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179918</xdr:colOff>
      <xdr:row>753</xdr:row>
      <xdr:rowOff>340214</xdr:rowOff>
    </xdr:from>
    <xdr:to>
      <xdr:col>15</xdr:col>
      <xdr:colOff>90893</xdr:colOff>
      <xdr:row>755</xdr:row>
      <xdr:rowOff>179916</xdr:rowOff>
    </xdr:to>
    <xdr:sp macro="" textlink="">
      <xdr:nvSpPr>
        <xdr:cNvPr id="23" name="正方形/長方形 22"/>
        <xdr:cNvSpPr/>
      </xdr:nvSpPr>
      <xdr:spPr>
        <a:xfrm>
          <a:off x="1587501" y="61628297"/>
          <a:ext cx="1519642" cy="53820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事業実施団体の承認、会議開催等</a:t>
          </a:r>
        </a:p>
      </xdr:txBody>
    </xdr:sp>
    <xdr:clientData/>
  </xdr:twoCellAnchor>
  <xdr:twoCellAnchor>
    <xdr:from>
      <xdr:col>18</xdr:col>
      <xdr:colOff>169332</xdr:colOff>
      <xdr:row>754</xdr:row>
      <xdr:rowOff>47623</xdr:rowOff>
    </xdr:from>
    <xdr:to>
      <xdr:col>26</xdr:col>
      <xdr:colOff>120649</xdr:colOff>
      <xdr:row>757</xdr:row>
      <xdr:rowOff>406399</xdr:rowOff>
    </xdr:to>
    <xdr:sp macro="" textlink="">
      <xdr:nvSpPr>
        <xdr:cNvPr id="24" name="正方形/長方形 23"/>
        <xdr:cNvSpPr/>
      </xdr:nvSpPr>
      <xdr:spPr>
        <a:xfrm>
          <a:off x="3788832" y="61684956"/>
          <a:ext cx="1559984" cy="172402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勤務環境改善マネジメントシステムに基づいた医療機関の取組事例及び支援センターの支援事例の収集・分析の実施</a:t>
          </a:r>
        </a:p>
      </xdr:txBody>
    </xdr:sp>
    <xdr:clientData/>
  </xdr:twoCellAnchor>
  <xdr:twoCellAnchor>
    <xdr:from>
      <xdr:col>29</xdr:col>
      <xdr:colOff>169334</xdr:colOff>
      <xdr:row>754</xdr:row>
      <xdr:rowOff>3175</xdr:rowOff>
    </xdr:from>
    <xdr:to>
      <xdr:col>37</xdr:col>
      <xdr:colOff>57151</xdr:colOff>
      <xdr:row>756</xdr:row>
      <xdr:rowOff>419100</xdr:rowOff>
    </xdr:to>
    <xdr:sp macro="" textlink="">
      <xdr:nvSpPr>
        <xdr:cNvPr id="25" name="正方形/長方形 24"/>
        <xdr:cNvSpPr/>
      </xdr:nvSpPr>
      <xdr:spPr>
        <a:xfrm>
          <a:off x="6000751" y="61640508"/>
          <a:ext cx="1496483" cy="11144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勤務環境改善マネジメントシステムの普及促進の実施</a:t>
          </a:r>
        </a:p>
      </xdr:txBody>
    </xdr:sp>
    <xdr:clientData/>
  </xdr:twoCellAnchor>
  <xdr:twoCellAnchor>
    <xdr:from>
      <xdr:col>41</xdr:col>
      <xdr:colOff>21167</xdr:colOff>
      <xdr:row>753</xdr:row>
      <xdr:rowOff>291042</xdr:rowOff>
    </xdr:from>
    <xdr:to>
      <xdr:col>48</xdr:col>
      <xdr:colOff>59267</xdr:colOff>
      <xdr:row>755</xdr:row>
      <xdr:rowOff>224367</xdr:rowOff>
    </xdr:to>
    <xdr:sp macro="" textlink="">
      <xdr:nvSpPr>
        <xdr:cNvPr id="26" name="正方形/長方形 25"/>
        <xdr:cNvSpPr/>
      </xdr:nvSpPr>
      <xdr:spPr>
        <a:xfrm>
          <a:off x="8265584" y="61579125"/>
          <a:ext cx="1445683" cy="6318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データベースサイトの運営の実施</a:t>
          </a:r>
        </a:p>
      </xdr:txBody>
    </xdr:sp>
    <xdr:clientData/>
  </xdr:twoCellAnchor>
  <xdr:twoCellAnchor>
    <xdr:from>
      <xdr:col>7</xdr:col>
      <xdr:colOff>4802</xdr:colOff>
      <xdr:row>757</xdr:row>
      <xdr:rowOff>112589</xdr:rowOff>
    </xdr:from>
    <xdr:to>
      <xdr:col>19</xdr:col>
      <xdr:colOff>190499</xdr:colOff>
      <xdr:row>757</xdr:row>
      <xdr:rowOff>642470</xdr:rowOff>
    </xdr:to>
    <xdr:sp macro="" textlink="">
      <xdr:nvSpPr>
        <xdr:cNvPr id="27" name="正方形/長方形 26"/>
        <xdr:cNvSpPr/>
      </xdr:nvSpPr>
      <xdr:spPr>
        <a:xfrm>
          <a:off x="1412385" y="63115172"/>
          <a:ext cx="2598697" cy="5298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一般競争契約（総合評価）</a:t>
          </a:r>
          <a:r>
            <a:rPr lang="en-US" altLang="ja-JP" sz="1100">
              <a:solidFill>
                <a:schemeClr val="dk1"/>
              </a:solidFill>
              <a:effectLst/>
              <a:latin typeface="+mn-lt"/>
              <a:ea typeface="+mn-ea"/>
              <a:cs typeface="+mn-cs"/>
            </a:rPr>
            <a:t>】</a:t>
          </a:r>
        </a:p>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7</xdr:col>
      <xdr:colOff>0</xdr:colOff>
      <xdr:row>757</xdr:row>
      <xdr:rowOff>640604</xdr:rowOff>
    </xdr:from>
    <xdr:to>
      <xdr:col>16</xdr:col>
      <xdr:colOff>15875</xdr:colOff>
      <xdr:row>761</xdr:row>
      <xdr:rowOff>117514</xdr:rowOff>
    </xdr:to>
    <xdr:sp macro="" textlink="">
      <xdr:nvSpPr>
        <xdr:cNvPr id="28" name="正方形/長方形 27"/>
        <xdr:cNvSpPr/>
      </xdr:nvSpPr>
      <xdr:spPr>
        <a:xfrm>
          <a:off x="1407583" y="63643187"/>
          <a:ext cx="1825625" cy="14136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Ｅ．医療関係民間団体等</a:t>
          </a:r>
          <a:endParaRPr kumimoji="1" lang="en-US" altLang="ja-JP" sz="1100"/>
        </a:p>
        <a:p>
          <a:pPr algn="l"/>
          <a:r>
            <a:rPr kumimoji="1" lang="ja-JP" altLang="en-US" sz="1100"/>
            <a:t>　　（</a:t>
          </a:r>
          <a:r>
            <a:rPr kumimoji="1" lang="en-US" altLang="ja-JP" sz="1100"/>
            <a:t>47</a:t>
          </a:r>
          <a:r>
            <a:rPr kumimoji="1" lang="ja-JP" altLang="en-US" sz="1100"/>
            <a:t>団体）</a:t>
          </a:r>
          <a:endParaRPr kumimoji="1" lang="en-US" altLang="ja-JP" sz="1100"/>
        </a:p>
        <a:p>
          <a:pPr algn="l"/>
          <a:r>
            <a:rPr kumimoji="1" lang="ja-JP" altLang="en-US" sz="1100"/>
            <a:t>　　　　　　</a:t>
          </a:r>
          <a:r>
            <a:rPr kumimoji="1" lang="en-US" altLang="ja-JP" sz="1100"/>
            <a:t>213</a:t>
          </a:r>
          <a:r>
            <a:rPr kumimoji="1" lang="ja-JP" altLang="en-US" sz="1100"/>
            <a:t>百万円</a:t>
          </a:r>
        </a:p>
      </xdr:txBody>
    </xdr:sp>
    <xdr:clientData/>
  </xdr:twoCellAnchor>
  <xdr:twoCellAnchor>
    <xdr:from>
      <xdr:col>6</xdr:col>
      <xdr:colOff>152703</xdr:colOff>
      <xdr:row>761</xdr:row>
      <xdr:rowOff>170614</xdr:rowOff>
    </xdr:from>
    <xdr:to>
      <xdr:col>16</xdr:col>
      <xdr:colOff>43846</xdr:colOff>
      <xdr:row>763</xdr:row>
      <xdr:rowOff>54424</xdr:rowOff>
    </xdr:to>
    <xdr:sp macro="" textlink="">
      <xdr:nvSpPr>
        <xdr:cNvPr id="29" name="大かっこ 28"/>
        <xdr:cNvSpPr/>
      </xdr:nvSpPr>
      <xdr:spPr>
        <a:xfrm>
          <a:off x="1359203" y="65109947"/>
          <a:ext cx="1901976" cy="709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98948</xdr:colOff>
      <xdr:row>761</xdr:row>
      <xdr:rowOff>211944</xdr:rowOff>
    </xdr:from>
    <xdr:to>
      <xdr:col>15</xdr:col>
      <xdr:colOff>160261</xdr:colOff>
      <xdr:row>764</xdr:row>
      <xdr:rowOff>136525</xdr:rowOff>
    </xdr:to>
    <xdr:sp macro="" textlink="">
      <xdr:nvSpPr>
        <xdr:cNvPr id="30" name="正方形/長方形 29"/>
        <xdr:cNvSpPr/>
      </xdr:nvSpPr>
      <xdr:spPr>
        <a:xfrm>
          <a:off x="1506531" y="65151277"/>
          <a:ext cx="1669980" cy="1067581"/>
        </a:xfrm>
        <a:prstGeom prst="rect">
          <a:avLst/>
        </a:prstGeom>
        <a:solidFill>
          <a:schemeClr val="lt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pPr algn="l"/>
          <a:r>
            <a:rPr kumimoji="1" lang="ja-JP" altLang="en-US" sz="1100"/>
            <a:t>医療従事者の労務管理等の改善についての相談支援等の実施</a:t>
          </a:r>
        </a:p>
      </xdr:txBody>
    </xdr:sp>
    <xdr:clientData/>
  </xdr:twoCellAnchor>
  <xdr:twoCellAnchor>
    <xdr:from>
      <xdr:col>10</xdr:col>
      <xdr:colOff>190503</xdr:colOff>
      <xdr:row>755</xdr:row>
      <xdr:rowOff>243416</xdr:rowOff>
    </xdr:from>
    <xdr:to>
      <xdr:col>10</xdr:col>
      <xdr:colOff>190503</xdr:colOff>
      <xdr:row>757</xdr:row>
      <xdr:rowOff>56313</xdr:rowOff>
    </xdr:to>
    <xdr:cxnSp macro="">
      <xdr:nvCxnSpPr>
        <xdr:cNvPr id="31" name="直線矢印コネクタ 30"/>
        <xdr:cNvCxnSpPr/>
      </xdr:nvCxnSpPr>
      <xdr:spPr>
        <a:xfrm>
          <a:off x="2201336" y="62229999"/>
          <a:ext cx="0" cy="8288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134470</xdr:colOff>
      <xdr:row>750</xdr:row>
      <xdr:rowOff>22413</xdr:rowOff>
    </xdr:from>
    <xdr:to>
      <xdr:col>39</xdr:col>
      <xdr:colOff>1</xdr:colOff>
      <xdr:row>750</xdr:row>
      <xdr:rowOff>257736</xdr:rowOff>
    </xdr:to>
    <xdr:sp macro="" textlink="">
      <xdr:nvSpPr>
        <xdr:cNvPr id="32" name="正方形/長方形 31"/>
        <xdr:cNvSpPr/>
      </xdr:nvSpPr>
      <xdr:spPr>
        <a:xfrm>
          <a:off x="5535145" y="54772113"/>
          <a:ext cx="2265831" cy="2353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123264</xdr:colOff>
      <xdr:row>750</xdr:row>
      <xdr:rowOff>22410</xdr:rowOff>
    </xdr:from>
    <xdr:to>
      <xdr:col>49</xdr:col>
      <xdr:colOff>246530</xdr:colOff>
      <xdr:row>750</xdr:row>
      <xdr:rowOff>246530</xdr:rowOff>
    </xdr:to>
    <xdr:sp macro="" textlink="">
      <xdr:nvSpPr>
        <xdr:cNvPr id="33" name="正方形/長方形 32"/>
        <xdr:cNvSpPr/>
      </xdr:nvSpPr>
      <xdr:spPr>
        <a:xfrm>
          <a:off x="7724214" y="54772110"/>
          <a:ext cx="2323541" cy="2241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30</xdr:col>
      <xdr:colOff>52917</xdr:colOff>
      <xdr:row>18</xdr:row>
      <xdr:rowOff>52917</xdr:rowOff>
    </xdr:from>
    <xdr:to>
      <xdr:col>35</xdr:col>
      <xdr:colOff>0</xdr:colOff>
      <xdr:row>18</xdr:row>
      <xdr:rowOff>264585</xdr:rowOff>
    </xdr:to>
    <xdr:sp macro="" textlink="">
      <xdr:nvSpPr>
        <xdr:cNvPr id="35" name="テキスト ボックス 34"/>
        <xdr:cNvSpPr txBox="1"/>
      </xdr:nvSpPr>
      <xdr:spPr>
        <a:xfrm>
          <a:off x="6085417" y="8128000"/>
          <a:ext cx="952500" cy="2116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57150</xdr:colOff>
      <xdr:row>133</xdr:row>
      <xdr:rowOff>88899</xdr:rowOff>
    </xdr:from>
    <xdr:to>
      <xdr:col>41</xdr:col>
      <xdr:colOff>148166</xdr:colOff>
      <xdr:row>133</xdr:row>
      <xdr:rowOff>455082</xdr:rowOff>
    </xdr:to>
    <xdr:sp macro="" textlink="">
      <xdr:nvSpPr>
        <xdr:cNvPr id="36" name="テキスト ボックス 35"/>
        <xdr:cNvSpPr txBox="1"/>
      </xdr:nvSpPr>
      <xdr:spPr>
        <a:xfrm>
          <a:off x="7698317" y="25319566"/>
          <a:ext cx="694266" cy="366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71966</xdr:colOff>
      <xdr:row>137</xdr:row>
      <xdr:rowOff>82549</xdr:rowOff>
    </xdr:from>
    <xdr:to>
      <xdr:col>41</xdr:col>
      <xdr:colOff>162982</xdr:colOff>
      <xdr:row>137</xdr:row>
      <xdr:rowOff>448732</xdr:rowOff>
    </xdr:to>
    <xdr:sp macro="" textlink="">
      <xdr:nvSpPr>
        <xdr:cNvPr id="37" name="テキスト ボックス 36"/>
        <xdr:cNvSpPr txBox="1"/>
      </xdr:nvSpPr>
      <xdr:spPr>
        <a:xfrm>
          <a:off x="7713133" y="26816049"/>
          <a:ext cx="694266" cy="366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55033</xdr:colOff>
      <xdr:row>141</xdr:row>
      <xdr:rowOff>65616</xdr:rowOff>
    </xdr:from>
    <xdr:to>
      <xdr:col>41</xdr:col>
      <xdr:colOff>146049</xdr:colOff>
      <xdr:row>141</xdr:row>
      <xdr:rowOff>431799</xdr:rowOff>
    </xdr:to>
    <xdr:sp macro="" textlink="">
      <xdr:nvSpPr>
        <xdr:cNvPr id="38" name="テキスト ボックス 37"/>
        <xdr:cNvSpPr txBox="1"/>
      </xdr:nvSpPr>
      <xdr:spPr>
        <a:xfrm>
          <a:off x="7696200" y="28301949"/>
          <a:ext cx="694266" cy="366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41</xdr:col>
      <xdr:colOff>31750</xdr:colOff>
      <xdr:row>740</xdr:row>
      <xdr:rowOff>296334</xdr:rowOff>
    </xdr:from>
    <xdr:to>
      <xdr:col>45</xdr:col>
      <xdr:colOff>84667</xdr:colOff>
      <xdr:row>742</xdr:row>
      <xdr:rowOff>137584</xdr:rowOff>
    </xdr:to>
    <xdr:sp macro="" textlink="">
      <xdr:nvSpPr>
        <xdr:cNvPr id="39" name="テキスト ボックス 38"/>
        <xdr:cNvSpPr txBox="1"/>
      </xdr:nvSpPr>
      <xdr:spPr>
        <a:xfrm>
          <a:off x="8276167" y="56059917"/>
          <a:ext cx="857250" cy="539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25</xdr:col>
      <xdr:colOff>137584</xdr:colOff>
      <xdr:row>741</xdr:row>
      <xdr:rowOff>21167</xdr:rowOff>
    </xdr:from>
    <xdr:to>
      <xdr:col>29</xdr:col>
      <xdr:colOff>190500</xdr:colOff>
      <xdr:row>741</xdr:row>
      <xdr:rowOff>338667</xdr:rowOff>
    </xdr:to>
    <xdr:sp macro="" textlink="">
      <xdr:nvSpPr>
        <xdr:cNvPr id="40" name="テキスト ボックス 39"/>
        <xdr:cNvSpPr txBox="1"/>
      </xdr:nvSpPr>
      <xdr:spPr>
        <a:xfrm>
          <a:off x="5164667" y="57118250"/>
          <a:ext cx="857250" cy="31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9</xdr:col>
      <xdr:colOff>88900</xdr:colOff>
      <xdr:row>751</xdr:row>
      <xdr:rowOff>342900</xdr:rowOff>
    </xdr:from>
    <xdr:to>
      <xdr:col>13</xdr:col>
      <xdr:colOff>141817</xdr:colOff>
      <xdr:row>752</xdr:row>
      <xdr:rowOff>311150</xdr:rowOff>
    </xdr:to>
    <xdr:sp macro="" textlink="">
      <xdr:nvSpPr>
        <xdr:cNvPr id="41" name="テキスト ボックス 40"/>
        <xdr:cNvSpPr txBox="1"/>
      </xdr:nvSpPr>
      <xdr:spPr>
        <a:xfrm>
          <a:off x="1898650" y="60932483"/>
          <a:ext cx="857250" cy="317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491</v>
      </c>
      <c r="AT2" s="218"/>
      <c r="AU2" s="218"/>
      <c r="AV2" s="52" t="str">
        <f>IF(AW2="", "", "-")</f>
        <v/>
      </c>
      <c r="AW2" s="397"/>
      <c r="AX2" s="397"/>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39"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5" t="s">
        <v>543</v>
      </c>
      <c r="Z7" s="294"/>
      <c r="AA7" s="294"/>
      <c r="AB7" s="294"/>
      <c r="AC7" s="294"/>
      <c r="AD7" s="396"/>
      <c r="AE7" s="383" t="s">
        <v>552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一億総活躍推進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5" customHeight="1" x14ac:dyDescent="0.15">
      <c r="A10" s="739" t="s">
        <v>30</v>
      </c>
      <c r="B10" s="740"/>
      <c r="C10" s="740"/>
      <c r="D10" s="740"/>
      <c r="E10" s="740"/>
      <c r="F10" s="740"/>
      <c r="G10" s="672" t="s">
        <v>554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296</v>
      </c>
      <c r="Q13" s="98"/>
      <c r="R13" s="98"/>
      <c r="S13" s="98"/>
      <c r="T13" s="98"/>
      <c r="U13" s="98"/>
      <c r="V13" s="99"/>
      <c r="W13" s="97">
        <v>290</v>
      </c>
      <c r="X13" s="98"/>
      <c r="Y13" s="98"/>
      <c r="Z13" s="98"/>
      <c r="AA13" s="98"/>
      <c r="AB13" s="98"/>
      <c r="AC13" s="99"/>
      <c r="AD13" s="97">
        <v>303</v>
      </c>
      <c r="AE13" s="98"/>
      <c r="AF13" s="98"/>
      <c r="AG13" s="98"/>
      <c r="AH13" s="98"/>
      <c r="AI13" s="98"/>
      <c r="AJ13" s="99"/>
      <c r="AK13" s="97">
        <v>586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622</v>
      </c>
      <c r="AE14" s="98"/>
      <c r="AF14" s="98"/>
      <c r="AG14" s="98"/>
      <c r="AH14" s="98"/>
      <c r="AI14" s="98"/>
      <c r="AJ14" s="99"/>
      <c r="AK14" s="97" t="s">
        <v>622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v>4</v>
      </c>
      <c r="X15" s="98"/>
      <c r="Y15" s="98"/>
      <c r="Z15" s="98"/>
      <c r="AA15" s="98"/>
      <c r="AB15" s="98"/>
      <c r="AC15" s="99"/>
      <c r="AD15" s="97" t="s">
        <v>623</v>
      </c>
      <c r="AE15" s="98"/>
      <c r="AF15" s="98"/>
      <c r="AG15" s="98"/>
      <c r="AH15" s="98"/>
      <c r="AI15" s="98"/>
      <c r="AJ15" s="99"/>
      <c r="AK15" s="97" t="s">
        <v>624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-4</v>
      </c>
      <c r="Q16" s="98"/>
      <c r="R16" s="98"/>
      <c r="S16" s="98"/>
      <c r="T16" s="98"/>
      <c r="U16" s="98"/>
      <c r="V16" s="99"/>
      <c r="W16" s="97" t="s">
        <v>556</v>
      </c>
      <c r="X16" s="98"/>
      <c r="Y16" s="98"/>
      <c r="Z16" s="98"/>
      <c r="AA16" s="98"/>
      <c r="AB16" s="98"/>
      <c r="AC16" s="99"/>
      <c r="AD16" s="97" t="s">
        <v>624</v>
      </c>
      <c r="AE16" s="98"/>
      <c r="AF16" s="98"/>
      <c r="AG16" s="98"/>
      <c r="AH16" s="98"/>
      <c r="AI16" s="98"/>
      <c r="AJ16" s="99"/>
      <c r="AK16" s="97" t="s">
        <v>622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624</v>
      </c>
      <c r="AE17" s="98"/>
      <c r="AF17" s="98"/>
      <c r="AG17" s="98"/>
      <c r="AH17" s="98"/>
      <c r="AI17" s="98"/>
      <c r="AJ17" s="99"/>
      <c r="AK17" s="97" t="s">
        <v>623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292</v>
      </c>
      <c r="Q18" s="104"/>
      <c r="R18" s="104"/>
      <c r="S18" s="104"/>
      <c r="T18" s="104"/>
      <c r="U18" s="104"/>
      <c r="V18" s="105"/>
      <c r="W18" s="103">
        <f>SUM(W13:AC17)</f>
        <v>294</v>
      </c>
      <c r="X18" s="104"/>
      <c r="Y18" s="104"/>
      <c r="Z18" s="104"/>
      <c r="AA18" s="104"/>
      <c r="AB18" s="104"/>
      <c r="AC18" s="105"/>
      <c r="AD18" s="103">
        <f>SUM(AD13:AJ17)</f>
        <v>303</v>
      </c>
      <c r="AE18" s="104"/>
      <c r="AF18" s="104"/>
      <c r="AG18" s="104"/>
      <c r="AH18" s="104"/>
      <c r="AI18" s="104"/>
      <c r="AJ18" s="105"/>
      <c r="AK18" s="103">
        <f>SUM(AK13:AQ17)</f>
        <v>586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224</v>
      </c>
      <c r="Q19" s="98"/>
      <c r="R19" s="98"/>
      <c r="S19" s="98"/>
      <c r="T19" s="98"/>
      <c r="U19" s="98"/>
      <c r="V19" s="99"/>
      <c r="W19" s="97">
        <v>233</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0.76712328767123283</v>
      </c>
      <c r="Q20" s="539"/>
      <c r="R20" s="539"/>
      <c r="S20" s="539"/>
      <c r="T20" s="539"/>
      <c r="U20" s="539"/>
      <c r="V20" s="539"/>
      <c r="W20" s="539">
        <f t="shared" ref="W20" si="0">IF(W18=0, "-", SUM(W19)/W18)</f>
        <v>0.79251700680272108</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494</v>
      </c>
      <c r="H21" s="930"/>
      <c r="I21" s="930"/>
      <c r="J21" s="930"/>
      <c r="K21" s="930"/>
      <c r="L21" s="930"/>
      <c r="M21" s="930"/>
      <c r="N21" s="930"/>
      <c r="O21" s="930"/>
      <c r="P21" s="539">
        <f>IF(P19=0, "-", SUM(P19)/SUM(P13,P14))</f>
        <v>0.7567567567567568</v>
      </c>
      <c r="Q21" s="539"/>
      <c r="R21" s="539"/>
      <c r="S21" s="539"/>
      <c r="T21" s="539"/>
      <c r="U21" s="539"/>
      <c r="V21" s="539"/>
      <c r="W21" s="539">
        <f t="shared" ref="W21" si="2">IF(W19=0, "-", SUM(W19)/SUM(W13,W14))</f>
        <v>0.80344827586206902</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562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12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1</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586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469</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566</v>
      </c>
      <c r="AR31" s="133"/>
      <c r="AS31" s="134" t="s">
        <v>356</v>
      </c>
      <c r="AT31" s="169"/>
      <c r="AU31" s="269">
        <v>33</v>
      </c>
      <c r="AV31" s="269"/>
      <c r="AW31" s="379" t="s">
        <v>300</v>
      </c>
      <c r="AX31" s="380"/>
    </row>
    <row r="32" spans="1:50" ht="43.5" customHeight="1" x14ac:dyDescent="0.15">
      <c r="A32" s="515"/>
      <c r="B32" s="513"/>
      <c r="C32" s="513"/>
      <c r="D32" s="513"/>
      <c r="E32" s="513"/>
      <c r="F32" s="514"/>
      <c r="G32" s="540" t="s">
        <v>563</v>
      </c>
      <c r="H32" s="541"/>
      <c r="I32" s="541"/>
      <c r="J32" s="541"/>
      <c r="K32" s="541"/>
      <c r="L32" s="541"/>
      <c r="M32" s="541"/>
      <c r="N32" s="541"/>
      <c r="O32" s="542"/>
      <c r="P32" s="158" t="s">
        <v>670</v>
      </c>
      <c r="Q32" s="158"/>
      <c r="R32" s="158"/>
      <c r="S32" s="158"/>
      <c r="T32" s="158"/>
      <c r="U32" s="158"/>
      <c r="V32" s="158"/>
      <c r="W32" s="158"/>
      <c r="X32" s="229"/>
      <c r="Y32" s="338" t="s">
        <v>12</v>
      </c>
      <c r="Z32" s="549"/>
      <c r="AA32" s="550"/>
      <c r="AB32" s="551" t="s">
        <v>564</v>
      </c>
      <c r="AC32" s="551"/>
      <c r="AD32" s="551"/>
      <c r="AE32" s="364">
        <v>97</v>
      </c>
      <c r="AF32" s="365"/>
      <c r="AG32" s="365"/>
      <c r="AH32" s="365"/>
      <c r="AI32" s="364">
        <v>99</v>
      </c>
      <c r="AJ32" s="365"/>
      <c r="AK32" s="365"/>
      <c r="AL32" s="365"/>
      <c r="AM32" s="364">
        <v>99</v>
      </c>
      <c r="AN32" s="365"/>
      <c r="AO32" s="365"/>
      <c r="AP32" s="365"/>
      <c r="AQ32" s="100" t="s">
        <v>629</v>
      </c>
      <c r="AR32" s="101"/>
      <c r="AS32" s="101"/>
      <c r="AT32" s="102"/>
      <c r="AU32" s="365" t="s">
        <v>639</v>
      </c>
      <c r="AV32" s="365"/>
      <c r="AW32" s="365"/>
      <c r="AX32" s="367"/>
    </row>
    <row r="33" spans="1:50" ht="43.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4">
        <v>80</v>
      </c>
      <c r="AF33" s="365"/>
      <c r="AG33" s="365"/>
      <c r="AH33" s="365"/>
      <c r="AI33" s="364">
        <v>80</v>
      </c>
      <c r="AJ33" s="365"/>
      <c r="AK33" s="365"/>
      <c r="AL33" s="365"/>
      <c r="AM33" s="364">
        <v>80</v>
      </c>
      <c r="AN33" s="365"/>
      <c r="AO33" s="365"/>
      <c r="AP33" s="365"/>
      <c r="AQ33" s="100" t="s">
        <v>629</v>
      </c>
      <c r="AR33" s="101"/>
      <c r="AS33" s="101"/>
      <c r="AT33" s="102"/>
      <c r="AU33" s="365">
        <v>80</v>
      </c>
      <c r="AV33" s="365"/>
      <c r="AW33" s="365"/>
      <c r="AX33" s="367"/>
    </row>
    <row r="34" spans="1:50" ht="43.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121.3</v>
      </c>
      <c r="AF34" s="365"/>
      <c r="AG34" s="365"/>
      <c r="AH34" s="365"/>
      <c r="AI34" s="364">
        <v>123.8</v>
      </c>
      <c r="AJ34" s="365"/>
      <c r="AK34" s="365"/>
      <c r="AL34" s="365"/>
      <c r="AM34" s="364">
        <v>123.8</v>
      </c>
      <c r="AN34" s="365"/>
      <c r="AO34" s="365"/>
      <c r="AP34" s="365"/>
      <c r="AQ34" s="100" t="s">
        <v>629</v>
      </c>
      <c r="AR34" s="101"/>
      <c r="AS34" s="101"/>
      <c r="AT34" s="102"/>
      <c r="AU34" s="365" t="s">
        <v>639</v>
      </c>
      <c r="AV34" s="365"/>
      <c r="AW34" s="365"/>
      <c r="AX34" s="367"/>
    </row>
    <row r="35" spans="1:50" ht="23.25" customHeight="1" x14ac:dyDescent="0.15">
      <c r="A35" s="900" t="s">
        <v>523</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488</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469</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566</v>
      </c>
      <c r="AR38" s="133"/>
      <c r="AS38" s="134" t="s">
        <v>356</v>
      </c>
      <c r="AT38" s="169"/>
      <c r="AU38" s="269">
        <v>33</v>
      </c>
      <c r="AV38" s="269"/>
      <c r="AW38" s="379" t="s">
        <v>300</v>
      </c>
      <c r="AX38" s="380"/>
    </row>
    <row r="39" spans="1:50" ht="46.5" customHeight="1" x14ac:dyDescent="0.15">
      <c r="A39" s="515"/>
      <c r="B39" s="513"/>
      <c r="C39" s="513"/>
      <c r="D39" s="513"/>
      <c r="E39" s="513"/>
      <c r="F39" s="514"/>
      <c r="G39" s="540" t="s">
        <v>568</v>
      </c>
      <c r="H39" s="541"/>
      <c r="I39" s="541"/>
      <c r="J39" s="541"/>
      <c r="K39" s="541"/>
      <c r="L39" s="541"/>
      <c r="M39" s="541"/>
      <c r="N39" s="541"/>
      <c r="O39" s="542"/>
      <c r="P39" s="158" t="s">
        <v>671</v>
      </c>
      <c r="Q39" s="158"/>
      <c r="R39" s="158"/>
      <c r="S39" s="158"/>
      <c r="T39" s="158"/>
      <c r="U39" s="158"/>
      <c r="V39" s="158"/>
      <c r="W39" s="158"/>
      <c r="X39" s="229"/>
      <c r="Y39" s="338" t="s">
        <v>12</v>
      </c>
      <c r="Z39" s="549"/>
      <c r="AA39" s="550"/>
      <c r="AB39" s="551" t="s">
        <v>569</v>
      </c>
      <c r="AC39" s="551"/>
      <c r="AD39" s="551"/>
      <c r="AE39" s="364">
        <v>87</v>
      </c>
      <c r="AF39" s="365"/>
      <c r="AG39" s="365"/>
      <c r="AH39" s="365"/>
      <c r="AI39" s="364">
        <v>92</v>
      </c>
      <c r="AJ39" s="365"/>
      <c r="AK39" s="365"/>
      <c r="AL39" s="365"/>
      <c r="AM39" s="364">
        <v>89</v>
      </c>
      <c r="AN39" s="365"/>
      <c r="AO39" s="365"/>
      <c r="AP39" s="365"/>
      <c r="AQ39" s="100" t="s">
        <v>629</v>
      </c>
      <c r="AR39" s="101"/>
      <c r="AS39" s="101"/>
      <c r="AT39" s="102"/>
      <c r="AU39" s="365" t="s">
        <v>640</v>
      </c>
      <c r="AV39" s="365"/>
      <c r="AW39" s="365"/>
      <c r="AX39" s="367"/>
    </row>
    <row r="40" spans="1:50" ht="46.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565</v>
      </c>
      <c r="AC40" s="522"/>
      <c r="AD40" s="522"/>
      <c r="AE40" s="364">
        <v>80</v>
      </c>
      <c r="AF40" s="365"/>
      <c r="AG40" s="365"/>
      <c r="AH40" s="365"/>
      <c r="AI40" s="364">
        <v>80</v>
      </c>
      <c r="AJ40" s="365"/>
      <c r="AK40" s="365"/>
      <c r="AL40" s="365"/>
      <c r="AM40" s="364">
        <v>80</v>
      </c>
      <c r="AN40" s="365"/>
      <c r="AO40" s="365"/>
      <c r="AP40" s="365"/>
      <c r="AQ40" s="100" t="s">
        <v>629</v>
      </c>
      <c r="AR40" s="101"/>
      <c r="AS40" s="101"/>
      <c r="AT40" s="102"/>
      <c r="AU40" s="365">
        <v>80</v>
      </c>
      <c r="AV40" s="365"/>
      <c r="AW40" s="365"/>
      <c r="AX40" s="367"/>
    </row>
    <row r="41" spans="1:50" ht="46.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108.8</v>
      </c>
      <c r="AF41" s="365"/>
      <c r="AG41" s="365"/>
      <c r="AH41" s="365"/>
      <c r="AI41" s="364">
        <v>115</v>
      </c>
      <c r="AJ41" s="365"/>
      <c r="AK41" s="365"/>
      <c r="AL41" s="365"/>
      <c r="AM41" s="364">
        <v>111.3</v>
      </c>
      <c r="AN41" s="365"/>
      <c r="AO41" s="365"/>
      <c r="AP41" s="365"/>
      <c r="AQ41" s="100" t="s">
        <v>629</v>
      </c>
      <c r="AR41" s="101"/>
      <c r="AS41" s="101"/>
      <c r="AT41" s="102"/>
      <c r="AU41" s="365" t="s">
        <v>640</v>
      </c>
      <c r="AV41" s="365"/>
      <c r="AW41" s="365"/>
      <c r="AX41" s="367"/>
    </row>
    <row r="42" spans="1:50" ht="23.25" customHeight="1" x14ac:dyDescent="0.15">
      <c r="A42" s="900" t="s">
        <v>523</v>
      </c>
      <c r="B42" s="901"/>
      <c r="C42" s="901"/>
      <c r="D42" s="901"/>
      <c r="E42" s="901"/>
      <c r="F42" s="902"/>
      <c r="G42" s="906" t="s">
        <v>570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488</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469</v>
      </c>
      <c r="AN44" s="375"/>
      <c r="AO44" s="375"/>
      <c r="AP44" s="368"/>
      <c r="AQ44" s="265" t="s">
        <v>355</v>
      </c>
      <c r="AR44" s="266"/>
      <c r="AS44" s="266"/>
      <c r="AT44" s="267"/>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t="s">
        <v>572</v>
      </c>
      <c r="AR45" s="133"/>
      <c r="AS45" s="134" t="s">
        <v>356</v>
      </c>
      <c r="AT45" s="169"/>
      <c r="AU45" s="269">
        <v>33</v>
      </c>
      <c r="AV45" s="269"/>
      <c r="AW45" s="379" t="s">
        <v>300</v>
      </c>
      <c r="AX45" s="380"/>
    </row>
    <row r="46" spans="1:50" ht="54.75" customHeight="1" x14ac:dyDescent="0.15">
      <c r="A46" s="515"/>
      <c r="B46" s="513"/>
      <c r="C46" s="513"/>
      <c r="D46" s="513"/>
      <c r="E46" s="513"/>
      <c r="F46" s="514"/>
      <c r="G46" s="540" t="s">
        <v>657</v>
      </c>
      <c r="H46" s="541"/>
      <c r="I46" s="541"/>
      <c r="J46" s="541"/>
      <c r="K46" s="541"/>
      <c r="L46" s="541"/>
      <c r="M46" s="541"/>
      <c r="N46" s="541"/>
      <c r="O46" s="542"/>
      <c r="P46" s="158" t="s">
        <v>647</v>
      </c>
      <c r="Q46" s="158"/>
      <c r="R46" s="158"/>
      <c r="S46" s="158"/>
      <c r="T46" s="158"/>
      <c r="U46" s="158"/>
      <c r="V46" s="158"/>
      <c r="W46" s="158"/>
      <c r="X46" s="229"/>
      <c r="Y46" s="338" t="s">
        <v>12</v>
      </c>
      <c r="Z46" s="549"/>
      <c r="AA46" s="550"/>
      <c r="AB46" s="551" t="s">
        <v>571</v>
      </c>
      <c r="AC46" s="551"/>
      <c r="AD46" s="551"/>
      <c r="AE46" s="364">
        <v>100</v>
      </c>
      <c r="AF46" s="365"/>
      <c r="AG46" s="365"/>
      <c r="AH46" s="365"/>
      <c r="AI46" s="364">
        <v>100</v>
      </c>
      <c r="AJ46" s="365"/>
      <c r="AK46" s="365"/>
      <c r="AL46" s="365"/>
      <c r="AM46" s="364">
        <v>100</v>
      </c>
      <c r="AN46" s="365"/>
      <c r="AO46" s="365"/>
      <c r="AP46" s="365"/>
      <c r="AQ46" s="100" t="s">
        <v>629</v>
      </c>
      <c r="AR46" s="101"/>
      <c r="AS46" s="101"/>
      <c r="AT46" s="102"/>
      <c r="AU46" s="365" t="s">
        <v>641</v>
      </c>
      <c r="AV46" s="365"/>
      <c r="AW46" s="365"/>
      <c r="AX46" s="367"/>
    </row>
    <row r="47" spans="1:50" ht="54.7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565</v>
      </c>
      <c r="AC47" s="522"/>
      <c r="AD47" s="522"/>
      <c r="AE47" s="364">
        <v>100</v>
      </c>
      <c r="AF47" s="365"/>
      <c r="AG47" s="365"/>
      <c r="AH47" s="365"/>
      <c r="AI47" s="364">
        <v>100</v>
      </c>
      <c r="AJ47" s="365"/>
      <c r="AK47" s="365"/>
      <c r="AL47" s="365"/>
      <c r="AM47" s="364">
        <v>100</v>
      </c>
      <c r="AN47" s="365"/>
      <c r="AO47" s="365"/>
      <c r="AP47" s="365"/>
      <c r="AQ47" s="100" t="s">
        <v>629</v>
      </c>
      <c r="AR47" s="101"/>
      <c r="AS47" s="101"/>
      <c r="AT47" s="102"/>
      <c r="AU47" s="365">
        <v>100</v>
      </c>
      <c r="AV47" s="365"/>
      <c r="AW47" s="365"/>
      <c r="AX47" s="367"/>
    </row>
    <row r="48" spans="1:50" ht="72"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v>100</v>
      </c>
      <c r="AF48" s="365"/>
      <c r="AG48" s="365"/>
      <c r="AH48" s="365"/>
      <c r="AI48" s="364">
        <v>100</v>
      </c>
      <c r="AJ48" s="365"/>
      <c r="AK48" s="365"/>
      <c r="AL48" s="365"/>
      <c r="AM48" s="364">
        <v>100</v>
      </c>
      <c r="AN48" s="365"/>
      <c r="AO48" s="365"/>
      <c r="AP48" s="365"/>
      <c r="AQ48" s="100" t="s">
        <v>629</v>
      </c>
      <c r="AR48" s="101"/>
      <c r="AS48" s="101"/>
      <c r="AT48" s="102"/>
      <c r="AU48" s="365" t="s">
        <v>642</v>
      </c>
      <c r="AV48" s="365"/>
      <c r="AW48" s="365"/>
      <c r="AX48" s="367"/>
    </row>
    <row r="49" spans="1:50" ht="23.25" customHeight="1" x14ac:dyDescent="0.15">
      <c r="A49" s="900" t="s">
        <v>523</v>
      </c>
      <c r="B49" s="901"/>
      <c r="C49" s="901"/>
      <c r="D49" s="901"/>
      <c r="E49" s="901"/>
      <c r="F49" s="902"/>
      <c r="G49" s="906" t="s">
        <v>573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488</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469</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488</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469</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8" t="s">
        <v>357</v>
      </c>
      <c r="AF65" s="369"/>
      <c r="AG65" s="369"/>
      <c r="AH65" s="370"/>
      <c r="AI65" s="368" t="s">
        <v>363</v>
      </c>
      <c r="AJ65" s="369"/>
      <c r="AK65" s="369"/>
      <c r="AL65" s="370"/>
      <c r="AM65" s="375" t="s">
        <v>469</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487</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495</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526</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15">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536</v>
      </c>
      <c r="AV100" s="932"/>
      <c r="AW100" s="932"/>
      <c r="AX100" s="934"/>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4">
        <v>47</v>
      </c>
      <c r="AF101" s="365"/>
      <c r="AG101" s="365"/>
      <c r="AH101" s="366"/>
      <c r="AI101" s="364">
        <v>47</v>
      </c>
      <c r="AJ101" s="365"/>
      <c r="AK101" s="365"/>
      <c r="AL101" s="366"/>
      <c r="AM101" s="364">
        <v>47</v>
      </c>
      <c r="AN101" s="365"/>
      <c r="AO101" s="365"/>
      <c r="AP101" s="366"/>
      <c r="AQ101" s="364" t="s">
        <v>641</v>
      </c>
      <c r="AR101" s="365"/>
      <c r="AS101" s="365"/>
      <c r="AT101" s="366"/>
      <c r="AU101" s="364" t="s">
        <v>641</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575</v>
      </c>
      <c r="AC102" s="551"/>
      <c r="AD102" s="551"/>
      <c r="AE102" s="358">
        <v>47</v>
      </c>
      <c r="AF102" s="358"/>
      <c r="AG102" s="358"/>
      <c r="AH102" s="358"/>
      <c r="AI102" s="358">
        <v>47</v>
      </c>
      <c r="AJ102" s="358"/>
      <c r="AK102" s="358"/>
      <c r="AL102" s="358"/>
      <c r="AM102" s="358">
        <v>47</v>
      </c>
      <c r="AN102" s="358"/>
      <c r="AO102" s="358"/>
      <c r="AP102" s="358"/>
      <c r="AQ102" s="817">
        <v>47</v>
      </c>
      <c r="AR102" s="818"/>
      <c r="AS102" s="818"/>
      <c r="AT102" s="819"/>
      <c r="AU102" s="817" t="s">
        <v>643</v>
      </c>
      <c r="AV102" s="818"/>
      <c r="AW102" s="818"/>
      <c r="AX102" s="819"/>
    </row>
    <row r="103" spans="1:60" ht="31.5" customHeight="1" x14ac:dyDescent="0.15">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60" t="s">
        <v>491</v>
      </c>
      <c r="AR103" s="361"/>
      <c r="AS103" s="361"/>
      <c r="AT103" s="362"/>
      <c r="AU103" s="360" t="s">
        <v>536</v>
      </c>
      <c r="AV103" s="361"/>
      <c r="AW103" s="361"/>
      <c r="AX103" s="363"/>
    </row>
    <row r="104" spans="1:60" ht="23.25" customHeight="1" x14ac:dyDescent="0.15">
      <c r="A104" s="491"/>
      <c r="B104" s="492"/>
      <c r="C104" s="492"/>
      <c r="D104" s="492"/>
      <c r="E104" s="492"/>
      <c r="F104" s="493"/>
      <c r="G104" s="158" t="s">
        <v>652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576</v>
      </c>
      <c r="AC104" s="472"/>
      <c r="AD104" s="473"/>
      <c r="AE104" s="364">
        <v>36653</v>
      </c>
      <c r="AF104" s="365"/>
      <c r="AG104" s="365"/>
      <c r="AH104" s="366"/>
      <c r="AI104" s="364">
        <v>42246</v>
      </c>
      <c r="AJ104" s="365"/>
      <c r="AK104" s="365"/>
      <c r="AL104" s="366"/>
      <c r="AM104" s="364">
        <v>73846</v>
      </c>
      <c r="AN104" s="365"/>
      <c r="AO104" s="365"/>
      <c r="AP104" s="366"/>
      <c r="AQ104" s="364" t="s">
        <v>641</v>
      </c>
      <c r="AR104" s="365"/>
      <c r="AS104" s="365"/>
      <c r="AT104" s="366"/>
      <c r="AU104" s="364" t="s">
        <v>641</v>
      </c>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576</v>
      </c>
      <c r="AC105" s="407"/>
      <c r="AD105" s="408"/>
      <c r="AE105" s="358">
        <v>24000</v>
      </c>
      <c r="AF105" s="358"/>
      <c r="AG105" s="358"/>
      <c r="AH105" s="358"/>
      <c r="AI105" s="358">
        <v>30000</v>
      </c>
      <c r="AJ105" s="358"/>
      <c r="AK105" s="358"/>
      <c r="AL105" s="358"/>
      <c r="AM105" s="358">
        <v>35000</v>
      </c>
      <c r="AN105" s="358"/>
      <c r="AO105" s="358"/>
      <c r="AP105" s="358"/>
      <c r="AQ105" s="364">
        <v>35000</v>
      </c>
      <c r="AR105" s="365"/>
      <c r="AS105" s="365"/>
      <c r="AT105" s="366"/>
      <c r="AU105" s="817" t="s">
        <v>641</v>
      </c>
      <c r="AV105" s="818"/>
      <c r="AW105" s="818"/>
      <c r="AX105" s="819"/>
    </row>
    <row r="106" spans="1:60" ht="31.5" hidden="1" customHeight="1" x14ac:dyDescent="0.15">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60" t="s">
        <v>491</v>
      </c>
      <c r="AR106" s="361"/>
      <c r="AS106" s="361"/>
      <c r="AT106" s="362"/>
      <c r="AU106" s="360" t="s">
        <v>536</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60" t="s">
        <v>491</v>
      </c>
      <c r="AR109" s="361"/>
      <c r="AS109" s="361"/>
      <c r="AT109" s="362"/>
      <c r="AU109" s="360" t="s">
        <v>536</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60" t="s">
        <v>491</v>
      </c>
      <c r="AR112" s="361"/>
      <c r="AS112" s="361"/>
      <c r="AT112" s="362"/>
      <c r="AU112" s="360" t="s">
        <v>536</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5" t="s">
        <v>537</v>
      </c>
      <c r="AR115" s="336"/>
      <c r="AS115" s="336"/>
      <c r="AT115" s="336"/>
      <c r="AU115" s="336"/>
      <c r="AV115" s="336"/>
      <c r="AW115" s="336"/>
      <c r="AX115" s="337"/>
    </row>
    <row r="116" spans="1:50" ht="23.25" customHeight="1" x14ac:dyDescent="0.15">
      <c r="A116" s="290"/>
      <c r="B116" s="291"/>
      <c r="C116" s="291"/>
      <c r="D116" s="291"/>
      <c r="E116" s="291"/>
      <c r="F116" s="292"/>
      <c r="G116" s="351" t="s">
        <v>577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578</v>
      </c>
      <c r="AC116" s="299"/>
      <c r="AD116" s="300"/>
      <c r="AE116" s="358">
        <v>20562</v>
      </c>
      <c r="AF116" s="358"/>
      <c r="AG116" s="358"/>
      <c r="AH116" s="358"/>
      <c r="AI116" s="358">
        <v>22985</v>
      </c>
      <c r="AJ116" s="358"/>
      <c r="AK116" s="358"/>
      <c r="AL116" s="358"/>
      <c r="AM116" s="358">
        <v>40159</v>
      </c>
      <c r="AN116" s="358"/>
      <c r="AO116" s="358"/>
      <c r="AP116" s="358"/>
      <c r="AQ116" s="364">
        <v>16102</v>
      </c>
      <c r="AR116" s="365"/>
      <c r="AS116" s="365"/>
      <c r="AT116" s="365"/>
      <c r="AU116" s="365"/>
      <c r="AV116" s="365"/>
      <c r="AW116" s="365"/>
      <c r="AX116" s="367"/>
    </row>
    <row r="117" spans="1:50" ht="46.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579</v>
      </c>
      <c r="AC117" s="342"/>
      <c r="AD117" s="343"/>
      <c r="AE117" s="304" t="s">
        <v>580</v>
      </c>
      <c r="AF117" s="304"/>
      <c r="AG117" s="304"/>
      <c r="AH117" s="304"/>
      <c r="AI117" s="304" t="s">
        <v>581</v>
      </c>
      <c r="AJ117" s="304"/>
      <c r="AK117" s="304"/>
      <c r="AL117" s="304"/>
      <c r="AM117" s="304" t="s">
        <v>655</v>
      </c>
      <c r="AN117" s="304"/>
      <c r="AO117" s="304"/>
      <c r="AP117" s="304"/>
      <c r="AQ117" s="304" t="s">
        <v>630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5" t="s">
        <v>537</v>
      </c>
      <c r="AR118" s="336"/>
      <c r="AS118" s="336"/>
      <c r="AT118" s="336"/>
      <c r="AU118" s="336"/>
      <c r="AV118" s="336"/>
      <c r="AW118" s="336"/>
      <c r="AX118" s="337"/>
    </row>
    <row r="119" spans="1:50" ht="23.25" customHeight="1" x14ac:dyDescent="0.15">
      <c r="A119" s="290"/>
      <c r="B119" s="291"/>
      <c r="C119" s="291"/>
      <c r="D119" s="291"/>
      <c r="E119" s="291"/>
      <c r="F119" s="292"/>
      <c r="G119" s="351" t="s">
        <v>582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t="s">
        <v>583</v>
      </c>
      <c r="AC119" s="299"/>
      <c r="AD119" s="300"/>
      <c r="AE119" s="358">
        <v>293</v>
      </c>
      <c r="AF119" s="358"/>
      <c r="AG119" s="358"/>
      <c r="AH119" s="358"/>
      <c r="AI119" s="358">
        <v>254</v>
      </c>
      <c r="AJ119" s="358"/>
      <c r="AK119" s="358"/>
      <c r="AL119" s="358"/>
      <c r="AM119" s="358">
        <v>181</v>
      </c>
      <c r="AN119" s="358"/>
      <c r="AO119" s="358"/>
      <c r="AP119" s="358"/>
      <c r="AQ119" s="358">
        <v>370</v>
      </c>
      <c r="AR119" s="358"/>
      <c r="AS119" s="358"/>
      <c r="AT119" s="358"/>
      <c r="AU119" s="358"/>
      <c r="AV119" s="358"/>
      <c r="AW119" s="358"/>
      <c r="AX119" s="359"/>
    </row>
    <row r="120" spans="1:50" ht="46.5" customHeight="1" thickBot="1" x14ac:dyDescent="0.2">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579</v>
      </c>
      <c r="AC120" s="342"/>
      <c r="AD120" s="343"/>
      <c r="AE120" s="304" t="s">
        <v>584</v>
      </c>
      <c r="AF120" s="304"/>
      <c r="AG120" s="304"/>
      <c r="AH120" s="304"/>
      <c r="AI120" s="304" t="s">
        <v>585</v>
      </c>
      <c r="AJ120" s="304"/>
      <c r="AK120" s="304"/>
      <c r="AL120" s="304"/>
      <c r="AM120" s="304" t="s">
        <v>651</v>
      </c>
      <c r="AN120" s="304"/>
      <c r="AO120" s="304"/>
      <c r="AP120" s="304"/>
      <c r="AQ120" s="304" t="s">
        <v>672</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5" t="s">
        <v>537</v>
      </c>
      <c r="AR121" s="336"/>
      <c r="AS121" s="336"/>
      <c r="AT121" s="336"/>
      <c r="AU121" s="336"/>
      <c r="AV121" s="336"/>
      <c r="AW121" s="336"/>
      <c r="AX121" s="337"/>
    </row>
    <row r="122" spans="1:50" ht="23.25" hidden="1" customHeight="1" x14ac:dyDescent="0.15">
      <c r="A122" s="290"/>
      <c r="B122" s="291"/>
      <c r="C122" s="291"/>
      <c r="D122" s="291"/>
      <c r="E122" s="291"/>
      <c r="F122" s="292"/>
      <c r="G122" s="351" t="s">
        <v>500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501</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5" t="s">
        <v>537</v>
      </c>
      <c r="AR124" s="336"/>
      <c r="AS124" s="336"/>
      <c r="AT124" s="336"/>
      <c r="AU124" s="336"/>
      <c r="AV124" s="336"/>
      <c r="AW124" s="336"/>
      <c r="AX124" s="337"/>
    </row>
    <row r="125" spans="1:50" ht="23.25" hidden="1" customHeight="1" x14ac:dyDescent="0.15">
      <c r="A125" s="290"/>
      <c r="B125" s="291"/>
      <c r="C125" s="291"/>
      <c r="D125" s="291"/>
      <c r="E125" s="291"/>
      <c r="F125" s="292"/>
      <c r="G125" s="351" t="s">
        <v>500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499</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469</v>
      </c>
      <c r="AN127" s="296"/>
      <c r="AO127" s="296"/>
      <c r="AP127" s="297"/>
      <c r="AQ127" s="335" t="s">
        <v>537</v>
      </c>
      <c r="AR127" s="336"/>
      <c r="AS127" s="336"/>
      <c r="AT127" s="336"/>
      <c r="AU127" s="336"/>
      <c r="AV127" s="336"/>
      <c r="AW127" s="336"/>
      <c r="AX127" s="337"/>
    </row>
    <row r="128" spans="1:50" ht="23.25" hidden="1" customHeight="1" x14ac:dyDescent="0.15">
      <c r="A128" s="290"/>
      <c r="B128" s="291"/>
      <c r="C128" s="291"/>
      <c r="D128" s="291"/>
      <c r="E128" s="291"/>
      <c r="F128" s="292"/>
      <c r="G128" s="351" t="s">
        <v>500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499</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587</v>
      </c>
      <c r="AC134" s="219"/>
      <c r="AD134" s="219"/>
      <c r="AE134" s="264">
        <v>55.4</v>
      </c>
      <c r="AF134" s="101"/>
      <c r="AG134" s="101"/>
      <c r="AH134" s="101"/>
      <c r="AI134" s="264">
        <v>67.2</v>
      </c>
      <c r="AJ134" s="101"/>
      <c r="AK134" s="101"/>
      <c r="AL134" s="101"/>
      <c r="AM134" s="264"/>
      <c r="AN134" s="101"/>
      <c r="AO134" s="101"/>
      <c r="AP134" s="101"/>
      <c r="AQ134" s="264" t="s">
        <v>641</v>
      </c>
      <c r="AR134" s="101"/>
      <c r="AS134" s="101"/>
      <c r="AT134" s="101"/>
      <c r="AU134" s="264" t="s">
        <v>641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52.8</v>
      </c>
      <c r="AF135" s="101"/>
      <c r="AG135" s="101"/>
      <c r="AH135" s="101"/>
      <c r="AI135" s="264">
        <v>55.4</v>
      </c>
      <c r="AJ135" s="101"/>
      <c r="AK135" s="101"/>
      <c r="AL135" s="101"/>
      <c r="AM135" s="264">
        <v>67.2</v>
      </c>
      <c r="AN135" s="101"/>
      <c r="AO135" s="101"/>
      <c r="AP135" s="101"/>
      <c r="AQ135" s="264" t="s">
        <v>641</v>
      </c>
      <c r="AR135" s="101"/>
      <c r="AS135" s="101"/>
      <c r="AT135" s="101"/>
      <c r="AU135" s="264">
        <v>100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643</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589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590</v>
      </c>
      <c r="AC138" s="219"/>
      <c r="AD138" s="219"/>
      <c r="AE138" s="264">
        <v>8.1999999999999993</v>
      </c>
      <c r="AF138" s="101"/>
      <c r="AG138" s="101"/>
      <c r="AH138" s="101"/>
      <c r="AI138" s="264">
        <v>7.7</v>
      </c>
      <c r="AJ138" s="101"/>
      <c r="AK138" s="101"/>
      <c r="AL138" s="101"/>
      <c r="AM138" s="264"/>
      <c r="AN138" s="101"/>
      <c r="AO138" s="101"/>
      <c r="AP138" s="101"/>
      <c r="AQ138" s="264" t="s">
        <v>641</v>
      </c>
      <c r="AR138" s="101"/>
      <c r="AS138" s="101"/>
      <c r="AT138" s="101"/>
      <c r="AU138" s="264" t="s">
        <v>641</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591</v>
      </c>
      <c r="AC139" s="130"/>
      <c r="AD139" s="130"/>
      <c r="AE139" s="264">
        <v>8.5</v>
      </c>
      <c r="AF139" s="101"/>
      <c r="AG139" s="101"/>
      <c r="AH139" s="101"/>
      <c r="AI139" s="264">
        <v>8.1999999999999993</v>
      </c>
      <c r="AJ139" s="101"/>
      <c r="AK139" s="101"/>
      <c r="AL139" s="101"/>
      <c r="AM139" s="264">
        <v>7</v>
      </c>
      <c r="AN139" s="101"/>
      <c r="AO139" s="101"/>
      <c r="AP139" s="101"/>
      <c r="AQ139" s="264" t="s">
        <v>641</v>
      </c>
      <c r="AR139" s="101"/>
      <c r="AS139" s="101"/>
      <c r="AT139" s="101"/>
      <c r="AU139" s="264">
        <v>5</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572</v>
      </c>
      <c r="AR141" s="269"/>
      <c r="AS141" s="134" t="s">
        <v>356</v>
      </c>
      <c r="AT141" s="169"/>
      <c r="AU141" s="133">
        <v>32</v>
      </c>
      <c r="AV141" s="133"/>
      <c r="AW141" s="134" t="s">
        <v>300</v>
      </c>
      <c r="AX141" s="135"/>
    </row>
    <row r="142" spans="1:50" ht="39.75" customHeight="1" x14ac:dyDescent="0.15">
      <c r="A142" s="997"/>
      <c r="B142" s="250"/>
      <c r="C142" s="249"/>
      <c r="D142" s="250"/>
      <c r="E142" s="249"/>
      <c r="F142" s="312"/>
      <c r="G142" s="228" t="s">
        <v>592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593</v>
      </c>
      <c r="AC142" s="219"/>
      <c r="AD142" s="219"/>
      <c r="AE142" s="264">
        <v>48.7</v>
      </c>
      <c r="AF142" s="101"/>
      <c r="AG142" s="101"/>
      <c r="AH142" s="101"/>
      <c r="AI142" s="264">
        <v>49.4</v>
      </c>
      <c r="AJ142" s="101"/>
      <c r="AK142" s="101"/>
      <c r="AL142" s="101"/>
      <c r="AM142" s="264"/>
      <c r="AN142" s="101"/>
      <c r="AO142" s="101"/>
      <c r="AP142" s="101"/>
      <c r="AQ142" s="264" t="s">
        <v>643</v>
      </c>
      <c r="AR142" s="101"/>
      <c r="AS142" s="101"/>
      <c r="AT142" s="101"/>
      <c r="AU142" s="264" t="s">
        <v>641</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594</v>
      </c>
      <c r="AC143" s="130"/>
      <c r="AD143" s="130"/>
      <c r="AE143" s="264">
        <v>47.6</v>
      </c>
      <c r="AF143" s="101"/>
      <c r="AG143" s="101"/>
      <c r="AH143" s="101"/>
      <c r="AI143" s="264">
        <v>48.7</v>
      </c>
      <c r="AJ143" s="101"/>
      <c r="AK143" s="101"/>
      <c r="AL143" s="101"/>
      <c r="AM143" s="264">
        <v>57.2</v>
      </c>
      <c r="AN143" s="101"/>
      <c r="AO143" s="101"/>
      <c r="AP143" s="101"/>
      <c r="AQ143" s="264" t="s">
        <v>641</v>
      </c>
      <c r="AR143" s="101"/>
      <c r="AS143" s="101"/>
      <c r="AT143" s="101"/>
      <c r="AU143" s="264">
        <v>70</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596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596</v>
      </c>
      <c r="AF432" s="133"/>
      <c r="AG432" s="134" t="s">
        <v>356</v>
      </c>
      <c r="AH432" s="169"/>
      <c r="AI432" s="179"/>
      <c r="AJ432" s="179"/>
      <c r="AK432" s="179"/>
      <c r="AL432" s="174"/>
      <c r="AM432" s="179"/>
      <c r="AN432" s="179"/>
      <c r="AO432" s="179"/>
      <c r="AP432" s="174"/>
      <c r="AQ432" s="215" t="s">
        <v>557</v>
      </c>
      <c r="AR432" s="133"/>
      <c r="AS432" s="134" t="s">
        <v>356</v>
      </c>
      <c r="AT432" s="169"/>
      <c r="AU432" s="133" t="s">
        <v>597</v>
      </c>
      <c r="AV432" s="133"/>
      <c r="AW432" s="134" t="s">
        <v>300</v>
      </c>
      <c r="AX432" s="135"/>
    </row>
    <row r="433" spans="1:50" ht="23.25" customHeight="1" x14ac:dyDescent="0.15">
      <c r="A433" s="997"/>
      <c r="B433" s="250"/>
      <c r="C433" s="249"/>
      <c r="D433" s="250"/>
      <c r="E433" s="163"/>
      <c r="F433" s="164"/>
      <c r="G433" s="228" t="s">
        <v>596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597</v>
      </c>
      <c r="AF433" s="101"/>
      <c r="AG433" s="101"/>
      <c r="AH433" s="101"/>
      <c r="AI433" s="100" t="s">
        <v>588</v>
      </c>
      <c r="AJ433" s="101"/>
      <c r="AK433" s="101"/>
      <c r="AL433" s="101"/>
      <c r="AM433" s="100" t="s">
        <v>599</v>
      </c>
      <c r="AN433" s="101"/>
      <c r="AO433" s="101"/>
      <c r="AP433" s="102"/>
      <c r="AQ433" s="100" t="s">
        <v>599</v>
      </c>
      <c r="AR433" s="101"/>
      <c r="AS433" s="101"/>
      <c r="AT433" s="102"/>
      <c r="AU433" s="101" t="s">
        <v>599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598</v>
      </c>
      <c r="AC434" s="219"/>
      <c r="AD434" s="219"/>
      <c r="AE434" s="100" t="s">
        <v>572</v>
      </c>
      <c r="AF434" s="101"/>
      <c r="AG434" s="101"/>
      <c r="AH434" s="102"/>
      <c r="AI434" s="100" t="s">
        <v>599</v>
      </c>
      <c r="AJ434" s="101"/>
      <c r="AK434" s="101"/>
      <c r="AL434" s="101"/>
      <c r="AM434" s="100" t="s">
        <v>572</v>
      </c>
      <c r="AN434" s="101"/>
      <c r="AO434" s="101"/>
      <c r="AP434" s="102"/>
      <c r="AQ434" s="100" t="s">
        <v>599</v>
      </c>
      <c r="AR434" s="101"/>
      <c r="AS434" s="101"/>
      <c r="AT434" s="102"/>
      <c r="AU434" s="101" t="s">
        <v>599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599</v>
      </c>
      <c r="AJ435" s="101"/>
      <c r="AK435" s="101"/>
      <c r="AL435" s="101"/>
      <c r="AM435" s="100" t="s">
        <v>598</v>
      </c>
      <c r="AN435" s="101"/>
      <c r="AO435" s="101"/>
      <c r="AP435" s="102"/>
      <c r="AQ435" s="100" t="s">
        <v>556</v>
      </c>
      <c r="AR435" s="101"/>
      <c r="AS435" s="101"/>
      <c r="AT435" s="102"/>
      <c r="AU435" s="101" t="s">
        <v>557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7"/>
      <c r="B458" s="250"/>
      <c r="C458" s="249"/>
      <c r="D458" s="250"/>
      <c r="E458" s="163"/>
      <c r="F458" s="164"/>
      <c r="G458" s="228" t="s">
        <v>600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601</v>
      </c>
      <c r="AC458" s="130"/>
      <c r="AD458" s="130"/>
      <c r="AE458" s="100" t="s">
        <v>556</v>
      </c>
      <c r="AF458" s="101"/>
      <c r="AG458" s="101"/>
      <c r="AH458" s="101"/>
      <c r="AI458" s="100" t="s">
        <v>556</v>
      </c>
      <c r="AJ458" s="101"/>
      <c r="AK458" s="101"/>
      <c r="AL458" s="101"/>
      <c r="AM458" s="100" t="s">
        <v>600</v>
      </c>
      <c r="AN458" s="101"/>
      <c r="AO458" s="101"/>
      <c r="AP458" s="102"/>
      <c r="AQ458" s="100" t="s">
        <v>556</v>
      </c>
      <c r="AR458" s="101"/>
      <c r="AS458" s="101"/>
      <c r="AT458" s="102"/>
      <c r="AU458" s="101" t="s">
        <v>599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556</v>
      </c>
      <c r="AF459" s="101"/>
      <c r="AG459" s="101"/>
      <c r="AH459" s="102"/>
      <c r="AI459" s="100" t="s">
        <v>600</v>
      </c>
      <c r="AJ459" s="101"/>
      <c r="AK459" s="101"/>
      <c r="AL459" s="101"/>
      <c r="AM459" s="100" t="s">
        <v>602</v>
      </c>
      <c r="AN459" s="101"/>
      <c r="AO459" s="101"/>
      <c r="AP459" s="102"/>
      <c r="AQ459" s="100" t="s">
        <v>556</v>
      </c>
      <c r="AR459" s="101"/>
      <c r="AS459" s="101"/>
      <c r="AT459" s="102"/>
      <c r="AU459" s="101" t="s">
        <v>598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600</v>
      </c>
      <c r="AJ460" s="101"/>
      <c r="AK460" s="101"/>
      <c r="AL460" s="101"/>
      <c r="AM460" s="100" t="s">
        <v>556</v>
      </c>
      <c r="AN460" s="101"/>
      <c r="AO460" s="101"/>
      <c r="AP460" s="102"/>
      <c r="AQ460" s="100" t="s">
        <v>598</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603</v>
      </c>
      <c r="AH702" s="889"/>
      <c r="AI702" s="889"/>
      <c r="AJ702" s="889"/>
      <c r="AK702" s="889"/>
      <c r="AL702" s="889"/>
      <c r="AM702" s="889"/>
      <c r="AN702" s="889"/>
      <c r="AO702" s="889"/>
      <c r="AP702" s="889"/>
      <c r="AQ702" s="889"/>
      <c r="AR702" s="889"/>
      <c r="AS702" s="889"/>
      <c r="AT702" s="889"/>
      <c r="AU702" s="889"/>
      <c r="AV702" s="889"/>
      <c r="AW702" s="889"/>
      <c r="AX702" s="890"/>
    </row>
    <row r="703" spans="1:50" ht="9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7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605</v>
      </c>
      <c r="AH704" s="231"/>
      <c r="AI704" s="231"/>
      <c r="AJ704" s="231"/>
      <c r="AK704" s="231"/>
      <c r="AL704" s="231"/>
      <c r="AM704" s="231"/>
      <c r="AN704" s="231"/>
      <c r="AO704" s="231"/>
      <c r="AP704" s="231"/>
      <c r="AQ704" s="231"/>
      <c r="AR704" s="231"/>
      <c r="AS704" s="231"/>
      <c r="AT704" s="231"/>
      <c r="AU704" s="231"/>
      <c r="AV704" s="231"/>
      <c r="AW704" s="231"/>
      <c r="AX704" s="430"/>
    </row>
    <row r="705" spans="1:50" ht="92.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606</v>
      </c>
      <c r="AE705" s="733"/>
      <c r="AF705" s="733"/>
      <c r="AG705" s="157" t="s">
        <v>653</v>
      </c>
      <c r="AH705" s="158"/>
      <c r="AI705" s="158"/>
      <c r="AJ705" s="158"/>
      <c r="AK705" s="158"/>
      <c r="AL705" s="158"/>
      <c r="AM705" s="158"/>
      <c r="AN705" s="158"/>
      <c r="AO705" s="158"/>
      <c r="AP705" s="158"/>
      <c r="AQ705" s="158"/>
      <c r="AR705" s="158"/>
      <c r="AS705" s="158"/>
      <c r="AT705" s="158"/>
      <c r="AU705" s="158"/>
      <c r="AV705" s="158"/>
      <c r="AW705" s="158"/>
      <c r="AX705" s="159"/>
    </row>
    <row r="706" spans="1:50" ht="11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11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610</v>
      </c>
      <c r="AE710" s="152"/>
      <c r="AF710" s="152"/>
      <c r="AG710" s="664" t="s">
        <v>611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39.7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648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610</v>
      </c>
      <c r="AE713" s="152"/>
      <c r="AF713" s="153"/>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610</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610</v>
      </c>
      <c r="AE719" s="668"/>
      <c r="AF719" s="668"/>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572</v>
      </c>
      <c r="K721" s="919"/>
      <c r="L721" s="83" t="str">
        <f>IF(M721="","","-")</f>
        <v/>
      </c>
      <c r="M721" s="84"/>
      <c r="N721" s="916" t="s">
        <v>572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654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572</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617</v>
      </c>
      <c r="AF737" s="111"/>
      <c r="AG737" s="111"/>
      <c r="AH737" s="111"/>
      <c r="AI737" s="111"/>
      <c r="AJ737" s="111"/>
      <c r="AK737" s="111"/>
      <c r="AL737" s="111"/>
      <c r="AM737" s="111"/>
      <c r="AN737" s="112" t="s">
        <v>360</v>
      </c>
      <c r="AO737" s="112"/>
      <c r="AP737" s="112"/>
      <c r="AQ737" s="112"/>
      <c r="AR737" s="113" t="s">
        <v>618</v>
      </c>
      <c r="AS737" s="114"/>
      <c r="AT737" s="114"/>
      <c r="AU737" s="114"/>
      <c r="AV737" s="114"/>
      <c r="AW737" s="114"/>
      <c r="AX737" s="115"/>
      <c r="AY737" s="89"/>
      <c r="AZ737" s="89"/>
    </row>
    <row r="738" spans="1:52" ht="24.75" customHeight="1" x14ac:dyDescent="0.15">
      <c r="A738" s="116" t="s">
        <v>361</v>
      </c>
      <c r="B738" s="117"/>
      <c r="C738" s="117"/>
      <c r="D738" s="118"/>
      <c r="E738" s="111" t="s">
        <v>619</v>
      </c>
      <c r="F738" s="111"/>
      <c r="G738" s="111"/>
      <c r="H738" s="111"/>
      <c r="I738" s="111"/>
      <c r="J738" s="111"/>
      <c r="K738" s="111"/>
      <c r="L738" s="111"/>
      <c r="M738" s="111"/>
      <c r="N738" s="112" t="s">
        <v>362</v>
      </c>
      <c r="O738" s="112"/>
      <c r="P738" s="112"/>
      <c r="Q738" s="112"/>
      <c r="R738" s="111" t="s">
        <v>620</v>
      </c>
      <c r="S738" s="111"/>
      <c r="T738" s="111"/>
      <c r="U738" s="111"/>
      <c r="V738" s="111"/>
      <c r="W738" s="111"/>
      <c r="X738" s="111"/>
      <c r="Y738" s="111"/>
      <c r="Z738" s="111"/>
      <c r="AA738" s="112" t="s">
        <v>479</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546</v>
      </c>
      <c r="F739" s="126"/>
      <c r="G739" s="126"/>
      <c r="H739" s="91" t="str">
        <f>IF(E739="", "", "(")</f>
        <v>(</v>
      </c>
      <c r="I739" s="106"/>
      <c r="J739" s="106"/>
      <c r="K739" s="91" t="str">
        <f>IF(OR(I739="　", I739=""), "", "-")</f>
        <v/>
      </c>
      <c r="L739" s="107">
        <v>465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656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t="s">
        <v>648</v>
      </c>
      <c r="M781" s="453"/>
      <c r="N781" s="453"/>
      <c r="O781" s="453"/>
      <c r="P781" s="453"/>
      <c r="Q781" s="453"/>
      <c r="R781" s="453"/>
      <c r="S781" s="453"/>
      <c r="T781" s="453"/>
      <c r="U781" s="453"/>
      <c r="V781" s="453"/>
      <c r="W781" s="453"/>
      <c r="X781" s="454"/>
      <c r="Y781" s="455"/>
      <c r="Z781" s="456"/>
      <c r="AA781" s="456"/>
      <c r="AB781" s="557"/>
      <c r="AC781" s="449" t="s">
        <v>632</v>
      </c>
      <c r="AD781" s="450"/>
      <c r="AE781" s="450"/>
      <c r="AF781" s="450"/>
      <c r="AG781" s="451"/>
      <c r="AH781" s="452" t="s">
        <v>634</v>
      </c>
      <c r="AI781" s="453"/>
      <c r="AJ781" s="453"/>
      <c r="AK781" s="453"/>
      <c r="AL781" s="453"/>
      <c r="AM781" s="453"/>
      <c r="AN781" s="453"/>
      <c r="AO781" s="453"/>
      <c r="AP781" s="453"/>
      <c r="AQ781" s="453"/>
      <c r="AR781" s="453"/>
      <c r="AS781" s="453"/>
      <c r="AT781" s="454"/>
      <c r="AU781" s="455">
        <v>22</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633</v>
      </c>
      <c r="AD782" s="349"/>
      <c r="AE782" s="349"/>
      <c r="AF782" s="349"/>
      <c r="AG782" s="350"/>
      <c r="AH782" s="401"/>
      <c r="AI782" s="402"/>
      <c r="AJ782" s="402"/>
      <c r="AK782" s="402"/>
      <c r="AL782" s="402"/>
      <c r="AM782" s="402"/>
      <c r="AN782" s="402"/>
      <c r="AO782" s="402"/>
      <c r="AP782" s="402"/>
      <c r="AQ782" s="402"/>
      <c r="AR782" s="402"/>
      <c r="AS782" s="402"/>
      <c r="AT782" s="403"/>
      <c r="AU782" s="398">
        <v>2</v>
      </c>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24</v>
      </c>
      <c r="AV791" s="415"/>
      <c r="AW791" s="415"/>
      <c r="AX791" s="417"/>
    </row>
    <row r="792" spans="1:50" ht="24.75" customHeight="1" x14ac:dyDescent="0.15">
      <c r="A792" s="556"/>
      <c r="B792" s="763"/>
      <c r="C792" s="763"/>
      <c r="D792" s="763"/>
      <c r="E792" s="763"/>
      <c r="F792" s="764"/>
      <c r="G792" s="440" t="s">
        <v>635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632</v>
      </c>
      <c r="H794" s="450"/>
      <c r="I794" s="450"/>
      <c r="J794" s="450"/>
      <c r="K794" s="451"/>
      <c r="L794" s="452" t="s">
        <v>636</v>
      </c>
      <c r="M794" s="453"/>
      <c r="N794" s="453"/>
      <c r="O794" s="453"/>
      <c r="P794" s="453"/>
      <c r="Q794" s="453"/>
      <c r="R794" s="453"/>
      <c r="S794" s="453"/>
      <c r="T794" s="453"/>
      <c r="U794" s="453"/>
      <c r="V794" s="453"/>
      <c r="W794" s="453"/>
      <c r="X794" s="454"/>
      <c r="Y794" s="455">
        <v>13</v>
      </c>
      <c r="Z794" s="456"/>
      <c r="AA794" s="456"/>
      <c r="AB794" s="557"/>
      <c r="AC794" s="449" t="s">
        <v>632</v>
      </c>
      <c r="AD794" s="450"/>
      <c r="AE794" s="450"/>
      <c r="AF794" s="450"/>
      <c r="AG794" s="451"/>
      <c r="AH794" s="452" t="s">
        <v>638</v>
      </c>
      <c r="AI794" s="453"/>
      <c r="AJ794" s="453"/>
      <c r="AK794" s="453"/>
      <c r="AL794" s="453"/>
      <c r="AM794" s="453"/>
      <c r="AN794" s="453"/>
      <c r="AO794" s="453"/>
      <c r="AP794" s="453"/>
      <c r="AQ794" s="453"/>
      <c r="AR794" s="453"/>
      <c r="AS794" s="453"/>
      <c r="AT794" s="454"/>
      <c r="AU794" s="455">
        <v>9.9</v>
      </c>
      <c r="AV794" s="456"/>
      <c r="AW794" s="456"/>
      <c r="AX794" s="457"/>
    </row>
    <row r="795" spans="1:50" ht="24.75" customHeight="1" x14ac:dyDescent="0.15">
      <c r="A795" s="556"/>
      <c r="B795" s="763"/>
      <c r="C795" s="763"/>
      <c r="D795" s="763"/>
      <c r="E795" s="763"/>
      <c r="F795" s="764"/>
      <c r="G795" s="348" t="s">
        <v>633</v>
      </c>
      <c r="H795" s="349"/>
      <c r="I795" s="349"/>
      <c r="J795" s="349"/>
      <c r="K795" s="350"/>
      <c r="L795" s="401"/>
      <c r="M795" s="402"/>
      <c r="N795" s="402"/>
      <c r="O795" s="402"/>
      <c r="P795" s="402"/>
      <c r="Q795" s="402"/>
      <c r="R795" s="402"/>
      <c r="S795" s="402"/>
      <c r="T795" s="402"/>
      <c r="U795" s="402"/>
      <c r="V795" s="402"/>
      <c r="W795" s="402"/>
      <c r="X795" s="403"/>
      <c r="Y795" s="398">
        <v>1</v>
      </c>
      <c r="Z795" s="399"/>
      <c r="AA795" s="399"/>
      <c r="AB795" s="405"/>
      <c r="AC795" s="348" t="s">
        <v>633</v>
      </c>
      <c r="AD795" s="349"/>
      <c r="AE795" s="349"/>
      <c r="AF795" s="349"/>
      <c r="AG795" s="350"/>
      <c r="AH795" s="401"/>
      <c r="AI795" s="402"/>
      <c r="AJ795" s="402"/>
      <c r="AK795" s="402"/>
      <c r="AL795" s="402"/>
      <c r="AM795" s="402"/>
      <c r="AN795" s="402"/>
      <c r="AO795" s="402"/>
      <c r="AP795" s="402"/>
      <c r="AQ795" s="402"/>
      <c r="AR795" s="402"/>
      <c r="AS795" s="402"/>
      <c r="AT795" s="403"/>
      <c r="AU795" s="398">
        <v>0.1</v>
      </c>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10</v>
      </c>
      <c r="AV804" s="415"/>
      <c r="AW804" s="415"/>
      <c r="AX804" s="417"/>
    </row>
    <row r="805" spans="1:50" ht="24.75" customHeight="1" x14ac:dyDescent="0.15">
      <c r="A805" s="556"/>
      <c r="B805" s="763"/>
      <c r="C805" s="763"/>
      <c r="D805" s="763"/>
      <c r="E805" s="763"/>
      <c r="F805" s="764"/>
      <c r="G805" s="440" t="s">
        <v>646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t="s">
        <v>645</v>
      </c>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476</v>
      </c>
      <c r="AD836" s="275"/>
      <c r="AE836" s="275"/>
      <c r="AF836" s="275"/>
      <c r="AG836" s="275"/>
      <c r="AH836" s="344" t="s">
        <v>510</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645</v>
      </c>
      <c r="D837" s="418"/>
      <c r="E837" s="418"/>
      <c r="F837" s="418"/>
      <c r="G837" s="418"/>
      <c r="H837" s="418"/>
      <c r="I837" s="418"/>
      <c r="J837" s="419"/>
      <c r="K837" s="420"/>
      <c r="L837" s="420"/>
      <c r="M837" s="420"/>
      <c r="N837" s="420"/>
      <c r="O837" s="420"/>
      <c r="P837" s="315"/>
      <c r="Q837" s="316"/>
      <c r="R837" s="316"/>
      <c r="S837" s="316"/>
      <c r="T837" s="316"/>
      <c r="U837" s="316"/>
      <c r="V837" s="316"/>
      <c r="W837" s="316"/>
      <c r="X837" s="316"/>
      <c r="Y837" s="317"/>
      <c r="Z837" s="318"/>
      <c r="AA837" s="318"/>
      <c r="AB837" s="319"/>
      <c r="AC837" s="327"/>
      <c r="AD837" s="328"/>
      <c r="AE837" s="328"/>
      <c r="AF837" s="328"/>
      <c r="AG837" s="328"/>
      <c r="AH837" s="421"/>
      <c r="AI837" s="422"/>
      <c r="AJ837" s="422"/>
      <c r="AK837" s="422"/>
      <c r="AL837" s="324"/>
      <c r="AM837" s="325"/>
      <c r="AN837" s="325"/>
      <c r="AO837" s="326"/>
      <c r="AP837" s="320"/>
      <c r="AQ837" s="320"/>
      <c r="AR837" s="320"/>
      <c r="AS837" s="320"/>
      <c r="AT837" s="320"/>
      <c r="AU837" s="320"/>
      <c r="AV837" s="320"/>
      <c r="AW837" s="320"/>
      <c r="AX837" s="320"/>
    </row>
    <row r="838" spans="1:50" ht="30" hidden="1" customHeight="1" x14ac:dyDescent="0.15">
      <c r="A838" s="404">
        <v>2</v>
      </c>
      <c r="B838" s="404">
        <v>1</v>
      </c>
      <c r="C838" s="426"/>
      <c r="D838" s="418"/>
      <c r="E838" s="418"/>
      <c r="F838" s="418"/>
      <c r="G838" s="418"/>
      <c r="H838" s="418"/>
      <c r="I838" s="418"/>
      <c r="J838" s="419"/>
      <c r="K838" s="420"/>
      <c r="L838" s="420"/>
      <c r="M838" s="420"/>
      <c r="N838" s="420"/>
      <c r="O838" s="420"/>
      <c r="P838" s="315"/>
      <c r="Q838" s="316"/>
      <c r="R838" s="316"/>
      <c r="S838" s="316"/>
      <c r="T838" s="316"/>
      <c r="U838" s="316"/>
      <c r="V838" s="316"/>
      <c r="W838" s="316"/>
      <c r="X838" s="316"/>
      <c r="Y838" s="317"/>
      <c r="Z838" s="318"/>
      <c r="AA838" s="318"/>
      <c r="AB838" s="319"/>
      <c r="AC838" s="327"/>
      <c r="AD838" s="328"/>
      <c r="AE838" s="328"/>
      <c r="AF838" s="328"/>
      <c r="AG838" s="328"/>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426"/>
      <c r="D839" s="418"/>
      <c r="E839" s="418"/>
      <c r="F839" s="418"/>
      <c r="G839" s="418"/>
      <c r="H839" s="418"/>
      <c r="I839" s="418"/>
      <c r="J839" s="419"/>
      <c r="K839" s="420"/>
      <c r="L839" s="420"/>
      <c r="M839" s="420"/>
      <c r="N839" s="420"/>
      <c r="O839" s="420"/>
      <c r="P839" s="315"/>
      <c r="Q839" s="316"/>
      <c r="R839" s="316"/>
      <c r="S839" s="316"/>
      <c r="T839" s="316"/>
      <c r="U839" s="316"/>
      <c r="V839" s="316"/>
      <c r="W839" s="316"/>
      <c r="X839" s="316"/>
      <c r="Y839" s="317"/>
      <c r="Z839" s="318"/>
      <c r="AA839" s="318"/>
      <c r="AB839" s="319"/>
      <c r="AC839" s="327"/>
      <c r="AD839" s="328"/>
      <c r="AE839" s="328"/>
      <c r="AF839" s="328"/>
      <c r="AG839" s="328"/>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6"/>
      <c r="D840" s="418"/>
      <c r="E840" s="418"/>
      <c r="F840" s="418"/>
      <c r="G840" s="418"/>
      <c r="H840" s="418"/>
      <c r="I840" s="418"/>
      <c r="J840" s="419"/>
      <c r="K840" s="420"/>
      <c r="L840" s="420"/>
      <c r="M840" s="420"/>
      <c r="N840" s="420"/>
      <c r="O840" s="420"/>
      <c r="P840" s="315"/>
      <c r="Q840" s="316"/>
      <c r="R840" s="316"/>
      <c r="S840" s="316"/>
      <c r="T840" s="316"/>
      <c r="U840" s="316"/>
      <c r="V840" s="316"/>
      <c r="W840" s="316"/>
      <c r="X840" s="316"/>
      <c r="Y840" s="317"/>
      <c r="Z840" s="318"/>
      <c r="AA840" s="318"/>
      <c r="AB840" s="319"/>
      <c r="AC840" s="327"/>
      <c r="AD840" s="328"/>
      <c r="AE840" s="328"/>
      <c r="AF840" s="328"/>
      <c r="AG840" s="328"/>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26"/>
      <c r="D841" s="418"/>
      <c r="E841" s="418"/>
      <c r="F841" s="418"/>
      <c r="G841" s="418"/>
      <c r="H841" s="418"/>
      <c r="I841" s="418"/>
      <c r="J841" s="419"/>
      <c r="K841" s="420"/>
      <c r="L841" s="420"/>
      <c r="M841" s="420"/>
      <c r="N841" s="420"/>
      <c r="O841" s="420"/>
      <c r="P841" s="315"/>
      <c r="Q841" s="316"/>
      <c r="R841" s="316"/>
      <c r="S841" s="316"/>
      <c r="T841" s="316"/>
      <c r="U841" s="316"/>
      <c r="V841" s="316"/>
      <c r="W841" s="316"/>
      <c r="X841" s="316"/>
      <c r="Y841" s="317"/>
      <c r="Z841" s="318"/>
      <c r="AA841" s="318"/>
      <c r="AB841" s="319"/>
      <c r="AC841" s="327"/>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476</v>
      </c>
      <c r="AD869" s="275"/>
      <c r="AE869" s="275"/>
      <c r="AF869" s="275"/>
      <c r="AG869" s="275"/>
      <c r="AH869" s="344" t="s">
        <v>510</v>
      </c>
      <c r="AI869" s="346"/>
      <c r="AJ869" s="346"/>
      <c r="AK869" s="346"/>
      <c r="AL869" s="346" t="s">
        <v>21</v>
      </c>
      <c r="AM869" s="346"/>
      <c r="AN869" s="346"/>
      <c r="AO869" s="427"/>
      <c r="AP869" s="428" t="s">
        <v>433</v>
      </c>
      <c r="AQ869" s="428"/>
      <c r="AR869" s="428"/>
      <c r="AS869" s="428"/>
      <c r="AT869" s="428"/>
      <c r="AU869" s="428"/>
      <c r="AV869" s="428"/>
      <c r="AW869" s="428"/>
      <c r="AX869" s="428"/>
    </row>
    <row r="870" spans="1:50" ht="69" customHeight="1" x14ac:dyDescent="0.15">
      <c r="A870" s="404">
        <v>1</v>
      </c>
      <c r="B870" s="404">
        <v>1</v>
      </c>
      <c r="C870" s="426" t="s">
        <v>625</v>
      </c>
      <c r="D870" s="418"/>
      <c r="E870" s="418"/>
      <c r="F870" s="418"/>
      <c r="G870" s="418"/>
      <c r="H870" s="418"/>
      <c r="I870" s="418"/>
      <c r="J870" s="419">
        <v>5010401023057</v>
      </c>
      <c r="K870" s="420"/>
      <c r="L870" s="420"/>
      <c r="M870" s="420"/>
      <c r="N870" s="420"/>
      <c r="O870" s="420"/>
      <c r="P870" s="315" t="s">
        <v>644</v>
      </c>
      <c r="Q870" s="316"/>
      <c r="R870" s="316"/>
      <c r="S870" s="316"/>
      <c r="T870" s="316"/>
      <c r="U870" s="316"/>
      <c r="V870" s="316"/>
      <c r="W870" s="316"/>
      <c r="X870" s="316"/>
      <c r="Y870" s="317">
        <v>12</v>
      </c>
      <c r="Z870" s="318"/>
      <c r="AA870" s="318"/>
      <c r="AB870" s="319"/>
      <c r="AC870" s="327" t="s">
        <v>516</v>
      </c>
      <c r="AD870" s="328"/>
      <c r="AE870" s="328"/>
      <c r="AF870" s="328"/>
      <c r="AG870" s="328"/>
      <c r="AH870" s="421">
        <v>1</v>
      </c>
      <c r="AI870" s="422"/>
      <c r="AJ870" s="422"/>
      <c r="AK870" s="422"/>
      <c r="AL870" s="324">
        <v>99.2</v>
      </c>
      <c r="AM870" s="325"/>
      <c r="AN870" s="325"/>
      <c r="AO870" s="326"/>
      <c r="AP870" s="320" t="s">
        <v>661</v>
      </c>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476</v>
      </c>
      <c r="AD902" s="275"/>
      <c r="AE902" s="275"/>
      <c r="AF902" s="275"/>
      <c r="AG902" s="275"/>
      <c r="AH902" s="344" t="s">
        <v>510</v>
      </c>
      <c r="AI902" s="346"/>
      <c r="AJ902" s="346"/>
      <c r="AK902" s="346"/>
      <c r="AL902" s="346" t="s">
        <v>21</v>
      </c>
      <c r="AM902" s="346"/>
      <c r="AN902" s="346"/>
      <c r="AO902" s="427"/>
      <c r="AP902" s="428" t="s">
        <v>433</v>
      </c>
      <c r="AQ902" s="428"/>
      <c r="AR902" s="428"/>
      <c r="AS902" s="428"/>
      <c r="AT902" s="428"/>
      <c r="AU902" s="428"/>
      <c r="AV902" s="428"/>
      <c r="AW902" s="428"/>
      <c r="AX902" s="428"/>
    </row>
    <row r="903" spans="1:50" ht="44.25" customHeight="1" x14ac:dyDescent="0.15">
      <c r="A903" s="404">
        <v>1</v>
      </c>
      <c r="B903" s="404">
        <v>1</v>
      </c>
      <c r="C903" s="426" t="s">
        <v>625</v>
      </c>
      <c r="D903" s="418"/>
      <c r="E903" s="418"/>
      <c r="F903" s="418"/>
      <c r="G903" s="418"/>
      <c r="H903" s="418"/>
      <c r="I903" s="418"/>
      <c r="J903" s="419">
        <v>5010401023057</v>
      </c>
      <c r="K903" s="420"/>
      <c r="L903" s="420"/>
      <c r="M903" s="420"/>
      <c r="N903" s="420"/>
      <c r="O903" s="420"/>
      <c r="P903" s="315" t="s">
        <v>626</v>
      </c>
      <c r="Q903" s="316"/>
      <c r="R903" s="316"/>
      <c r="S903" s="316"/>
      <c r="T903" s="316"/>
      <c r="U903" s="316"/>
      <c r="V903" s="316"/>
      <c r="W903" s="316"/>
      <c r="X903" s="316"/>
      <c r="Y903" s="317">
        <v>16</v>
      </c>
      <c r="Z903" s="318"/>
      <c r="AA903" s="318"/>
      <c r="AB903" s="319"/>
      <c r="AC903" s="327" t="s">
        <v>516</v>
      </c>
      <c r="AD903" s="328"/>
      <c r="AE903" s="328"/>
      <c r="AF903" s="328"/>
      <c r="AG903" s="328"/>
      <c r="AH903" s="421">
        <v>2</v>
      </c>
      <c r="AI903" s="422"/>
      <c r="AJ903" s="422"/>
      <c r="AK903" s="422"/>
      <c r="AL903" s="324">
        <v>89.8</v>
      </c>
      <c r="AM903" s="325"/>
      <c r="AN903" s="325"/>
      <c r="AO903" s="326"/>
      <c r="AP903" s="320" t="s">
        <v>640</v>
      </c>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476</v>
      </c>
      <c r="AD935" s="275"/>
      <c r="AE935" s="275"/>
      <c r="AF935" s="275"/>
      <c r="AG935" s="275"/>
      <c r="AH935" s="344" t="s">
        <v>510</v>
      </c>
      <c r="AI935" s="346"/>
      <c r="AJ935" s="346"/>
      <c r="AK935" s="346"/>
      <c r="AL935" s="346" t="s">
        <v>21</v>
      </c>
      <c r="AM935" s="346"/>
      <c r="AN935" s="346"/>
      <c r="AO935" s="427"/>
      <c r="AP935" s="428" t="s">
        <v>433</v>
      </c>
      <c r="AQ935" s="428"/>
      <c r="AR935" s="428"/>
      <c r="AS935" s="428"/>
      <c r="AT935" s="428"/>
      <c r="AU935" s="428"/>
      <c r="AV935" s="428"/>
      <c r="AW935" s="428"/>
      <c r="AX935" s="428"/>
    </row>
    <row r="936" spans="1:50" ht="30" customHeight="1" x14ac:dyDescent="0.15">
      <c r="A936" s="404">
        <v>1</v>
      </c>
      <c r="B936" s="404">
        <v>1</v>
      </c>
      <c r="C936" s="426" t="s">
        <v>627</v>
      </c>
      <c r="D936" s="418"/>
      <c r="E936" s="418"/>
      <c r="F936" s="418"/>
      <c r="G936" s="418"/>
      <c r="H936" s="418"/>
      <c r="I936" s="418"/>
      <c r="J936" s="419">
        <v>5010405001703</v>
      </c>
      <c r="K936" s="420"/>
      <c r="L936" s="420"/>
      <c r="M936" s="420"/>
      <c r="N936" s="420"/>
      <c r="O936" s="420"/>
      <c r="P936" s="315" t="s">
        <v>628</v>
      </c>
      <c r="Q936" s="316"/>
      <c r="R936" s="316"/>
      <c r="S936" s="316"/>
      <c r="T936" s="316"/>
      <c r="U936" s="316"/>
      <c r="V936" s="316"/>
      <c r="W936" s="316"/>
      <c r="X936" s="316"/>
      <c r="Y936" s="317">
        <v>11</v>
      </c>
      <c r="Z936" s="318"/>
      <c r="AA936" s="318"/>
      <c r="AB936" s="319"/>
      <c r="AC936" s="327" t="s">
        <v>516</v>
      </c>
      <c r="AD936" s="328"/>
      <c r="AE936" s="328"/>
      <c r="AF936" s="328"/>
      <c r="AG936" s="328"/>
      <c r="AH936" s="421">
        <v>1</v>
      </c>
      <c r="AI936" s="422"/>
      <c r="AJ936" s="422"/>
      <c r="AK936" s="422"/>
      <c r="AL936" s="324">
        <v>80.3</v>
      </c>
      <c r="AM936" s="325"/>
      <c r="AN936" s="325"/>
      <c r="AO936" s="326"/>
      <c r="AP936" s="320" t="s">
        <v>662</v>
      </c>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476</v>
      </c>
      <c r="AD968" s="275"/>
      <c r="AE968" s="275"/>
      <c r="AF968" s="275"/>
      <c r="AG968" s="275"/>
      <c r="AH968" s="344" t="s">
        <v>510</v>
      </c>
      <c r="AI968" s="346"/>
      <c r="AJ968" s="346"/>
      <c r="AK968" s="346"/>
      <c r="AL968" s="346" t="s">
        <v>21</v>
      </c>
      <c r="AM968" s="346"/>
      <c r="AN968" s="346"/>
      <c r="AO968" s="427"/>
      <c r="AP968" s="428" t="s">
        <v>433</v>
      </c>
      <c r="AQ968" s="428"/>
      <c r="AR968" s="428"/>
      <c r="AS968" s="428"/>
      <c r="AT968" s="428"/>
      <c r="AU968" s="428"/>
      <c r="AV968" s="428"/>
      <c r="AW968" s="428"/>
      <c r="AX968" s="428"/>
    </row>
    <row r="969" spans="1:50" ht="30" customHeight="1" x14ac:dyDescent="0.15">
      <c r="A969" s="404">
        <v>1</v>
      </c>
      <c r="B969" s="404">
        <v>1</v>
      </c>
      <c r="C969" s="426" t="s">
        <v>673</v>
      </c>
      <c r="D969" s="418"/>
      <c r="E969" s="418"/>
      <c r="F969" s="418"/>
      <c r="G969" s="418"/>
      <c r="H969" s="418"/>
      <c r="I969" s="418"/>
      <c r="J969" s="419">
        <v>7120005015280</v>
      </c>
      <c r="K969" s="420"/>
      <c r="L969" s="420"/>
      <c r="M969" s="420"/>
      <c r="N969" s="420"/>
      <c r="O969" s="420"/>
      <c r="P969" s="315" t="s">
        <v>650</v>
      </c>
      <c r="Q969" s="316"/>
      <c r="R969" s="316"/>
      <c r="S969" s="316"/>
      <c r="T969" s="316"/>
      <c r="U969" s="316"/>
      <c r="V969" s="316"/>
      <c r="W969" s="316"/>
      <c r="X969" s="316"/>
      <c r="Y969" s="317">
        <v>9</v>
      </c>
      <c r="Z969" s="318"/>
      <c r="AA969" s="318"/>
      <c r="AB969" s="319"/>
      <c r="AC969" s="321" t="s">
        <v>522</v>
      </c>
      <c r="AD969" s="321"/>
      <c r="AE969" s="321"/>
      <c r="AF969" s="321"/>
      <c r="AG969" s="321"/>
      <c r="AH969" s="322" t="s">
        <v>463</v>
      </c>
      <c r="AI969" s="323"/>
      <c r="AJ969" s="323"/>
      <c r="AK969" s="323"/>
      <c r="AL969" s="324">
        <v>100</v>
      </c>
      <c r="AM969" s="325"/>
      <c r="AN969" s="325"/>
      <c r="AO969" s="326"/>
      <c r="AP969" s="320" t="s">
        <v>661</v>
      </c>
      <c r="AQ969" s="320"/>
      <c r="AR969" s="320"/>
      <c r="AS969" s="320"/>
      <c r="AT969" s="320"/>
      <c r="AU969" s="320"/>
      <c r="AV969" s="320"/>
      <c r="AW969" s="320"/>
      <c r="AX969" s="320"/>
    </row>
    <row r="970" spans="1:50" ht="30" customHeight="1" x14ac:dyDescent="0.15">
      <c r="A970" s="404">
        <v>2</v>
      </c>
      <c r="B970" s="404">
        <v>1</v>
      </c>
      <c r="C970" s="426" t="s">
        <v>674</v>
      </c>
      <c r="D970" s="418"/>
      <c r="E970" s="418"/>
      <c r="F970" s="418"/>
      <c r="G970" s="418"/>
      <c r="H970" s="418"/>
      <c r="I970" s="418"/>
      <c r="J970" s="419">
        <v>1180005005091</v>
      </c>
      <c r="K970" s="420"/>
      <c r="L970" s="420"/>
      <c r="M970" s="420"/>
      <c r="N970" s="420"/>
      <c r="O970" s="420"/>
      <c r="P970" s="315" t="s">
        <v>650</v>
      </c>
      <c r="Q970" s="316"/>
      <c r="R970" s="316"/>
      <c r="S970" s="316"/>
      <c r="T970" s="316"/>
      <c r="U970" s="316"/>
      <c r="V970" s="316"/>
      <c r="W970" s="316"/>
      <c r="X970" s="316"/>
      <c r="Y970" s="317">
        <v>9</v>
      </c>
      <c r="Z970" s="318"/>
      <c r="AA970" s="318"/>
      <c r="AB970" s="319"/>
      <c r="AC970" s="321" t="s">
        <v>522</v>
      </c>
      <c r="AD970" s="321"/>
      <c r="AE970" s="321"/>
      <c r="AF970" s="321"/>
      <c r="AG970" s="321"/>
      <c r="AH970" s="322" t="s">
        <v>463</v>
      </c>
      <c r="AI970" s="323"/>
      <c r="AJ970" s="323"/>
      <c r="AK970" s="323"/>
      <c r="AL970" s="324">
        <v>99.7</v>
      </c>
      <c r="AM970" s="325"/>
      <c r="AN970" s="325"/>
      <c r="AO970" s="326"/>
      <c r="AP970" s="320" t="s">
        <v>663</v>
      </c>
      <c r="AQ970" s="320"/>
      <c r="AR970" s="320"/>
      <c r="AS970" s="320"/>
      <c r="AT970" s="320"/>
      <c r="AU970" s="320"/>
      <c r="AV970" s="320"/>
      <c r="AW970" s="320"/>
      <c r="AX970" s="320"/>
    </row>
    <row r="971" spans="1:50" ht="30" customHeight="1" x14ac:dyDescent="0.15">
      <c r="A971" s="404">
        <v>3</v>
      </c>
      <c r="B971" s="404">
        <v>1</v>
      </c>
      <c r="C971" s="426" t="s">
        <v>675</v>
      </c>
      <c r="D971" s="418"/>
      <c r="E971" s="418"/>
      <c r="F971" s="418"/>
      <c r="G971" s="418"/>
      <c r="H971" s="418"/>
      <c r="I971" s="418"/>
      <c r="J971" s="419">
        <v>7011105001479</v>
      </c>
      <c r="K971" s="420"/>
      <c r="L971" s="420"/>
      <c r="M971" s="420"/>
      <c r="N971" s="420"/>
      <c r="O971" s="420"/>
      <c r="P971" s="315" t="s">
        <v>650</v>
      </c>
      <c r="Q971" s="316"/>
      <c r="R971" s="316"/>
      <c r="S971" s="316"/>
      <c r="T971" s="316"/>
      <c r="U971" s="316"/>
      <c r="V971" s="316"/>
      <c r="W971" s="316"/>
      <c r="X971" s="316"/>
      <c r="Y971" s="317">
        <v>8.6</v>
      </c>
      <c r="Z971" s="318"/>
      <c r="AA971" s="318"/>
      <c r="AB971" s="319"/>
      <c r="AC971" s="321" t="s">
        <v>516</v>
      </c>
      <c r="AD971" s="321"/>
      <c r="AE971" s="321"/>
      <c r="AF971" s="321"/>
      <c r="AG971" s="321"/>
      <c r="AH971" s="322">
        <v>1</v>
      </c>
      <c r="AI971" s="323"/>
      <c r="AJ971" s="323"/>
      <c r="AK971" s="323"/>
      <c r="AL971" s="324">
        <v>93.8</v>
      </c>
      <c r="AM971" s="325"/>
      <c r="AN971" s="325"/>
      <c r="AO971" s="326"/>
      <c r="AP971" s="320" t="s">
        <v>664</v>
      </c>
      <c r="AQ971" s="320"/>
      <c r="AR971" s="320"/>
      <c r="AS971" s="320"/>
      <c r="AT971" s="320"/>
      <c r="AU971" s="320"/>
      <c r="AV971" s="320"/>
      <c r="AW971" s="320"/>
      <c r="AX971" s="320"/>
    </row>
    <row r="972" spans="1:50" ht="30" customHeight="1" x14ac:dyDescent="0.15">
      <c r="A972" s="404">
        <v>4</v>
      </c>
      <c r="B972" s="404">
        <v>1</v>
      </c>
      <c r="C972" s="426" t="s">
        <v>676</v>
      </c>
      <c r="D972" s="418"/>
      <c r="E972" s="418"/>
      <c r="F972" s="418"/>
      <c r="G972" s="418"/>
      <c r="H972" s="418"/>
      <c r="I972" s="418"/>
      <c r="J972" s="419">
        <v>2150005004731</v>
      </c>
      <c r="K972" s="420"/>
      <c r="L972" s="420"/>
      <c r="M972" s="420"/>
      <c r="N972" s="420"/>
      <c r="O972" s="420"/>
      <c r="P972" s="315" t="s">
        <v>650</v>
      </c>
      <c r="Q972" s="316"/>
      <c r="R972" s="316"/>
      <c r="S972" s="316"/>
      <c r="T972" s="316"/>
      <c r="U972" s="316"/>
      <c r="V972" s="316"/>
      <c r="W972" s="316"/>
      <c r="X972" s="316"/>
      <c r="Y972" s="317">
        <v>4.5</v>
      </c>
      <c r="Z972" s="318"/>
      <c r="AA972" s="318"/>
      <c r="AB972" s="319"/>
      <c r="AC972" s="321" t="s">
        <v>522</v>
      </c>
      <c r="AD972" s="321"/>
      <c r="AE972" s="321"/>
      <c r="AF972" s="321"/>
      <c r="AG972" s="321"/>
      <c r="AH972" s="322" t="s">
        <v>463</v>
      </c>
      <c r="AI972" s="323"/>
      <c r="AJ972" s="323"/>
      <c r="AK972" s="323"/>
      <c r="AL972" s="324">
        <v>100</v>
      </c>
      <c r="AM972" s="325"/>
      <c r="AN972" s="325"/>
      <c r="AO972" s="326"/>
      <c r="AP972" s="320" t="s">
        <v>665</v>
      </c>
      <c r="AQ972" s="320"/>
      <c r="AR972" s="320"/>
      <c r="AS972" s="320"/>
      <c r="AT972" s="320"/>
      <c r="AU972" s="320"/>
      <c r="AV972" s="320"/>
      <c r="AW972" s="320"/>
      <c r="AX972" s="320"/>
    </row>
    <row r="973" spans="1:50" ht="30" customHeight="1" x14ac:dyDescent="0.15">
      <c r="A973" s="404">
        <v>5</v>
      </c>
      <c r="B973" s="404">
        <v>1</v>
      </c>
      <c r="C973" s="426" t="s">
        <v>677</v>
      </c>
      <c r="D973" s="418"/>
      <c r="E973" s="418"/>
      <c r="F973" s="418"/>
      <c r="G973" s="418"/>
      <c r="H973" s="418"/>
      <c r="I973" s="418"/>
      <c r="J973" s="419">
        <v>1130005002564</v>
      </c>
      <c r="K973" s="420"/>
      <c r="L973" s="420"/>
      <c r="M973" s="420"/>
      <c r="N973" s="420"/>
      <c r="O973" s="420"/>
      <c r="P973" s="315" t="s">
        <v>650</v>
      </c>
      <c r="Q973" s="316"/>
      <c r="R973" s="316"/>
      <c r="S973" s="316"/>
      <c r="T973" s="316"/>
      <c r="U973" s="316"/>
      <c r="V973" s="316"/>
      <c r="W973" s="316"/>
      <c r="X973" s="316"/>
      <c r="Y973" s="317">
        <v>4.5</v>
      </c>
      <c r="Z973" s="318"/>
      <c r="AA973" s="318"/>
      <c r="AB973" s="319"/>
      <c r="AC973" s="321" t="s">
        <v>522</v>
      </c>
      <c r="AD973" s="321"/>
      <c r="AE973" s="321"/>
      <c r="AF973" s="321"/>
      <c r="AG973" s="321"/>
      <c r="AH973" s="322" t="s">
        <v>463</v>
      </c>
      <c r="AI973" s="323"/>
      <c r="AJ973" s="323"/>
      <c r="AK973" s="323"/>
      <c r="AL973" s="324">
        <v>100</v>
      </c>
      <c r="AM973" s="325"/>
      <c r="AN973" s="325"/>
      <c r="AO973" s="326"/>
      <c r="AP973" s="320" t="s">
        <v>666</v>
      </c>
      <c r="AQ973" s="320"/>
      <c r="AR973" s="320"/>
      <c r="AS973" s="320"/>
      <c r="AT973" s="320"/>
      <c r="AU973" s="320"/>
      <c r="AV973" s="320"/>
      <c r="AW973" s="320"/>
      <c r="AX973" s="320"/>
    </row>
    <row r="974" spans="1:50" ht="30" customHeight="1" x14ac:dyDescent="0.15">
      <c r="A974" s="404">
        <v>6</v>
      </c>
      <c r="B974" s="404">
        <v>1</v>
      </c>
      <c r="C974" s="426" t="s">
        <v>678</v>
      </c>
      <c r="D974" s="418"/>
      <c r="E974" s="418"/>
      <c r="F974" s="418"/>
      <c r="G974" s="418"/>
      <c r="H974" s="418"/>
      <c r="I974" s="418"/>
      <c r="J974" s="419">
        <v>2160005000110</v>
      </c>
      <c r="K974" s="420"/>
      <c r="L974" s="420"/>
      <c r="M974" s="420"/>
      <c r="N974" s="420"/>
      <c r="O974" s="420"/>
      <c r="P974" s="315" t="s">
        <v>650</v>
      </c>
      <c r="Q974" s="316"/>
      <c r="R974" s="316"/>
      <c r="S974" s="316"/>
      <c r="T974" s="316"/>
      <c r="U974" s="316"/>
      <c r="V974" s="316"/>
      <c r="W974" s="316"/>
      <c r="X974" s="316"/>
      <c r="Y974" s="317">
        <v>4.5</v>
      </c>
      <c r="Z974" s="318"/>
      <c r="AA974" s="318"/>
      <c r="AB974" s="319"/>
      <c r="AC974" s="321" t="s">
        <v>522</v>
      </c>
      <c r="AD974" s="321"/>
      <c r="AE974" s="321"/>
      <c r="AF974" s="321"/>
      <c r="AG974" s="321"/>
      <c r="AH974" s="322" t="s">
        <v>463</v>
      </c>
      <c r="AI974" s="323"/>
      <c r="AJ974" s="323"/>
      <c r="AK974" s="323"/>
      <c r="AL974" s="324">
        <v>100</v>
      </c>
      <c r="AM974" s="325"/>
      <c r="AN974" s="325"/>
      <c r="AO974" s="326"/>
      <c r="AP974" s="320" t="s">
        <v>663</v>
      </c>
      <c r="AQ974" s="320"/>
      <c r="AR974" s="320"/>
      <c r="AS974" s="320"/>
      <c r="AT974" s="320"/>
      <c r="AU974" s="320"/>
      <c r="AV974" s="320"/>
      <c r="AW974" s="320"/>
      <c r="AX974" s="320"/>
    </row>
    <row r="975" spans="1:50" ht="44.25" customHeight="1" x14ac:dyDescent="0.15">
      <c r="A975" s="404">
        <v>7</v>
      </c>
      <c r="B975" s="404">
        <v>1</v>
      </c>
      <c r="C975" s="426" t="s">
        <v>679</v>
      </c>
      <c r="D975" s="418"/>
      <c r="E975" s="418"/>
      <c r="F975" s="418"/>
      <c r="G975" s="418"/>
      <c r="H975" s="418"/>
      <c r="I975" s="418"/>
      <c r="J975" s="419">
        <v>5010005018528</v>
      </c>
      <c r="K975" s="420"/>
      <c r="L975" s="420"/>
      <c r="M975" s="420"/>
      <c r="N975" s="420"/>
      <c r="O975" s="420"/>
      <c r="P975" s="315" t="s">
        <v>650</v>
      </c>
      <c r="Q975" s="316"/>
      <c r="R975" s="316"/>
      <c r="S975" s="316"/>
      <c r="T975" s="316"/>
      <c r="U975" s="316"/>
      <c r="V975" s="316"/>
      <c r="W975" s="316"/>
      <c r="X975" s="316"/>
      <c r="Y975" s="317">
        <v>4.4000000000000004</v>
      </c>
      <c r="Z975" s="318"/>
      <c r="AA975" s="318"/>
      <c r="AB975" s="319"/>
      <c r="AC975" s="321" t="s">
        <v>522</v>
      </c>
      <c r="AD975" s="321"/>
      <c r="AE975" s="321"/>
      <c r="AF975" s="321"/>
      <c r="AG975" s="321"/>
      <c r="AH975" s="322" t="s">
        <v>463</v>
      </c>
      <c r="AI975" s="323"/>
      <c r="AJ975" s="323"/>
      <c r="AK975" s="323"/>
      <c r="AL975" s="324">
        <v>100</v>
      </c>
      <c r="AM975" s="325"/>
      <c r="AN975" s="325"/>
      <c r="AO975" s="326"/>
      <c r="AP975" s="320" t="s">
        <v>667</v>
      </c>
      <c r="AQ975" s="320"/>
      <c r="AR975" s="320"/>
      <c r="AS975" s="320"/>
      <c r="AT975" s="320"/>
      <c r="AU975" s="320"/>
      <c r="AV975" s="320"/>
      <c r="AW975" s="320"/>
      <c r="AX975" s="320"/>
    </row>
    <row r="976" spans="1:50" ht="30" customHeight="1" x14ac:dyDescent="0.15">
      <c r="A976" s="404">
        <v>8</v>
      </c>
      <c r="B976" s="404">
        <v>1</v>
      </c>
      <c r="C976" s="426" t="s">
        <v>680</v>
      </c>
      <c r="D976" s="418"/>
      <c r="E976" s="418"/>
      <c r="F976" s="418"/>
      <c r="G976" s="418"/>
      <c r="H976" s="418"/>
      <c r="I976" s="418"/>
      <c r="J976" s="419">
        <v>9050005000379</v>
      </c>
      <c r="K976" s="420"/>
      <c r="L976" s="420"/>
      <c r="M976" s="420"/>
      <c r="N976" s="420"/>
      <c r="O976" s="420"/>
      <c r="P976" s="315" t="s">
        <v>650</v>
      </c>
      <c r="Q976" s="316"/>
      <c r="R976" s="316"/>
      <c r="S976" s="316"/>
      <c r="T976" s="316"/>
      <c r="U976" s="316"/>
      <c r="V976" s="316"/>
      <c r="W976" s="316"/>
      <c r="X976" s="316"/>
      <c r="Y976" s="317">
        <v>4.4000000000000004</v>
      </c>
      <c r="Z976" s="318"/>
      <c r="AA976" s="318"/>
      <c r="AB976" s="319"/>
      <c r="AC976" s="321" t="s">
        <v>522</v>
      </c>
      <c r="AD976" s="321"/>
      <c r="AE976" s="321"/>
      <c r="AF976" s="321"/>
      <c r="AG976" s="321"/>
      <c r="AH976" s="322" t="s">
        <v>463</v>
      </c>
      <c r="AI976" s="323"/>
      <c r="AJ976" s="323"/>
      <c r="AK976" s="323"/>
      <c r="AL976" s="324">
        <v>99.9</v>
      </c>
      <c r="AM976" s="325"/>
      <c r="AN976" s="325"/>
      <c r="AO976" s="326"/>
      <c r="AP976" s="320" t="s">
        <v>666</v>
      </c>
      <c r="AQ976" s="320"/>
      <c r="AR976" s="320"/>
      <c r="AS976" s="320"/>
      <c r="AT976" s="320"/>
      <c r="AU976" s="320"/>
      <c r="AV976" s="320"/>
      <c r="AW976" s="320"/>
      <c r="AX976" s="320"/>
    </row>
    <row r="977" spans="1:50" ht="30" customHeight="1" x14ac:dyDescent="0.15">
      <c r="A977" s="404">
        <v>9</v>
      </c>
      <c r="B977" s="404">
        <v>1</v>
      </c>
      <c r="C977" s="426" t="s">
        <v>681</v>
      </c>
      <c r="D977" s="418"/>
      <c r="E977" s="418"/>
      <c r="F977" s="418"/>
      <c r="G977" s="418"/>
      <c r="H977" s="418"/>
      <c r="I977" s="418"/>
      <c r="J977" s="419">
        <v>8040005000629</v>
      </c>
      <c r="K977" s="420"/>
      <c r="L977" s="420"/>
      <c r="M977" s="420"/>
      <c r="N977" s="420"/>
      <c r="O977" s="420"/>
      <c r="P977" s="315" t="s">
        <v>650</v>
      </c>
      <c r="Q977" s="316"/>
      <c r="R977" s="316"/>
      <c r="S977" s="316"/>
      <c r="T977" s="316"/>
      <c r="U977" s="316"/>
      <c r="V977" s="316"/>
      <c r="W977" s="316"/>
      <c r="X977" s="316"/>
      <c r="Y977" s="317">
        <v>4.4000000000000004</v>
      </c>
      <c r="Z977" s="318"/>
      <c r="AA977" s="318"/>
      <c r="AB977" s="319"/>
      <c r="AC977" s="321" t="s">
        <v>516</v>
      </c>
      <c r="AD977" s="321"/>
      <c r="AE977" s="321"/>
      <c r="AF977" s="321"/>
      <c r="AG977" s="321"/>
      <c r="AH977" s="322">
        <v>1</v>
      </c>
      <c r="AI977" s="323"/>
      <c r="AJ977" s="323"/>
      <c r="AK977" s="323"/>
      <c r="AL977" s="324">
        <v>99.8</v>
      </c>
      <c r="AM977" s="325"/>
      <c r="AN977" s="325"/>
      <c r="AO977" s="326"/>
      <c r="AP977" s="320" t="s">
        <v>668</v>
      </c>
      <c r="AQ977" s="320"/>
      <c r="AR977" s="320"/>
      <c r="AS977" s="320"/>
      <c r="AT977" s="320"/>
      <c r="AU977" s="320"/>
      <c r="AV977" s="320"/>
      <c r="AW977" s="320"/>
      <c r="AX977" s="320"/>
    </row>
    <row r="978" spans="1:50" ht="30" customHeight="1" x14ac:dyDescent="0.15">
      <c r="A978" s="404">
        <v>10</v>
      </c>
      <c r="B978" s="404">
        <v>1</v>
      </c>
      <c r="C978" s="426" t="s">
        <v>682</v>
      </c>
      <c r="D978" s="418"/>
      <c r="E978" s="418"/>
      <c r="F978" s="418"/>
      <c r="G978" s="418"/>
      <c r="H978" s="418"/>
      <c r="I978" s="418"/>
      <c r="J978" s="419">
        <v>5190005009922</v>
      </c>
      <c r="K978" s="420"/>
      <c r="L978" s="420"/>
      <c r="M978" s="420"/>
      <c r="N978" s="420"/>
      <c r="O978" s="420"/>
      <c r="P978" s="315" t="s">
        <v>650</v>
      </c>
      <c r="Q978" s="316"/>
      <c r="R978" s="316"/>
      <c r="S978" s="316"/>
      <c r="T978" s="316"/>
      <c r="U978" s="316"/>
      <c r="V978" s="316"/>
      <c r="W978" s="316"/>
      <c r="X978" s="316"/>
      <c r="Y978" s="317">
        <v>4.4000000000000004</v>
      </c>
      <c r="Z978" s="318"/>
      <c r="AA978" s="318"/>
      <c r="AB978" s="319"/>
      <c r="AC978" s="321" t="s">
        <v>522</v>
      </c>
      <c r="AD978" s="321"/>
      <c r="AE978" s="321"/>
      <c r="AF978" s="321"/>
      <c r="AG978" s="321"/>
      <c r="AH978" s="322" t="s">
        <v>463</v>
      </c>
      <c r="AI978" s="323"/>
      <c r="AJ978" s="323"/>
      <c r="AK978" s="323"/>
      <c r="AL978" s="324">
        <v>99.9</v>
      </c>
      <c r="AM978" s="325"/>
      <c r="AN978" s="325"/>
      <c r="AO978" s="326"/>
      <c r="AP978" s="320" t="s">
        <v>669</v>
      </c>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476</v>
      </c>
      <c r="AD1001" s="275"/>
      <c r="AE1001" s="275"/>
      <c r="AF1001" s="275"/>
      <c r="AG1001" s="275"/>
      <c r="AH1001" s="344" t="s">
        <v>510</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476</v>
      </c>
      <c r="AD1034" s="275"/>
      <c r="AE1034" s="275"/>
      <c r="AF1034" s="275"/>
      <c r="AG1034" s="275"/>
      <c r="AH1034" s="344" t="s">
        <v>510</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476</v>
      </c>
      <c r="AD1067" s="275"/>
      <c r="AE1067" s="275"/>
      <c r="AF1067" s="275"/>
      <c r="AG1067" s="275"/>
      <c r="AH1067" s="344" t="s">
        <v>510</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t="s">
        <v>649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465</v>
      </c>
      <c r="AQ1101" s="428"/>
      <c r="AR1101" s="428"/>
      <c r="AS1101" s="428"/>
      <c r="AT1101" s="428"/>
      <c r="AU1101" s="428"/>
      <c r="AV1101" s="428"/>
      <c r="AW1101" s="428"/>
      <c r="AX1101" s="428"/>
    </row>
    <row r="1102" spans="1:50" ht="30" customHeight="1" x14ac:dyDescent="0.15">
      <c r="A1102" s="404">
        <v>1</v>
      </c>
      <c r="B1102" s="404">
        <v>1</v>
      </c>
      <c r="C1102" s="896"/>
      <c r="D1102" s="896"/>
      <c r="E1102" s="259" t="s">
        <v>611</v>
      </c>
      <c r="F1102" s="895"/>
      <c r="G1102" s="895"/>
      <c r="H1102" s="895"/>
      <c r="I1102" s="895"/>
      <c r="J1102" s="419" t="s">
        <v>611</v>
      </c>
      <c r="K1102" s="420"/>
      <c r="L1102" s="420"/>
      <c r="M1102" s="420"/>
      <c r="N1102" s="420"/>
      <c r="O1102" s="420"/>
      <c r="P1102" s="315" t="s">
        <v>611</v>
      </c>
      <c r="Q1102" s="316"/>
      <c r="R1102" s="316"/>
      <c r="S1102" s="316"/>
      <c r="T1102" s="316"/>
      <c r="U1102" s="316"/>
      <c r="V1102" s="316"/>
      <c r="W1102" s="316"/>
      <c r="X1102" s="316"/>
      <c r="Y1102" s="317" t="s">
        <v>611</v>
      </c>
      <c r="Z1102" s="318"/>
      <c r="AA1102" s="318"/>
      <c r="AB1102" s="319"/>
      <c r="AC1102" s="321"/>
      <c r="AD1102" s="321"/>
      <c r="AE1102" s="321"/>
      <c r="AF1102" s="321"/>
      <c r="AG1102" s="321"/>
      <c r="AH1102" s="322" t="s">
        <v>597</v>
      </c>
      <c r="AI1102" s="323"/>
      <c r="AJ1102" s="323"/>
      <c r="AK1102" s="323"/>
      <c r="AL1102" s="324" t="s">
        <v>611</v>
      </c>
      <c r="AM1102" s="325"/>
      <c r="AN1102" s="325"/>
      <c r="AO1102" s="326"/>
      <c r="AP1102" s="320" t="s">
        <v>601</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37">
      <formula>IF(RIGHT(TEXT(P14,"0.#"),1)=".",FALSE,TRUE)</formula>
    </cfRule>
    <cfRule type="expression" dxfId="2812" priority="14038">
      <formula>IF(RIGHT(TEXT(P14,"0.#"),1)=".",TRUE,FALSE)</formula>
    </cfRule>
  </conditionalFormatting>
  <conditionalFormatting sqref="AE32">
    <cfRule type="expression" dxfId="2811" priority="14027">
      <formula>IF(RIGHT(TEXT(AE32,"0.#"),1)=".",FALSE,TRUE)</formula>
    </cfRule>
    <cfRule type="expression" dxfId="2810" priority="14028">
      <formula>IF(RIGHT(TEXT(AE32,"0.#"),1)=".",TRUE,FALSE)</formula>
    </cfRule>
  </conditionalFormatting>
  <conditionalFormatting sqref="P18:AX18">
    <cfRule type="expression" dxfId="2809" priority="13913">
      <formula>IF(RIGHT(TEXT(P18,"0.#"),1)=".",FALSE,TRUE)</formula>
    </cfRule>
    <cfRule type="expression" dxfId="2808" priority="13914">
      <formula>IF(RIGHT(TEXT(P18,"0.#"),1)=".",TRUE,FALSE)</formula>
    </cfRule>
  </conditionalFormatting>
  <conditionalFormatting sqref="Y782">
    <cfRule type="expression" dxfId="2807" priority="13909">
      <formula>IF(RIGHT(TEXT(Y782,"0.#"),1)=".",FALSE,TRUE)</formula>
    </cfRule>
    <cfRule type="expression" dxfId="2806" priority="13910">
      <formula>IF(RIGHT(TEXT(Y782,"0.#"),1)=".",TRUE,FALSE)</formula>
    </cfRule>
  </conditionalFormatting>
  <conditionalFormatting sqref="Y791">
    <cfRule type="expression" dxfId="2805" priority="13905">
      <formula>IF(RIGHT(TEXT(Y791,"0.#"),1)=".",FALSE,TRUE)</formula>
    </cfRule>
    <cfRule type="expression" dxfId="2804" priority="13906">
      <formula>IF(RIGHT(TEXT(Y791,"0.#"),1)=".",TRUE,FALSE)</formula>
    </cfRule>
  </conditionalFormatting>
  <conditionalFormatting sqref="Y822:Y829 Y820 Y809:Y816 Y807 Y796:Y803 Y794">
    <cfRule type="expression" dxfId="2803" priority="13687">
      <formula>IF(RIGHT(TEXT(Y794,"0.#"),1)=".",FALSE,TRUE)</formula>
    </cfRule>
    <cfRule type="expression" dxfId="2802" priority="13688">
      <formula>IF(RIGHT(TEXT(Y794,"0.#"),1)=".",TRUE,FALSE)</formula>
    </cfRule>
  </conditionalFormatting>
  <conditionalFormatting sqref="P16:AQ17 P15:AX15 P13:AX13">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E101 AQ101">
    <cfRule type="expression" dxfId="2797" priority="13725">
      <formula>IF(RIGHT(TEXT(AE101,"0.#"),1)=".",FALSE,TRUE)</formula>
    </cfRule>
    <cfRule type="expression" dxfId="2796" priority="13726">
      <formula>IF(RIGHT(TEXT(AE101,"0.#"),1)=".",TRUE,FALSE)</formula>
    </cfRule>
  </conditionalFormatting>
  <conditionalFormatting sqref="Y783:Y790 Y781">
    <cfRule type="expression" dxfId="2795" priority="13711">
      <formula>IF(RIGHT(TEXT(Y781,"0.#"),1)=".",FALSE,TRUE)</formula>
    </cfRule>
    <cfRule type="expression" dxfId="2794" priority="13712">
      <formula>IF(RIGHT(TEXT(Y781,"0.#"),1)=".",TRUE,FALSE)</formula>
    </cfRule>
  </conditionalFormatting>
  <conditionalFormatting sqref="AU782">
    <cfRule type="expression" dxfId="2793" priority="13709">
      <formula>IF(RIGHT(TEXT(AU782,"0.#"),1)=".",FALSE,TRUE)</formula>
    </cfRule>
    <cfRule type="expression" dxfId="2792" priority="13710">
      <formula>IF(RIGHT(TEXT(AU782,"0.#"),1)=".",TRUE,FALSE)</formula>
    </cfRule>
  </conditionalFormatting>
  <conditionalFormatting sqref="AU791">
    <cfRule type="expression" dxfId="2791" priority="13707">
      <formula>IF(RIGHT(TEXT(AU791,"0.#"),1)=".",FALSE,TRUE)</formula>
    </cfRule>
    <cfRule type="expression" dxfId="2790" priority="13708">
      <formula>IF(RIGHT(TEXT(AU791,"0.#"),1)=".",TRUE,FALSE)</formula>
    </cfRule>
  </conditionalFormatting>
  <conditionalFormatting sqref="AU783:AU790 AU781">
    <cfRule type="expression" dxfId="2789" priority="13705">
      <formula>IF(RIGHT(TEXT(AU781,"0.#"),1)=".",FALSE,TRUE)</formula>
    </cfRule>
    <cfRule type="expression" dxfId="2788" priority="13706">
      <formula>IF(RIGHT(TEXT(AU781,"0.#"),1)=".",TRUE,FALSE)</formula>
    </cfRule>
  </conditionalFormatting>
  <conditionalFormatting sqref="Y821 Y808 Y795">
    <cfRule type="expression" dxfId="2787" priority="13691">
      <formula>IF(RIGHT(TEXT(Y795,"0.#"),1)=".",FALSE,TRUE)</formula>
    </cfRule>
    <cfRule type="expression" dxfId="2786" priority="13692">
      <formula>IF(RIGHT(TEXT(Y795,"0.#"),1)=".",TRUE,FALSE)</formula>
    </cfRule>
  </conditionalFormatting>
  <conditionalFormatting sqref="Y830 Y817 Y804">
    <cfRule type="expression" dxfId="2785" priority="13689">
      <formula>IF(RIGHT(TEXT(Y804,"0.#"),1)=".",FALSE,TRUE)</formula>
    </cfRule>
    <cfRule type="expression" dxfId="2784" priority="13690">
      <formula>IF(RIGHT(TEXT(Y804,"0.#"),1)=".",TRUE,FALSE)</formula>
    </cfRule>
  </conditionalFormatting>
  <conditionalFormatting sqref="AU821 AU808 AU795">
    <cfRule type="expression" dxfId="2783" priority="13685">
      <formula>IF(RIGHT(TEXT(AU795,"0.#"),1)=".",FALSE,TRUE)</formula>
    </cfRule>
    <cfRule type="expression" dxfId="2782" priority="13686">
      <formula>IF(RIGHT(TEXT(AU795,"0.#"),1)=".",TRUE,FALSE)</formula>
    </cfRule>
  </conditionalFormatting>
  <conditionalFormatting sqref="AU830 AU817 AU804">
    <cfRule type="expression" dxfId="2781" priority="13683">
      <formula>IF(RIGHT(TEXT(AU804,"0.#"),1)=".",FALSE,TRUE)</formula>
    </cfRule>
    <cfRule type="expression" dxfId="2780" priority="13684">
      <formula>IF(RIGHT(TEXT(AU804,"0.#"),1)=".",TRUE,FALSE)</formula>
    </cfRule>
  </conditionalFormatting>
  <conditionalFormatting sqref="AU822:AU829 AU820 AU809:AU816 AU807 AU796:AU803 AU794">
    <cfRule type="expression" dxfId="2779" priority="13681">
      <formula>IF(RIGHT(TEXT(AU794,"0.#"),1)=".",FALSE,TRUE)</formula>
    </cfRule>
    <cfRule type="expression" dxfId="2778" priority="13682">
      <formula>IF(RIGHT(TEXT(AU794,"0.#"),1)=".",TRUE,FALSE)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M34">
    <cfRule type="expression" dxfId="2771" priority="13481">
      <formula>IF(RIGHT(TEXT(AM34,"0.#"),1)=".",FALSE,TRUE)</formula>
    </cfRule>
    <cfRule type="expression" dxfId="2770" priority="13482">
      <formula>IF(RIGHT(TEXT(AM34,"0.#"),1)=".",TRUE,FALSE)</formula>
    </cfRule>
  </conditionalFormatting>
  <conditionalFormatting sqref="AE33">
    <cfRule type="expression" dxfId="2769" priority="13495">
      <formula>IF(RIGHT(TEXT(AE33,"0.#"),1)=".",FALSE,TRUE)</formula>
    </cfRule>
    <cfRule type="expression" dxfId="2768" priority="13496">
      <formula>IF(RIGHT(TEXT(AE33,"0.#"),1)=".",TRUE,FALSE)</formula>
    </cfRule>
  </conditionalFormatting>
  <conditionalFormatting sqref="AE34">
    <cfRule type="expression" dxfId="2767" priority="13493">
      <formula>IF(RIGHT(TEXT(AE34,"0.#"),1)=".",FALSE,TRUE)</formula>
    </cfRule>
    <cfRule type="expression" dxfId="2766" priority="13494">
      <formula>IF(RIGHT(TEXT(AE34,"0.#"),1)=".",TRUE,FALSE)</formula>
    </cfRule>
  </conditionalFormatting>
  <conditionalFormatting sqref="AI34">
    <cfRule type="expression" dxfId="2765" priority="13491">
      <formula>IF(RIGHT(TEXT(AI34,"0.#"),1)=".",FALSE,TRUE)</formula>
    </cfRule>
    <cfRule type="expression" dxfId="2764" priority="13492">
      <formula>IF(RIGHT(TEXT(AI34,"0.#"),1)=".",TRUE,FALSE)</formula>
    </cfRule>
  </conditionalFormatting>
  <conditionalFormatting sqref="AI33">
    <cfRule type="expression" dxfId="2763" priority="13489">
      <formula>IF(RIGHT(TEXT(AI33,"0.#"),1)=".",FALSE,TRUE)</formula>
    </cfRule>
    <cfRule type="expression" dxfId="2762" priority="13490">
      <formula>IF(RIGHT(TEXT(AI33,"0.#"),1)=".",TRUE,FALSE)</formula>
    </cfRule>
  </conditionalFormatting>
  <conditionalFormatting sqref="AI32">
    <cfRule type="expression" dxfId="2761" priority="13487">
      <formula>IF(RIGHT(TEXT(AI32,"0.#"),1)=".",FALSE,TRUE)</formula>
    </cfRule>
    <cfRule type="expression" dxfId="2760" priority="13488">
      <formula>IF(RIGHT(TEXT(AI32,"0.#"),1)=".",TRUE,FALSE)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I104">
    <cfRule type="expression" dxfId="2653" priority="13243">
      <formula>IF(RIGHT(TEXT(AI104,"0.#"),1)=".",FALSE,TRUE)</formula>
    </cfRule>
    <cfRule type="expression" dxfId="2652" priority="13244">
      <formula>IF(RIGHT(TEXT(AI104,"0.#"),1)=".",TRUE,FALSE)</formula>
    </cfRule>
  </conditionalFormatting>
  <conditionalFormatting sqref="AM104">
    <cfRule type="expression" dxfId="2651" priority="13241">
      <formula>IF(RIGHT(TEXT(AM104,"0.#"),1)=".",FALSE,TRUE)</formula>
    </cfRule>
    <cfRule type="expression" dxfId="2650" priority="13242">
      <formula>IF(RIGHT(TEXT(AM104,"0.#"),1)=".",TRUE,FALSE)</formula>
    </cfRule>
  </conditionalFormatting>
  <conditionalFormatting sqref="AE105">
    <cfRule type="expression" dxfId="2649" priority="13239">
      <formula>IF(RIGHT(TEXT(AE105,"0.#"),1)=".",FALSE,TRUE)</formula>
    </cfRule>
    <cfRule type="expression" dxfId="2648" priority="13240">
      <formula>IF(RIGHT(TEXT(AE105,"0.#"),1)=".",TRUE,FALSE)</formula>
    </cfRule>
  </conditionalFormatting>
  <conditionalFormatting sqref="AI105">
    <cfRule type="expression" dxfId="2647" priority="13237">
      <formula>IF(RIGHT(TEXT(AI105,"0.#"),1)=".",FALSE,TRUE)</formula>
    </cfRule>
    <cfRule type="expression" dxfId="2646" priority="13238">
      <formula>IF(RIGHT(TEXT(AI105,"0.#"),1)=".",TRUE,FALSE)</formula>
    </cfRule>
  </conditionalFormatting>
  <conditionalFormatting sqref="AM105">
    <cfRule type="expression" dxfId="2645" priority="13235">
      <formula>IF(RIGHT(TEXT(AM105,"0.#"),1)=".",FALSE,TRUE)</formula>
    </cfRule>
    <cfRule type="expression" dxfId="2644" priority="13236">
      <formula>IF(RIGHT(TEXT(AM105,"0.#"),1)=".",TRUE,FALSE)</formula>
    </cfRule>
  </conditionalFormatting>
  <conditionalFormatting sqref="AE107">
    <cfRule type="expression" dxfId="2643" priority="13231">
      <formula>IF(RIGHT(TEXT(AE107,"0.#"),1)=".",FALSE,TRUE)</formula>
    </cfRule>
    <cfRule type="expression" dxfId="2642" priority="13232">
      <formula>IF(RIGHT(TEXT(AE107,"0.#"),1)=".",TRUE,FALSE)</formula>
    </cfRule>
  </conditionalFormatting>
  <conditionalFormatting sqref="AI107">
    <cfRule type="expression" dxfId="2641" priority="13229">
      <formula>IF(RIGHT(TEXT(AI107,"0.#"),1)=".",FALSE,TRUE)</formula>
    </cfRule>
    <cfRule type="expression" dxfId="2640" priority="13230">
      <formula>IF(RIGHT(TEXT(AI107,"0.#"),1)=".",TRUE,FALSE)</formula>
    </cfRule>
  </conditionalFormatting>
  <conditionalFormatting sqref="AM107">
    <cfRule type="expression" dxfId="2639" priority="13227">
      <formula>IF(RIGHT(TEXT(AM107,"0.#"),1)=".",FALSE,TRUE)</formula>
    </cfRule>
    <cfRule type="expression" dxfId="2638" priority="13228">
      <formula>IF(RIGHT(TEXT(AM107,"0.#"),1)=".",TRUE,FALSE)</formula>
    </cfRule>
  </conditionalFormatting>
  <conditionalFormatting sqref="AE108">
    <cfRule type="expression" dxfId="2637" priority="13225">
      <formula>IF(RIGHT(TEXT(AE108,"0.#"),1)=".",FALSE,TRUE)</formula>
    </cfRule>
    <cfRule type="expression" dxfId="2636" priority="13226">
      <formula>IF(RIGHT(TEXT(AE108,"0.#"),1)=".",TRUE,FALSE)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M108">
    <cfRule type="expression" dxfId="2633" priority="13221">
      <formula>IF(RIGHT(TEXT(AM108,"0.#"),1)=".",FALSE,TRUE)</formula>
    </cfRule>
    <cfRule type="expression" dxfId="2632" priority="13222">
      <formula>IF(RIGHT(TEXT(AM108,"0.#"),1)=".",TRUE,FALSE)</formula>
    </cfRule>
  </conditionalFormatting>
  <conditionalFormatting sqref="AE110">
    <cfRule type="expression" dxfId="2631" priority="13217">
      <formula>IF(RIGHT(TEXT(AE110,"0.#"),1)=".",FALSE,TRUE)</formula>
    </cfRule>
    <cfRule type="expression" dxfId="2630" priority="13218">
      <formula>IF(RIGHT(TEXT(AE110,"0.#"),1)=".",TRUE,FALSE)</formula>
    </cfRule>
  </conditionalFormatting>
  <conditionalFormatting sqref="AI110">
    <cfRule type="expression" dxfId="2629" priority="13215">
      <formula>IF(RIGHT(TEXT(AI110,"0.#"),1)=".",FALSE,TRUE)</formula>
    </cfRule>
    <cfRule type="expression" dxfId="2628" priority="13216">
      <formula>IF(RIGHT(TEXT(AI110,"0.#"),1)=".",TRUE,FALSE)</formula>
    </cfRule>
  </conditionalFormatting>
  <conditionalFormatting sqref="AM110">
    <cfRule type="expression" dxfId="2627" priority="13213">
      <formula>IF(RIGHT(TEXT(AM110,"0.#"),1)=".",FALSE,TRUE)</formula>
    </cfRule>
    <cfRule type="expression" dxfId="2626" priority="13214">
      <formula>IF(RIGHT(TEXT(AM110,"0.#"),1)=".",TRUE,FALSE)</formula>
    </cfRule>
  </conditionalFormatting>
  <conditionalFormatting sqref="AE111">
    <cfRule type="expression" dxfId="2625" priority="13211">
      <formula>IF(RIGHT(TEXT(AE111,"0.#"),1)=".",FALSE,TRUE)</formula>
    </cfRule>
    <cfRule type="expression" dxfId="2624" priority="13212">
      <formula>IF(RIGHT(TEXT(AE111,"0.#"),1)=".",TRUE,FALSE)</formula>
    </cfRule>
  </conditionalFormatting>
  <conditionalFormatting sqref="AI111">
    <cfRule type="expression" dxfId="2623" priority="13209">
      <formula>IF(RIGHT(TEXT(AI111,"0.#"),1)=".",FALSE,TRUE)</formula>
    </cfRule>
    <cfRule type="expression" dxfId="2622" priority="13210">
      <formula>IF(RIGHT(TEXT(AI111,"0.#"),1)=".",TRUE,FALSE)</formula>
    </cfRule>
  </conditionalFormatting>
  <conditionalFormatting sqref="AM111">
    <cfRule type="expression" dxfId="2621" priority="13207">
      <formula>IF(RIGHT(TEXT(AM111,"0.#"),1)=".",FALSE,TRUE)</formula>
    </cfRule>
    <cfRule type="expression" dxfId="2620" priority="13208">
      <formula>IF(RIGHT(TEXT(AM111,"0.#"),1)=".",TRUE,FALSE)</formula>
    </cfRule>
  </conditionalFormatting>
  <conditionalFormatting sqref="AE113">
    <cfRule type="expression" dxfId="2619" priority="13203">
      <formula>IF(RIGHT(TEXT(AE113,"0.#"),1)=".",FALSE,TRUE)</formula>
    </cfRule>
    <cfRule type="expression" dxfId="2618" priority="13204">
      <formula>IF(RIGHT(TEXT(AE113,"0.#"),1)=".",TRUE,FALSE)</formula>
    </cfRule>
  </conditionalFormatting>
  <conditionalFormatting sqref="AI113">
    <cfRule type="expression" dxfId="2617" priority="13201">
      <formula>IF(RIGHT(TEXT(AI113,"0.#"),1)=".",FALSE,TRUE)</formula>
    </cfRule>
    <cfRule type="expression" dxfId="2616" priority="13202">
      <formula>IF(RIGHT(TEXT(AI113,"0.#"),1)=".",TRUE,FALSE)</formula>
    </cfRule>
  </conditionalFormatting>
  <conditionalFormatting sqref="AM113">
    <cfRule type="expression" dxfId="2615" priority="13199">
      <formula>IF(RIGHT(TEXT(AM113,"0.#"),1)=".",FALSE,TRUE)</formula>
    </cfRule>
    <cfRule type="expression" dxfId="2614" priority="13200">
      <formula>IF(RIGHT(TEXT(AM113,"0.#"),1)=".",TRUE,FALSE)</formula>
    </cfRule>
  </conditionalFormatting>
  <conditionalFormatting sqref="AE114">
    <cfRule type="expression" dxfId="2613" priority="13197">
      <formula>IF(RIGHT(TEXT(AE114,"0.#"),1)=".",FALSE,TRUE)</formula>
    </cfRule>
    <cfRule type="expression" dxfId="2612" priority="13198">
      <formula>IF(RIGHT(TEXT(AE114,"0.#"),1)=".",TRUE,FALSE)</formula>
    </cfRule>
  </conditionalFormatting>
  <conditionalFormatting sqref="AI114">
    <cfRule type="expression" dxfId="2611" priority="13195">
      <formula>IF(RIGHT(TEXT(AI114,"0.#"),1)=".",FALSE,TRUE)</formula>
    </cfRule>
    <cfRule type="expression" dxfId="2610" priority="13196">
      <formula>IF(RIGHT(TEXT(AI114,"0.#"),1)=".",TRUE,FALSE)</formula>
    </cfRule>
  </conditionalFormatting>
  <conditionalFormatting sqref="AM114">
    <cfRule type="expression" dxfId="2609" priority="13193">
      <formula>IF(RIGHT(TEXT(AM114,"0.#"),1)=".",FALSE,TRUE)</formula>
    </cfRule>
    <cfRule type="expression" dxfId="2608" priority="13194">
      <formula>IF(RIGHT(TEXT(AM114,"0.#"),1)=".",TRUE,FALSE)</formula>
    </cfRule>
  </conditionalFormatting>
  <conditionalFormatting sqref="AE116 AQ116">
    <cfRule type="expression" dxfId="2607" priority="13189">
      <formula>IF(RIGHT(TEXT(AE116,"0.#"),1)=".",FALSE,TRUE)</formula>
    </cfRule>
    <cfRule type="expression" dxfId="2606" priority="13190">
      <formula>IF(RIGHT(TEXT(AE116,"0.#"),1)=".",TRUE,FALSE)</formula>
    </cfRule>
  </conditionalFormatting>
  <conditionalFormatting sqref="AI116">
    <cfRule type="expression" dxfId="2605" priority="13187">
      <formula>IF(RIGHT(TEXT(AI116,"0.#"),1)=".",FALSE,TRUE)</formula>
    </cfRule>
    <cfRule type="expression" dxfId="2604" priority="13188">
      <formula>IF(RIGHT(TEXT(AI116,"0.#"),1)=".",TRUE,FALSE)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E117 AM117">
    <cfRule type="expression" dxfId="2601" priority="13183">
      <formula>IF(RIGHT(TEXT(AE117,"0.#"),1)=".",FALSE,TRUE)</formula>
    </cfRule>
    <cfRule type="expression" dxfId="2600" priority="13184">
      <formula>IF(RIGHT(TEXT(AE117,"0.#"),1)=".",TRUE,FALSE)</formula>
    </cfRule>
  </conditionalFormatting>
  <conditionalFormatting sqref="AI117">
    <cfRule type="expression" dxfId="2599" priority="13181">
      <formula>IF(RIGHT(TEXT(AI117,"0.#"),1)=".",FALSE,TRUE)</formula>
    </cfRule>
    <cfRule type="expression" dxfId="2598" priority="13182">
      <formula>IF(RIGHT(TEXT(AI117,"0.#"),1)=".",TRUE,FALSE)</formula>
    </cfRule>
  </conditionalFormatting>
  <conditionalFormatting sqref="AQ117">
    <cfRule type="expression" dxfId="2597" priority="13177">
      <formula>IF(RIGHT(TEXT(AQ117,"0.#"),1)=".",FALSE,TRUE)</formula>
    </cfRule>
    <cfRule type="expression" dxfId="2596" priority="13178">
      <formula>IF(RIGHT(TEXT(AQ117,"0.#"),1)=".",TRUE,FALSE)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AQ135 AU134:AU135">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M435">
    <cfRule type="expression" dxfId="2541" priority="13043">
      <formula>IF(RIGHT(TEXT(AM435,"0.#"),1)=".",FALSE,TRUE)</formula>
    </cfRule>
    <cfRule type="expression" dxfId="2540" priority="13044">
      <formula>IF(RIGHT(TEXT(AM435,"0.#"),1)=".",TRUE,FALSE)</formula>
    </cfRule>
  </conditionalFormatting>
  <conditionalFormatting sqref="AE434">
    <cfRule type="expression" dxfId="2539" priority="13057">
      <formula>IF(RIGHT(TEXT(AE434,"0.#"),1)=".",FALSE,TRUE)</formula>
    </cfRule>
    <cfRule type="expression" dxfId="2538" priority="13058">
      <formula>IF(RIGHT(TEXT(AE434,"0.#"),1)=".",TRUE,FALSE)</formula>
    </cfRule>
  </conditionalFormatting>
  <conditionalFormatting sqref="AE435">
    <cfRule type="expression" dxfId="2537" priority="13055">
      <formula>IF(RIGHT(TEXT(AE435,"0.#"),1)=".",FALSE,TRUE)</formula>
    </cfRule>
    <cfRule type="expression" dxfId="2536" priority="13056">
      <formula>IF(RIGHT(TEXT(AE435,"0.#"),1)=".",TRUE,FALSE)</formula>
    </cfRule>
  </conditionalFormatting>
  <conditionalFormatting sqref="AM433">
    <cfRule type="expression" dxfId="2535" priority="13047">
      <formula>IF(RIGHT(TEXT(AM433,"0.#"),1)=".",FALSE,TRUE)</formula>
    </cfRule>
    <cfRule type="expression" dxfId="2534" priority="13048">
      <formula>IF(RIGHT(TEXT(AM433,"0.#"),1)=".",TRUE,FALSE)</formula>
    </cfRule>
  </conditionalFormatting>
  <conditionalFormatting sqref="AM434">
    <cfRule type="expression" dxfId="2533" priority="13045">
      <formula>IF(RIGHT(TEXT(AM434,"0.#"),1)=".",FALSE,TRUE)</formula>
    </cfRule>
    <cfRule type="expression" dxfId="2532" priority="13046">
      <formula>IF(RIGHT(TEXT(AM434,"0.#"),1)=".",TRUE,FALSE)</formula>
    </cfRule>
  </conditionalFormatting>
  <conditionalFormatting sqref="AU433">
    <cfRule type="expression" dxfId="2531" priority="13035">
      <formula>IF(RIGHT(TEXT(AU433,"0.#"),1)=".",FALSE,TRUE)</formula>
    </cfRule>
    <cfRule type="expression" dxfId="2530" priority="13036">
      <formula>IF(RIGHT(TEXT(AU433,"0.#"),1)=".",TRUE,FALSE)</formula>
    </cfRule>
  </conditionalFormatting>
  <conditionalFormatting sqref="AU434">
    <cfRule type="expression" dxfId="2529" priority="13033">
      <formula>IF(RIGHT(TEXT(AU434,"0.#"),1)=".",FALSE,TRUE)</formula>
    </cfRule>
    <cfRule type="expression" dxfId="2528" priority="13034">
      <formula>IF(RIGHT(TEXT(AU434,"0.#"),1)=".",TRUE,FALSE)</formula>
    </cfRule>
  </conditionalFormatting>
  <conditionalFormatting sqref="AU435">
    <cfRule type="expression" dxfId="2527" priority="13031">
      <formula>IF(RIGHT(TEXT(AU435,"0.#"),1)=".",FALSE,TRUE)</formula>
    </cfRule>
    <cfRule type="expression" dxfId="2526" priority="13032">
      <formula>IF(RIGHT(TEXT(AU435,"0.#"),1)=".",TRUE,FALSE)</formula>
    </cfRule>
  </conditionalFormatting>
  <conditionalFormatting sqref="AI435">
    <cfRule type="expression" dxfId="2525" priority="12965">
      <formula>IF(RIGHT(TEXT(AI435,"0.#"),1)=".",FALSE,TRUE)</formula>
    </cfRule>
    <cfRule type="expression" dxfId="2524" priority="12966">
      <formula>IF(RIGHT(TEXT(AI435,"0.#"),1)=".",TRUE,FALSE)</formula>
    </cfRule>
  </conditionalFormatting>
  <conditionalFormatting sqref="AI433">
    <cfRule type="expression" dxfId="2523" priority="12969">
      <formula>IF(RIGHT(TEXT(AI433,"0.#"),1)=".",FALSE,TRUE)</formula>
    </cfRule>
    <cfRule type="expression" dxfId="2522" priority="12970">
      <formula>IF(RIGHT(TEXT(AI433,"0.#"),1)=".",TRUE,FALSE)</formula>
    </cfRule>
  </conditionalFormatting>
  <conditionalFormatting sqref="AI434">
    <cfRule type="expression" dxfId="2521" priority="12967">
      <formula>IF(RIGHT(TEXT(AI434,"0.#"),1)=".",FALSE,TRUE)</formula>
    </cfRule>
    <cfRule type="expression" dxfId="2520" priority="12968">
      <formula>IF(RIGHT(TEXT(AI434,"0.#"),1)=".",TRUE,FALSE)</formula>
    </cfRule>
  </conditionalFormatting>
  <conditionalFormatting sqref="AQ434">
    <cfRule type="expression" dxfId="2519" priority="12951">
      <formula>IF(RIGHT(TEXT(AQ434,"0.#"),1)=".",FALSE,TRUE)</formula>
    </cfRule>
    <cfRule type="expression" dxfId="2518" priority="12952">
      <formula>IF(RIGHT(TEXT(AQ434,"0.#"),1)=".",TRUE,FALSE)</formula>
    </cfRule>
  </conditionalFormatting>
  <conditionalFormatting sqref="AQ435">
    <cfRule type="expression" dxfId="2517" priority="12937">
      <formula>IF(RIGHT(TEXT(AQ435,"0.#"),1)=".",FALSE,TRUE)</formula>
    </cfRule>
    <cfRule type="expression" dxfId="2516" priority="12938">
      <formula>IF(RIGHT(TEXT(AQ435,"0.#"),1)=".",TRUE,FALSE)</formula>
    </cfRule>
  </conditionalFormatting>
  <conditionalFormatting sqref="AQ433">
    <cfRule type="expression" dxfId="2515" priority="12935">
      <formula>IF(RIGHT(TEXT(AQ433,"0.#"),1)=".",FALSE,TRUE)</formula>
    </cfRule>
    <cfRule type="expression" dxfId="2514" priority="12936">
      <formula>IF(RIGHT(TEXT(AQ433,"0.#"),1)=".",TRUE,FALSE)</formula>
    </cfRule>
  </conditionalFormatting>
  <conditionalFormatting sqref="AL847:AO866">
    <cfRule type="expression" dxfId="2513" priority="6659">
      <formula>IF(AND(AL847&gt;=0, RIGHT(TEXT(AL847,"0.#"),1)&lt;&gt;"."),TRUE,FALSE)</formula>
    </cfRule>
    <cfRule type="expression" dxfId="2512" priority="6660">
      <formula>IF(AND(AL847&gt;=0, RIGHT(TEXT(AL847,"0.#"),1)="."),TRUE,FALSE)</formula>
    </cfRule>
    <cfRule type="expression" dxfId="2511" priority="6661">
      <formula>IF(AND(AL847&lt;0, RIGHT(TEXT(AL847,"0.#"),1)&lt;&gt;"."),TRUE,FALSE)</formula>
    </cfRule>
    <cfRule type="expression" dxfId="2510" priority="6662">
      <formula>IF(AND(AL847&lt;0, RIGHT(TEXT(AL847,"0.#"),1)="."),TRUE,FALSE)</formula>
    </cfRule>
  </conditionalFormatting>
  <conditionalFormatting sqref="AQ53:AQ55">
    <cfRule type="expression" dxfId="2509" priority="4681">
      <formula>IF(RIGHT(TEXT(AQ53,"0.#"),1)=".",FALSE,TRUE)</formula>
    </cfRule>
    <cfRule type="expression" dxfId="2508" priority="4682">
      <formula>IF(RIGHT(TEXT(AQ53,"0.#"),1)=".",TRUE,FALSE)</formula>
    </cfRule>
  </conditionalFormatting>
  <conditionalFormatting sqref="AU53:AU55">
    <cfRule type="expression" dxfId="2507" priority="4679">
      <formula>IF(RIGHT(TEXT(AU53,"0.#"),1)=".",FALSE,TRUE)</formula>
    </cfRule>
    <cfRule type="expression" dxfId="2506" priority="4680">
      <formula>IF(RIGHT(TEXT(AU53,"0.#"),1)=".",TRUE,FALSE)</formula>
    </cfRule>
  </conditionalFormatting>
  <conditionalFormatting sqref="AQ60:AQ62">
    <cfRule type="expression" dxfId="2505" priority="4677">
      <formula>IF(RIGHT(TEXT(AQ60,"0.#"),1)=".",FALSE,TRUE)</formula>
    </cfRule>
    <cfRule type="expression" dxfId="2504" priority="4678">
      <formula>IF(RIGHT(TEXT(AQ60,"0.#"),1)=".",TRUE,FALSE)</formula>
    </cfRule>
  </conditionalFormatting>
  <conditionalFormatting sqref="AU60:AU62">
    <cfRule type="expression" dxfId="2503" priority="4675">
      <formula>IF(RIGHT(TEXT(AU60,"0.#"),1)=".",FALSE,TRUE)</formula>
    </cfRule>
    <cfRule type="expression" dxfId="2502" priority="4676">
      <formula>IF(RIGHT(TEXT(AU60,"0.#"),1)=".",TRUE,FALSE)</formula>
    </cfRule>
  </conditionalFormatting>
  <conditionalFormatting sqref="AQ75:AQ77">
    <cfRule type="expression" dxfId="2501" priority="4673">
      <formula>IF(RIGHT(TEXT(AQ75,"0.#"),1)=".",FALSE,TRUE)</formula>
    </cfRule>
    <cfRule type="expression" dxfId="2500" priority="4674">
      <formula>IF(RIGHT(TEXT(AQ75,"0.#"),1)=".",TRUE,FALSE)</formula>
    </cfRule>
  </conditionalFormatting>
  <conditionalFormatting sqref="AU75:AU77">
    <cfRule type="expression" dxfId="2499" priority="4671">
      <formula>IF(RIGHT(TEXT(AU75,"0.#"),1)=".",FALSE,TRUE)</formula>
    </cfRule>
    <cfRule type="expression" dxfId="2498" priority="4672">
      <formula>IF(RIGHT(TEXT(AU75,"0.#"),1)=".",TRUE,FALSE)</formula>
    </cfRule>
  </conditionalFormatting>
  <conditionalFormatting sqref="AQ87:AQ89">
    <cfRule type="expression" dxfId="2497" priority="4669">
      <formula>IF(RIGHT(TEXT(AQ87,"0.#"),1)=".",FALSE,TRUE)</formula>
    </cfRule>
    <cfRule type="expression" dxfId="2496" priority="4670">
      <formula>IF(RIGHT(TEXT(AQ87,"0.#"),1)=".",TRUE,FALSE)</formula>
    </cfRule>
  </conditionalFormatting>
  <conditionalFormatting sqref="AU87:AU89">
    <cfRule type="expression" dxfId="2495" priority="4667">
      <formula>IF(RIGHT(TEXT(AU87,"0.#"),1)=".",FALSE,TRUE)</formula>
    </cfRule>
    <cfRule type="expression" dxfId="2494" priority="4668">
      <formula>IF(RIGHT(TEXT(AU87,"0.#"),1)=".",TRUE,FALSE)</formula>
    </cfRule>
  </conditionalFormatting>
  <conditionalFormatting sqref="AQ92:AQ94">
    <cfRule type="expression" dxfId="2493" priority="4665">
      <formula>IF(RIGHT(TEXT(AQ92,"0.#"),1)=".",FALSE,TRUE)</formula>
    </cfRule>
    <cfRule type="expression" dxfId="2492" priority="4666">
      <formula>IF(RIGHT(TEXT(AQ92,"0.#"),1)=".",TRUE,FALSE)</formula>
    </cfRule>
  </conditionalFormatting>
  <conditionalFormatting sqref="AU92:AU94">
    <cfRule type="expression" dxfId="2491" priority="4663">
      <formula>IF(RIGHT(TEXT(AU92,"0.#"),1)=".",FALSE,TRUE)</formula>
    </cfRule>
    <cfRule type="expression" dxfId="2490" priority="4664">
      <formula>IF(RIGHT(TEXT(AU92,"0.#"),1)=".",TRUE,FALSE)</formula>
    </cfRule>
  </conditionalFormatting>
  <conditionalFormatting sqref="AQ97:AQ99">
    <cfRule type="expression" dxfId="2489" priority="4661">
      <formula>IF(RIGHT(TEXT(AQ97,"0.#"),1)=".",FALSE,TRUE)</formula>
    </cfRule>
    <cfRule type="expression" dxfId="2488" priority="4662">
      <formula>IF(RIGHT(TEXT(AQ97,"0.#"),1)=".",TRUE,FALSE)</formula>
    </cfRule>
  </conditionalFormatting>
  <conditionalFormatting sqref="AU97:AU99">
    <cfRule type="expression" dxfId="2487" priority="4659">
      <formula>IF(RIGHT(TEXT(AU97,"0.#"),1)=".",FALSE,TRUE)</formula>
    </cfRule>
    <cfRule type="expression" dxfId="2486" priority="4660">
      <formula>IF(RIGHT(TEXT(AU97,"0.#"),1)=".",TRUE,FALSE)</formula>
    </cfRule>
  </conditionalFormatting>
  <conditionalFormatting sqref="AE458">
    <cfRule type="expression" dxfId="2485" priority="4353">
      <formula>IF(RIGHT(TEXT(AE458,"0.#"),1)=".",FALSE,TRUE)</formula>
    </cfRule>
    <cfRule type="expression" dxfId="2484" priority="4354">
      <formula>IF(RIGHT(TEXT(AE458,"0.#"),1)=".",TRUE,FALSE)</formula>
    </cfRule>
  </conditionalFormatting>
  <conditionalFormatting sqref="AM460">
    <cfRule type="expression" dxfId="2483" priority="4343">
      <formula>IF(RIGHT(TEXT(AM460,"0.#"),1)=".",FALSE,TRUE)</formula>
    </cfRule>
    <cfRule type="expression" dxfId="2482" priority="4344">
      <formula>IF(RIGHT(TEXT(AM460,"0.#"),1)=".",TRUE,FALSE)</formula>
    </cfRule>
  </conditionalFormatting>
  <conditionalFormatting sqref="AE459">
    <cfRule type="expression" dxfId="2481" priority="4351">
      <formula>IF(RIGHT(TEXT(AE459,"0.#"),1)=".",FALSE,TRUE)</formula>
    </cfRule>
    <cfRule type="expression" dxfId="2480" priority="4352">
      <formula>IF(RIGHT(TEXT(AE459,"0.#"),1)=".",TRUE,FALSE)</formula>
    </cfRule>
  </conditionalFormatting>
  <conditionalFormatting sqref="AE460">
    <cfRule type="expression" dxfId="2479" priority="4349">
      <formula>IF(RIGHT(TEXT(AE460,"0.#"),1)=".",FALSE,TRUE)</formula>
    </cfRule>
    <cfRule type="expression" dxfId="2478" priority="4350">
      <formula>IF(RIGHT(TEXT(AE460,"0.#"),1)=".",TRUE,FALSE)</formula>
    </cfRule>
  </conditionalFormatting>
  <conditionalFormatting sqref="AM458">
    <cfRule type="expression" dxfId="2477" priority="4347">
      <formula>IF(RIGHT(TEXT(AM458,"0.#"),1)=".",FALSE,TRUE)</formula>
    </cfRule>
    <cfRule type="expression" dxfId="2476" priority="4348">
      <formula>IF(RIGHT(TEXT(AM458,"0.#"),1)=".",TRUE,FALSE)</formula>
    </cfRule>
  </conditionalFormatting>
  <conditionalFormatting sqref="AM459">
    <cfRule type="expression" dxfId="2475" priority="4345">
      <formula>IF(RIGHT(TEXT(AM459,"0.#"),1)=".",FALSE,TRUE)</formula>
    </cfRule>
    <cfRule type="expression" dxfId="2474" priority="4346">
      <formula>IF(RIGHT(TEXT(AM459,"0.#"),1)=".",TRUE,FALSE)</formula>
    </cfRule>
  </conditionalFormatting>
  <conditionalFormatting sqref="AU458">
    <cfRule type="expression" dxfId="2473" priority="4341">
      <formula>IF(RIGHT(TEXT(AU458,"0.#"),1)=".",FALSE,TRUE)</formula>
    </cfRule>
    <cfRule type="expression" dxfId="2472" priority="4342">
      <formula>IF(RIGHT(TEXT(AU458,"0.#"),1)=".",TRUE,FALSE)</formula>
    </cfRule>
  </conditionalFormatting>
  <conditionalFormatting sqref="AU459">
    <cfRule type="expression" dxfId="2471" priority="4339">
      <formula>IF(RIGHT(TEXT(AU459,"0.#"),1)=".",FALSE,TRUE)</formula>
    </cfRule>
    <cfRule type="expression" dxfId="2470" priority="4340">
      <formula>IF(RIGHT(TEXT(AU459,"0.#"),1)=".",TRUE,FALSE)</formula>
    </cfRule>
  </conditionalFormatting>
  <conditionalFormatting sqref="AU460">
    <cfRule type="expression" dxfId="2469" priority="4337">
      <formula>IF(RIGHT(TEXT(AU460,"0.#"),1)=".",FALSE,TRUE)</formula>
    </cfRule>
    <cfRule type="expression" dxfId="2468" priority="4338">
      <formula>IF(RIGHT(TEXT(AU460,"0.#"),1)=".",TRUE,FALSE)</formula>
    </cfRule>
  </conditionalFormatting>
  <conditionalFormatting sqref="AI460">
    <cfRule type="expression" dxfId="2467" priority="4331">
      <formula>IF(RIGHT(TEXT(AI460,"0.#"),1)=".",FALSE,TRUE)</formula>
    </cfRule>
    <cfRule type="expression" dxfId="2466" priority="4332">
      <formula>IF(RIGHT(TEXT(AI460,"0.#"),1)=".",TRUE,FALSE)</formula>
    </cfRule>
  </conditionalFormatting>
  <conditionalFormatting sqref="AI458">
    <cfRule type="expression" dxfId="2465" priority="4335">
      <formula>IF(RIGHT(TEXT(AI458,"0.#"),1)=".",FALSE,TRUE)</formula>
    </cfRule>
    <cfRule type="expression" dxfId="2464" priority="4336">
      <formula>IF(RIGHT(TEXT(AI458,"0.#"),1)=".",TRUE,FALSE)</formula>
    </cfRule>
  </conditionalFormatting>
  <conditionalFormatting sqref="AI459">
    <cfRule type="expression" dxfId="2463" priority="4333">
      <formula>IF(RIGHT(TEXT(AI459,"0.#"),1)=".",FALSE,TRUE)</formula>
    </cfRule>
    <cfRule type="expression" dxfId="2462" priority="4334">
      <formula>IF(RIGHT(TEXT(AI459,"0.#"),1)=".",TRUE,FALSE)</formula>
    </cfRule>
  </conditionalFormatting>
  <conditionalFormatting sqref="AQ459">
    <cfRule type="expression" dxfId="2461" priority="4329">
      <formula>IF(RIGHT(TEXT(AQ459,"0.#"),1)=".",FALSE,TRUE)</formula>
    </cfRule>
    <cfRule type="expression" dxfId="2460" priority="4330">
      <formula>IF(RIGHT(TEXT(AQ459,"0.#"),1)=".",TRUE,FALSE)</formula>
    </cfRule>
  </conditionalFormatting>
  <conditionalFormatting sqref="AQ460">
    <cfRule type="expression" dxfId="2459" priority="4327">
      <formula>IF(RIGHT(TEXT(AQ460,"0.#"),1)=".",FALSE,TRUE)</formula>
    </cfRule>
    <cfRule type="expression" dxfId="2458" priority="4328">
      <formula>IF(RIGHT(TEXT(AQ460,"0.#"),1)=".",TRUE,FALSE)</formula>
    </cfRule>
  </conditionalFormatting>
  <conditionalFormatting sqref="AQ458">
    <cfRule type="expression" dxfId="2457" priority="4325">
      <formula>IF(RIGHT(TEXT(AQ458,"0.#"),1)=".",FALSE,TRUE)</formula>
    </cfRule>
    <cfRule type="expression" dxfId="2456" priority="4326">
      <formula>IF(RIGHT(TEXT(AQ458,"0.#"),1)=".",TRUE,FALSE)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47:Y866">
    <cfRule type="expression" dxfId="2439" priority="2987">
      <formula>IF(RIGHT(TEXT(Y847,"0.#"),1)=".",FALSE,TRUE)</formula>
    </cfRule>
    <cfRule type="expression" dxfId="2438" priority="2988">
      <formula>IF(RIGHT(TEXT(Y847,"0.#"),1)=".",TRUE,FALSE)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02:AO1131">
    <cfRule type="expression" dxfId="2409" priority="2893">
      <formula>IF(AND(AL1102&gt;=0, RIGHT(TEXT(AL1102,"0.#"),1)&lt;&gt;"."),TRUE,FALSE)</formula>
    </cfRule>
    <cfRule type="expression" dxfId="2408" priority="2894">
      <formula>IF(AND(AL1102&gt;=0, RIGHT(TEXT(AL1102,"0.#"),1)="."),TRUE,FALSE)</formula>
    </cfRule>
    <cfRule type="expression" dxfId="2407" priority="2895">
      <formula>IF(AND(AL1102&lt;0, RIGHT(TEXT(AL1102,"0.#"),1)&lt;&gt;"."),TRUE,FALSE)</formula>
    </cfRule>
    <cfRule type="expression" dxfId="2406" priority="2896">
      <formula>IF(AND(AL1102&lt;0, RIGHT(TEXT(AL1102,"0.#"),1)="."),TRUE,FALSE)</formula>
    </cfRule>
  </conditionalFormatting>
  <conditionalFormatting sqref="Y1102:Y1131">
    <cfRule type="expression" dxfId="2405" priority="2891">
      <formula>IF(RIGHT(TEXT(Y1102,"0.#"),1)=".",FALSE,TRUE)</formula>
    </cfRule>
    <cfRule type="expression" dxfId="2404" priority="2892">
      <formula>IF(RIGHT(TEXT(Y1102,"0.#"),1)=".",TRUE,FALSE)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2:Y899">
    <cfRule type="expression" dxfId="2079" priority="2103">
      <formula>IF(RIGHT(TEXT(Y872,"0.#"),1)=".",FALSE,TRUE)</formula>
    </cfRule>
    <cfRule type="expression" dxfId="2078" priority="2104">
      <formula>IF(RIGHT(TEXT(Y872,"0.#"),1)=".",TRUE,FALSE)</formula>
    </cfRule>
  </conditionalFormatting>
  <conditionalFormatting sqref="Y871">
    <cfRule type="expression" dxfId="2077" priority="2097">
      <formula>IF(RIGHT(TEXT(Y871,"0.#"),1)=".",FALSE,TRUE)</formula>
    </cfRule>
    <cfRule type="expression" dxfId="2076" priority="2098">
      <formula>IF(RIGHT(TEXT(Y871,"0.#"),1)=".",TRUE,FALSE)</formula>
    </cfRule>
  </conditionalFormatting>
  <conditionalFormatting sqref="Y905:Y932">
    <cfRule type="expression" dxfId="2075" priority="2091">
      <formula>IF(RIGHT(TEXT(Y905,"0.#"),1)=".",FALSE,TRUE)</formula>
    </cfRule>
    <cfRule type="expression" dxfId="2074" priority="2092">
      <formula>IF(RIGHT(TEXT(Y905,"0.#"),1)=".",TRUE,FALSE)</formula>
    </cfRule>
  </conditionalFormatting>
  <conditionalFormatting sqref="Y904">
    <cfRule type="expression" dxfId="2073" priority="2085">
      <formula>IF(RIGHT(TEXT(Y904,"0.#"),1)=".",FALSE,TRUE)</formula>
    </cfRule>
    <cfRule type="expression" dxfId="2072" priority="2086">
      <formula>IF(RIGHT(TEXT(Y904,"0.#"),1)=".",TRUE,FALSE)</formula>
    </cfRule>
  </conditionalFormatting>
  <conditionalFormatting sqref="Y938:Y965">
    <cfRule type="expression" dxfId="2071" priority="2079">
      <formula>IF(RIGHT(TEXT(Y938,"0.#"),1)=".",FALSE,TRUE)</formula>
    </cfRule>
    <cfRule type="expression" dxfId="2070" priority="2080">
      <formula>IF(RIGHT(TEXT(Y938,"0.#"),1)=".",TRUE,FALSE)</formula>
    </cfRule>
  </conditionalFormatting>
  <conditionalFormatting sqref="Y937">
    <cfRule type="expression" dxfId="2069" priority="2073">
      <formula>IF(RIGHT(TEXT(Y937,"0.#"),1)=".",FALSE,TRUE)</formula>
    </cfRule>
    <cfRule type="expression" dxfId="2068" priority="2074">
      <formula>IF(RIGHT(TEXT(Y937,"0.#"),1)=".",TRUE,FALSE)</formula>
    </cfRule>
  </conditionalFormatting>
  <conditionalFormatting sqref="Y979:Y998">
    <cfRule type="expression" dxfId="2067" priority="2067">
      <formula>IF(RIGHT(TEXT(Y979,"0.#"),1)=".",FALSE,TRUE)</formula>
    </cfRule>
    <cfRule type="expression" dxfId="2066" priority="2068">
      <formula>IF(RIGHT(TEXT(Y979,"0.#"),1)=".",TRUE,FALSE)</formula>
    </cfRule>
  </conditionalFormatting>
  <conditionalFormatting sqref="Y1004:Y1031">
    <cfRule type="expression" dxfId="2065" priority="2055">
      <formula>IF(RIGHT(TEXT(Y1004,"0.#"),1)=".",FALSE,TRUE)</formula>
    </cfRule>
    <cfRule type="expression" dxfId="2064" priority="2056">
      <formula>IF(RIGHT(TEXT(Y1004,"0.#"),1)=".",TRUE,FALSE)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3">
    <cfRule type="expression" dxfId="2057" priority="2327">
      <formula>IF(RIGHT(TEXT(P23,"0.#"),1)=".",FALSE,TRUE)</formula>
    </cfRule>
    <cfRule type="expression" dxfId="2056" priority="2328">
      <formula>IF(RIGHT(TEXT(P23,"0.#"),1)=".",TRUE,FALSE)</formula>
    </cfRule>
  </conditionalFormatting>
  <conditionalFormatting sqref="P24:P27">
    <cfRule type="expression" dxfId="2055" priority="2325">
      <formula>IF(RIGHT(TEXT(P24,"0.#"),1)=".",FALSE,TRUE)</formula>
    </cfRule>
    <cfRule type="expression" dxfId="2054" priority="2326">
      <formula>IF(RIGHT(TEXT(P24,"0.#"),1)=".",TRUE,FALSE)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872:AO899">
    <cfRule type="expression" dxfId="1983" priority="2105">
      <formula>IF(AND(AL872&gt;=0, RIGHT(TEXT(AL872,"0.#"),1)&lt;&gt;"."),TRUE,FALSE)</formula>
    </cfRule>
    <cfRule type="expression" dxfId="1982" priority="2106">
      <formula>IF(AND(AL872&gt;=0, RIGHT(TEXT(AL872,"0.#"),1)="."),TRUE,FALSE)</formula>
    </cfRule>
    <cfRule type="expression" dxfId="1981" priority="2107">
      <formula>IF(AND(AL872&lt;0, RIGHT(TEXT(AL872,"0.#"),1)&lt;&gt;"."),TRUE,FALSE)</formula>
    </cfRule>
    <cfRule type="expression" dxfId="1980" priority="2108">
      <formula>IF(AND(AL872&lt;0, RIGHT(TEXT(AL872,"0.#"),1)="."),TRUE,FALSE)</formula>
    </cfRule>
  </conditionalFormatting>
  <conditionalFormatting sqref="AL870:AO871">
    <cfRule type="expression" dxfId="1979" priority="2099">
      <formula>IF(AND(AL870&gt;=0, RIGHT(TEXT(AL870,"0.#"),1)&lt;&gt;"."),TRUE,FALSE)</formula>
    </cfRule>
    <cfRule type="expression" dxfId="1978" priority="2100">
      <formula>IF(AND(AL870&gt;=0, RIGHT(TEXT(AL870,"0.#"),1)="."),TRUE,FALSE)</formula>
    </cfRule>
    <cfRule type="expression" dxfId="1977" priority="2101">
      <formula>IF(AND(AL870&lt;0, RIGHT(TEXT(AL870,"0.#"),1)&lt;&gt;"."),TRUE,FALSE)</formula>
    </cfRule>
    <cfRule type="expression" dxfId="1976" priority="2102">
      <formula>IF(AND(AL870&lt;0, RIGHT(TEXT(AL870,"0.#"),1)="."),TRUE,FALSE)</formula>
    </cfRule>
  </conditionalFormatting>
  <conditionalFormatting sqref="AL905:AO932">
    <cfRule type="expression" dxfId="1975" priority="2093">
      <formula>IF(AND(AL905&gt;=0, RIGHT(TEXT(AL905,"0.#"),1)&lt;&gt;"."),TRUE,FALSE)</formula>
    </cfRule>
    <cfRule type="expression" dxfId="1974" priority="2094">
      <formula>IF(AND(AL905&gt;=0, RIGHT(TEXT(AL905,"0.#"),1)="."),TRUE,FALSE)</formula>
    </cfRule>
    <cfRule type="expression" dxfId="1973" priority="2095">
      <formula>IF(AND(AL905&lt;0, RIGHT(TEXT(AL905,"0.#"),1)&lt;&gt;"."),TRUE,FALSE)</formula>
    </cfRule>
    <cfRule type="expression" dxfId="1972" priority="2096">
      <formula>IF(AND(AL905&lt;0, RIGHT(TEXT(AL905,"0.#"),1)="."),TRUE,FALSE)</formula>
    </cfRule>
  </conditionalFormatting>
  <conditionalFormatting sqref="AL903:AO904">
    <cfRule type="expression" dxfId="1971" priority="2087">
      <formula>IF(AND(AL903&gt;=0, RIGHT(TEXT(AL903,"0.#"),1)&lt;&gt;"."),TRUE,FALSE)</formula>
    </cfRule>
    <cfRule type="expression" dxfId="1970" priority="2088">
      <formula>IF(AND(AL903&gt;=0, RIGHT(TEXT(AL903,"0.#"),1)="."),TRUE,FALSE)</formula>
    </cfRule>
    <cfRule type="expression" dxfId="1969" priority="2089">
      <formula>IF(AND(AL903&lt;0, RIGHT(TEXT(AL903,"0.#"),1)&lt;&gt;"."),TRUE,FALSE)</formula>
    </cfRule>
    <cfRule type="expression" dxfId="1968" priority="2090">
      <formula>IF(AND(AL903&lt;0, RIGHT(TEXT(AL903,"0.#"),1)="."),TRUE,FALSE)</formula>
    </cfRule>
  </conditionalFormatting>
  <conditionalFormatting sqref="AL938:AO965">
    <cfRule type="expression" dxfId="1967" priority="2081">
      <formula>IF(AND(AL938&gt;=0, RIGHT(TEXT(AL938,"0.#"),1)&lt;&gt;"."),TRUE,FALSE)</formula>
    </cfRule>
    <cfRule type="expression" dxfId="1966" priority="2082">
      <formula>IF(AND(AL938&gt;=0, RIGHT(TEXT(AL938,"0.#"),1)="."),TRUE,FALSE)</formula>
    </cfRule>
    <cfRule type="expression" dxfId="1965" priority="2083">
      <formula>IF(AND(AL938&lt;0, RIGHT(TEXT(AL938,"0.#"),1)&lt;&gt;"."),TRUE,FALSE)</formula>
    </cfRule>
    <cfRule type="expression" dxfId="1964" priority="2084">
      <formula>IF(AND(AL938&lt;0, RIGHT(TEXT(AL938,"0.#"),1)="."),TRUE,FALSE)</formula>
    </cfRule>
  </conditionalFormatting>
  <conditionalFormatting sqref="AL936:AO937">
    <cfRule type="expression" dxfId="1963" priority="2075">
      <formula>IF(AND(AL936&gt;=0, RIGHT(TEXT(AL936,"0.#"),1)&lt;&gt;"."),TRUE,FALSE)</formula>
    </cfRule>
    <cfRule type="expression" dxfId="1962" priority="2076">
      <formula>IF(AND(AL936&gt;=0, RIGHT(TEXT(AL936,"0.#"),1)="."),TRUE,FALSE)</formula>
    </cfRule>
    <cfRule type="expression" dxfId="1961" priority="2077">
      <formula>IF(AND(AL936&lt;0, RIGHT(TEXT(AL936,"0.#"),1)&lt;&gt;"."),TRUE,FALSE)</formula>
    </cfRule>
    <cfRule type="expression" dxfId="1960" priority="2078">
      <formula>IF(AND(AL936&lt;0, RIGHT(TEXT(AL936,"0.#"),1)="."),TRUE,FALSE)</formula>
    </cfRule>
  </conditionalFormatting>
  <conditionalFormatting sqref="AL979:AO998">
    <cfRule type="expression" dxfId="1959" priority="2069">
      <formula>IF(AND(AL979&gt;=0, RIGHT(TEXT(AL979,"0.#"),1)&lt;&gt;"."),TRUE,FALSE)</formula>
    </cfRule>
    <cfRule type="expression" dxfId="1958" priority="2070">
      <formula>IF(AND(AL979&gt;=0, RIGHT(TEXT(AL979,"0.#"),1)="."),TRUE,FALSE)</formula>
    </cfRule>
    <cfRule type="expression" dxfId="1957" priority="2071">
      <formula>IF(AND(AL979&lt;0, RIGHT(TEXT(AL979,"0.#"),1)&lt;&gt;"."),TRUE,FALSE)</formula>
    </cfRule>
    <cfRule type="expression" dxfId="1956" priority="2072">
      <formula>IF(AND(AL979&lt;0, RIGHT(TEXT(AL979,"0.#"),1)="."),TRUE,FALSE)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AL839:AO846">
    <cfRule type="expression" dxfId="729" priority="33">
      <formula>IF(AND(AL839&gt;=0, RIGHT(TEXT(AL839,"0.#"),1)&lt;&gt;"."),TRUE,FALSE)</formula>
    </cfRule>
    <cfRule type="expression" dxfId="728" priority="34">
      <formula>IF(AND(AL839&gt;=0, RIGHT(TEXT(AL839,"0.#"),1)="."),TRUE,FALSE)</formula>
    </cfRule>
    <cfRule type="expression" dxfId="727" priority="35">
      <formula>IF(AND(AL839&lt;0, RIGHT(TEXT(AL839,"0.#"),1)&lt;&gt;"."),TRUE,FALSE)</formula>
    </cfRule>
    <cfRule type="expression" dxfId="726" priority="36">
      <formula>IF(AND(AL839&lt;0, RIGHT(TEXT(AL839,"0.#"),1)="."),TRUE,FALSE)</formula>
    </cfRule>
  </conditionalFormatting>
  <conditionalFormatting sqref="Y839:Y846">
    <cfRule type="expression" dxfId="725" priority="31">
      <formula>IF(RIGHT(TEXT(Y839,"0.#"),1)=".",FALSE,TRUE)</formula>
    </cfRule>
    <cfRule type="expression" dxfId="724" priority="32">
      <formula>IF(RIGHT(TEXT(Y839,"0.#"),1)=".",TRUE,FALSE)</formula>
    </cfRule>
  </conditionalFormatting>
  <conditionalFormatting sqref="AL837:AO838">
    <cfRule type="expression" dxfId="723" priority="27">
      <formula>IF(AND(AL837&gt;=0, RIGHT(TEXT(AL837,"0.#"),1)&lt;&gt;"."),TRUE,FALSE)</formula>
    </cfRule>
    <cfRule type="expression" dxfId="722" priority="28">
      <formula>IF(AND(AL837&gt;=0, RIGHT(TEXT(AL837,"0.#"),1)="."),TRUE,FALSE)</formula>
    </cfRule>
    <cfRule type="expression" dxfId="721" priority="29">
      <formula>IF(AND(AL837&lt;0, RIGHT(TEXT(AL837,"0.#"),1)&lt;&gt;"."),TRUE,FALSE)</formula>
    </cfRule>
    <cfRule type="expression" dxfId="720" priority="30">
      <formula>IF(AND(AL837&lt;0, RIGHT(TEXT(AL837,"0.#"),1)="."),TRUE,FALSE)</formula>
    </cfRule>
  </conditionalFormatting>
  <conditionalFormatting sqref="Y837:Y838">
    <cfRule type="expression" dxfId="719" priority="25">
      <formula>IF(RIGHT(TEXT(Y837,"0.#"),1)=".",FALSE,TRUE)</formula>
    </cfRule>
    <cfRule type="expression" dxfId="718" priority="26">
      <formula>IF(RIGHT(TEXT(Y837,"0.#"),1)=".",TRUE,FALSE)</formula>
    </cfRule>
  </conditionalFormatting>
  <conditionalFormatting sqref="Y936">
    <cfRule type="expression" dxfId="717" priority="11">
      <formula>IF(RIGHT(TEXT(Y936,"0.#"),1)=".",FALSE,TRUE)</formula>
    </cfRule>
    <cfRule type="expression" dxfId="716" priority="12">
      <formula>IF(RIGHT(TEXT(Y936,"0.#"),1)=".",TRUE,FALSE)</formula>
    </cfRule>
  </conditionalFormatting>
  <conditionalFormatting sqref="Y903">
    <cfRule type="expression" dxfId="715" priority="9">
      <formula>IF(RIGHT(TEXT(Y903,"0.#"),1)=".",FALSE,TRUE)</formula>
    </cfRule>
    <cfRule type="expression" dxfId="714" priority="10">
      <formula>IF(RIGHT(TEXT(Y903,"0.#"),1)=".",TRUE,FALSE)</formula>
    </cfRule>
  </conditionalFormatting>
  <conditionalFormatting sqref="Y870">
    <cfRule type="expression" dxfId="713" priority="7">
      <formula>IF(RIGHT(TEXT(Y870,"0.#"),1)=".",FALSE,TRUE)</formula>
    </cfRule>
    <cfRule type="expression" dxfId="712" priority="8">
      <formula>IF(RIGHT(TEXT(Y870,"0.#"),1)=".",TRUE,FALSE)</formula>
    </cfRule>
  </conditionalFormatting>
  <conditionalFormatting sqref="AL969:AO978">
    <cfRule type="expression" dxfId="711" priority="3">
      <formula>IF(AND(AL969&gt;=0, RIGHT(TEXT(AL969,"0.#"),1)&lt;&gt;"."),TRUE,FALSE)</formula>
    </cfRule>
    <cfRule type="expression" dxfId="710" priority="4">
      <formula>IF(AND(AL969&gt;=0, RIGHT(TEXT(AL969,"0.#"),1)="."),TRUE,FALSE)</formula>
    </cfRule>
    <cfRule type="expression" dxfId="709" priority="5">
      <formula>IF(AND(AL969&lt;0, RIGHT(TEXT(AL969,"0.#"),1)&lt;&gt;"."),TRUE,FALSE)</formula>
    </cfRule>
    <cfRule type="expression" dxfId="708" priority="6">
      <formula>IF(AND(AL969&lt;0, RIGHT(TEXT(AL969,"0.#"),1)="."),TRUE,FALSE)</formula>
    </cfRule>
  </conditionalFormatting>
  <conditionalFormatting sqref="Y969:Y978">
    <cfRule type="expression" dxfId="707" priority="1">
      <formula>IF(RIGHT(TEXT(Y969,"0.#"),1)=".",FALSE,TRUE)</formula>
    </cfRule>
    <cfRule type="expression" dxfId="706"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39" max="49" man="1"/>
    <brk id="70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t="s">
        <v>550</v>
      </c>
      <c r="C25" s="13" t="str">
        <f t="shared" si="0"/>
        <v>一億総活躍推進</v>
      </c>
      <c r="D25" s="13" t="str">
        <f>IF(C25="",D24,IF(D24&lt;&gt;"",CONCATENATE(D24,"、",C25),C25))</f>
        <v>一億総活躍推進</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一億総活躍推進</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493</v>
      </c>
      <c r="Z3" s="345"/>
      <c r="AA3" s="345"/>
      <c r="AB3" s="345"/>
      <c r="AC3" s="275" t="s">
        <v>476</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493</v>
      </c>
      <c r="Z36" s="345"/>
      <c r="AA36" s="345"/>
      <c r="AB36" s="345"/>
      <c r="AC36" s="275" t="s">
        <v>476</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493</v>
      </c>
      <c r="Z69" s="345"/>
      <c r="AA69" s="345"/>
      <c r="AB69" s="345"/>
      <c r="AC69" s="275" t="s">
        <v>476</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493</v>
      </c>
      <c r="Z102" s="345"/>
      <c r="AA102" s="345"/>
      <c r="AB102" s="345"/>
      <c r="AC102" s="275" t="s">
        <v>476</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493</v>
      </c>
      <c r="Z135" s="345"/>
      <c r="AA135" s="345"/>
      <c r="AB135" s="345"/>
      <c r="AC135" s="275" t="s">
        <v>476</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493</v>
      </c>
      <c r="Z168" s="345"/>
      <c r="AA168" s="345"/>
      <c r="AB168" s="345"/>
      <c r="AC168" s="275" t="s">
        <v>476</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493</v>
      </c>
      <c r="Z201" s="345"/>
      <c r="AA201" s="345"/>
      <c r="AB201" s="345"/>
      <c r="AC201" s="275" t="s">
        <v>476</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493</v>
      </c>
      <c r="Z234" s="345"/>
      <c r="AA234" s="345"/>
      <c r="AB234" s="345"/>
      <c r="AC234" s="275" t="s">
        <v>476</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493</v>
      </c>
      <c r="Z267" s="345"/>
      <c r="AA267" s="345"/>
      <c r="AB267" s="345"/>
      <c r="AC267" s="275" t="s">
        <v>476</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493</v>
      </c>
      <c r="Z300" s="345"/>
      <c r="AA300" s="345"/>
      <c r="AB300" s="345"/>
      <c r="AC300" s="275" t="s">
        <v>476</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493</v>
      </c>
      <c r="Z333" s="345"/>
      <c r="AA333" s="345"/>
      <c r="AB333" s="345"/>
      <c r="AC333" s="275" t="s">
        <v>476</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493</v>
      </c>
      <c r="Z366" s="345"/>
      <c r="AA366" s="345"/>
      <c r="AB366" s="345"/>
      <c r="AC366" s="275" t="s">
        <v>476</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493</v>
      </c>
      <c r="Z399" s="345"/>
      <c r="AA399" s="345"/>
      <c r="AB399" s="345"/>
      <c r="AC399" s="275" t="s">
        <v>476</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493</v>
      </c>
      <c r="Z432" s="345"/>
      <c r="AA432" s="345"/>
      <c r="AB432" s="345"/>
      <c r="AC432" s="275" t="s">
        <v>476</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493</v>
      </c>
      <c r="Z465" s="345"/>
      <c r="AA465" s="345"/>
      <c r="AB465" s="345"/>
      <c r="AC465" s="275" t="s">
        <v>476</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493</v>
      </c>
      <c r="Z498" s="345"/>
      <c r="AA498" s="345"/>
      <c r="AB498" s="345"/>
      <c r="AC498" s="275" t="s">
        <v>476</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493</v>
      </c>
      <c r="Z531" s="345"/>
      <c r="AA531" s="345"/>
      <c r="AB531" s="345"/>
      <c r="AC531" s="275" t="s">
        <v>476</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493</v>
      </c>
      <c r="Z564" s="345"/>
      <c r="AA564" s="345"/>
      <c r="AB564" s="345"/>
      <c r="AC564" s="275" t="s">
        <v>476</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493</v>
      </c>
      <c r="Z597" s="345"/>
      <c r="AA597" s="345"/>
      <c r="AB597" s="345"/>
      <c r="AC597" s="275" t="s">
        <v>476</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493</v>
      </c>
      <c r="Z630" s="345"/>
      <c r="AA630" s="345"/>
      <c r="AB630" s="345"/>
      <c r="AC630" s="275" t="s">
        <v>476</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493</v>
      </c>
      <c r="Z663" s="345"/>
      <c r="AA663" s="345"/>
      <c r="AB663" s="345"/>
      <c r="AC663" s="275" t="s">
        <v>476</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493</v>
      </c>
      <c r="Z696" s="345"/>
      <c r="AA696" s="345"/>
      <c r="AB696" s="345"/>
      <c r="AC696" s="275" t="s">
        <v>476</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493</v>
      </c>
      <c r="Z729" s="345"/>
      <c r="AA729" s="345"/>
      <c r="AB729" s="345"/>
      <c r="AC729" s="275" t="s">
        <v>476</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493</v>
      </c>
      <c r="Z762" s="345"/>
      <c r="AA762" s="345"/>
      <c r="AB762" s="345"/>
      <c r="AC762" s="275" t="s">
        <v>476</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493</v>
      </c>
      <c r="Z795" s="345"/>
      <c r="AA795" s="345"/>
      <c r="AB795" s="345"/>
      <c r="AC795" s="275" t="s">
        <v>476</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493</v>
      </c>
      <c r="Z828" s="345"/>
      <c r="AA828" s="345"/>
      <c r="AB828" s="345"/>
      <c r="AC828" s="275" t="s">
        <v>476</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493</v>
      </c>
      <c r="Z861" s="345"/>
      <c r="AA861" s="345"/>
      <c r="AB861" s="345"/>
      <c r="AC861" s="275" t="s">
        <v>476</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493</v>
      </c>
      <c r="Z894" s="345"/>
      <c r="AA894" s="345"/>
      <c r="AB894" s="345"/>
      <c r="AC894" s="275" t="s">
        <v>476</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493</v>
      </c>
      <c r="Z927" s="345"/>
      <c r="AA927" s="345"/>
      <c r="AB927" s="345"/>
      <c r="AC927" s="275" t="s">
        <v>476</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493</v>
      </c>
      <c r="Z960" s="345"/>
      <c r="AA960" s="345"/>
      <c r="AB960" s="345"/>
      <c r="AC960" s="275" t="s">
        <v>476</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493</v>
      </c>
      <c r="Z993" s="345"/>
      <c r="AA993" s="345"/>
      <c r="AB993" s="345"/>
      <c r="AC993" s="275" t="s">
        <v>476</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493</v>
      </c>
      <c r="Z1026" s="345"/>
      <c r="AA1026" s="345"/>
      <c r="AB1026" s="345"/>
      <c r="AC1026" s="275" t="s">
        <v>476</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493</v>
      </c>
      <c r="Z1059" s="345"/>
      <c r="AA1059" s="345"/>
      <c r="AB1059" s="345"/>
      <c r="AC1059" s="275" t="s">
        <v>476</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493</v>
      </c>
      <c r="Z1092" s="345"/>
      <c r="AA1092" s="345"/>
      <c r="AB1092" s="345"/>
      <c r="AC1092" s="275" t="s">
        <v>476</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493</v>
      </c>
      <c r="Z1125" s="345"/>
      <c r="AA1125" s="345"/>
      <c r="AB1125" s="345"/>
      <c r="AC1125" s="275" t="s">
        <v>476</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493</v>
      </c>
      <c r="Z1158" s="345"/>
      <c r="AA1158" s="345"/>
      <c r="AB1158" s="345"/>
      <c r="AC1158" s="275" t="s">
        <v>476</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493</v>
      </c>
      <c r="Z1191" s="345"/>
      <c r="AA1191" s="345"/>
      <c r="AB1191" s="345"/>
      <c r="AC1191" s="275" t="s">
        <v>476</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493</v>
      </c>
      <c r="Z1224" s="345"/>
      <c r="AA1224" s="345"/>
      <c r="AB1224" s="345"/>
      <c r="AC1224" s="275" t="s">
        <v>476</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493</v>
      </c>
      <c r="Z1257" s="345"/>
      <c r="AA1257" s="345"/>
      <c r="AB1257" s="345"/>
      <c r="AC1257" s="275" t="s">
        <v>476</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493</v>
      </c>
      <c r="Z1290" s="345"/>
      <c r="AA1290" s="345"/>
      <c r="AB1290" s="345"/>
      <c r="AC1290" s="275" t="s">
        <v>476</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2018-05-14T05:02:38Z</cp:lastPrinted>
  <dcterms:created xsi:type="dcterms:W3CDTF">2012-03-13T00:50:25Z</dcterms:created>
  <dcterms:modified xsi:type="dcterms:W3CDTF">2018-07-05T09:38:25Z</dcterms:modified>
</cp:coreProperties>
</file>