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<sst xmlns="http://schemas.openxmlformats.org/spreadsheetml/2006/main" count="2989" uniqueCount="668">
  <si>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</si>
  <si>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</si>
  <si>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</si>
  <si>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</si>
  <si>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</si>
  <si>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</si>
  <si>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</si>
  <si>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</si>
  <si>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</si>
  <si>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</si>
  <si>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</si>
  <si>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</si>
  <si>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</si>
  <si>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</si>
  <si>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</si>
  <si>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</si>
  <si>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</si>
  <si>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</si>
  <si>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</si>
  <si>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</si>
  <si>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</si>
  <si>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</si>
  <si>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</si>
  <si>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</si>
  <si>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</si>
  <si>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</si>
  <si>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</si>
  <si>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</si>
  <si>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</si>
  <si>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</si>
  <si>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</si>
  <si>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</si>
  <si>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</si>
  <si>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</si>
  <si>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</si>
  <si>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</si>
  <si>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</si>
  <si>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</si>
  <si>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</si>
  <si>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</si>
  <si>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</si>
  <si>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</si>
  <si>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</si>
  <si>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</si>
  <si>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</si>
  <si>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</si>
  <si>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</si>
  <si>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</si>
  <si>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</si>
  <si>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</si>
  <si>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</si>
  <si>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</si>
  <si>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</si>
  <si>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</si>
  <si>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</si>
  <si>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</si>
  <si>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</si>
  <si>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</si>
  <si>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</si>
  <si>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</si>
  <si>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</si>
  <si>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</si>
  <si>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</si>
  <si>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</si>
  <si>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</si>
  <si>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</si>
  <si>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</si>
  <si>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</si>
  <si>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</si>
  <si>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</si>
  <si>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</si>
  <si>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</si>
  <si>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</si>
  <si>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</si>
  <si>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</si>
  <si>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</si>
  <si>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</si>
  <si>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</si>
  <si>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</si>
  <si>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</si>
  <si>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</si>
  <si>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</si>
  <si>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</si>
  <si>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</si>
  <si>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</si>
  <si>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</si>
  <si>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</si>
  <si>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</si>
  <si>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</si>
  <si>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</si>
  <si>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</si>
  <si>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</si>
  <si>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</si>
  <si>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</si>
  <si>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</si>
  <si>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</si>
  <si>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</si>
  <si>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</si>
  <si>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</si>
  <si>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</si>
  <si>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</si>
  <si>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</si>
  <si>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</si>
  <si>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</si>
  <si>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</si>
  <si>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</si>
  <si>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</si>
  <si>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</si>
  <si>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</si>
  <si>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</si>
  <si>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</si>
  <si>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</si>
  <si>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</si>
  <si>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</si>
  <si>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</si>
  <si>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</si>
  <si>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</si>
  <si>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</si>
  <si>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</si>
  <si>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</si>
  <si>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</si>
  <si>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</si>
  <si>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</si>
  <si>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</si>
  <si>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</si>
  <si>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</si>
  <si>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</si>
  <si>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</si>
  <si>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</si>
  <si>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</si>
  <si>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</si>
  <si>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</si>
  <si>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</si>
  <si>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</si>
  <si>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</si>
  <si>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</si>
  <si>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</si>
  <si>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</si>
  <si>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</si>
  <si>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</si>
  <si>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</si>
  <si>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</si>
  <si>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</si>
  <si>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</si>
  <si>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</si>
  <si>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</si>
  <si>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</si>
  <si>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</si>
  <si>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</si>
  <si>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</si>
  <si>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</si>
  <si>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</si>
  <si>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</si>
  <si>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</si>
  <si>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</si>
  <si>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</si>
  <si>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</si>
  <si>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</si>
  <si>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</si>
  <si>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</si>
  <si>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</si>
  <si>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</si>
  <si>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</si>
  <si>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</si>
  <si>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</si>
  <si>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</si>
  <si>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</si>
  <si>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</si>
  <si>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</si>
  <si>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</si>
  <si>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</si>
  <si>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</si>
  <si>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</si>
  <si>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</si>
  <si>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</si>
  <si>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</si>
  <si>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</si>
  <si>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</si>
  <si>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</si>
  <si>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</si>
  <si>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</si>
  <si>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</si>
  <si>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</si>
  <si>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</si>
  <si>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</si>
  <si>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</si>
  <si>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</si>
  <si>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</si>
  <si>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</si>
  <si>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</si>
  <si>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</si>
  <si>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</si>
  <si>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</si>
  <si>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</si>
  <si>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</si>
  <si>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</si>
  <si>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</si>
  <si>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</si>
  <si>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</si>
  <si>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</si>
  <si>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</si>
  <si>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</si>
  <si>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</si>
  <si>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</si>
  <si>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</si>
  <si>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</si>
  <si>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</si>
  <si>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</si>
  <si>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</si>
  <si>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</si>
  <si>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</si>
  <si>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</si>
  <si>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</si>
  <si>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</si>
  <si>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</si>
  <si>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</si>
  <si>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</si>
  <si>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</si>
  <si>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</si>
  <si>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</si>
  <si>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</si>
  <si>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</si>
  <si>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</si>
  <si>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</si>
  <si>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</si>
  <si>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</si>
  <si>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</si>
  <si>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</si>
  <si>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</si>
  <si>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</si>
  <si>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</si>
  <si>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</si>
  <si>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</si>
  <si>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</si>
  <si>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</si>
  <si>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</si>
  <si>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</si>
  <si>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</si>
  <si>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</si>
  <si>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</si>
  <si>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</si>
  <si>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</si>
  <si>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</si>
  <si>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</si>
  <si>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</si>
  <si>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</si>
  <si>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</si>
  <si>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</si>
  <si>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</si>
  <si>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</si>
  <si>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</si>
  <si>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</si>
  <si>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</si>
  <si>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</si>
  <si>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</si>
  <si>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</si>
  <si>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</si>
  <si>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</si>
  <si>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</si>
  <si>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</si>
  <si>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</si>
  <si>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</si>
  <si>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</si>
  <si>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</si>
  <si>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</si>
  <si>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</si>
  <si>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</si>
  <si>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</si>
  <si>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</si>
  <si>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</si>
  <si>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</si>
  <si>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</si>
  <si>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</si>
  <si>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</si>
  <si>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</si>
  <si>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</si>
  <si>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</si>
  <si>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</si>
  <si>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</si>
  <si>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</si>
  <si>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</si>
  <si>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</si>
  <si>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</si>
  <si>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</si>
  <si>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</si>
  <si>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</si>
  <si>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</si>
  <si>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</si>
  <si>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</si>
  <si>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</si>
  <si>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</si>
  <si>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</si>
  <si>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</si>
  <si>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</si>
  <si>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</si>
  <si>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</si>
  <si>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</si>
  <si>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</si>
  <si>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</si>
  <si>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</si>
  <si>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</si>
  <si>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</si>
  <si>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</si>
  <si>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</si>
  <si>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</si>
  <si>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</si>
  <si>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</si>
  <si>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</si>
  <si>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</si>
  <si>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</si>
  <si>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</si>
  <si>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</si>
  <si>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</si>
  <si>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</si>
  <si>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</si>
  <si>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</si>
  <si>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</si>
  <si>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</si>
  <si>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</si>
  <si>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</si>
  <si>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</si>
  <si>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</si>
  <si>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</si>
  <si>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</si>
  <si>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</si>
  <si>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</si>
  <si>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</si>
  <si>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</si>
  <si>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</si>
  <si>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</si>
  <si>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</si>
  <si>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</si>
  <si>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</si>
  <si>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</si>
  <si>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</si>
  <si>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</si>
  <si>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</si>
  <si>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</si>
  <si>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</si>
  <si>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</si>
  <si>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</si>
  <si>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</si>
  <si>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</si>
  <si>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</si>
  <si>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</si>
  <si>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</si>
  <si>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</si>
  <si>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</si>
  <si>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</si>
  <si>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</si>
  <si>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</si>
  <si>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</si>
  <si>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</si>
  <si>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</si>
  <si>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</si>
  <si>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</si>
  <si>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</si>
  <si>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</si>
  <si>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</si>
  <si>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</si>
  <si>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</si>
  <si>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</si>
  <si>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</si>
  <si>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</si>
  <si>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</si>
  <si>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</si>
  <si>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</si>
  <si>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</si>
  <si>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</si>
  <si>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</si>
  <si>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</si>
  <si>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</si>
  <si>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</si>
  <si>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</si>
  <si>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</si>
  <si>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</si>
  <si>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</si>
  <si>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</si>
  <si>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</si>
  <si>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</si>
  <si>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</si>
  <si>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</si>
  <si>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</si>
  <si>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</si>
  <si>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</si>
  <si>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</si>
  <si>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</si>
  <si>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</si>
  <si>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</si>
  <si>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</si>
  <si>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</si>
  <si>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</si>
  <si>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</si>
  <si>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</si>
  <si>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</si>
  <si>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</si>
  <si>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</si>
  <si>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</si>
  <si>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</si>
  <si>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</si>
  <si>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</si>
  <si>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</si>
  <si>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</si>
  <si>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</si>
  <si>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</si>
  <si>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</si>
  <si>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</si>
  <si>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</si>
  <si>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</si>
  <si>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</si>
  <si>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</si>
  <si>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</si>
  <si>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</si>
  <si>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</si>
  <si>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</si>
  <si>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</si>
  <si>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</si>
  <si>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</si>
  <si>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</si>
  <si>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</si>
  <si>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</si>
  <si>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</si>
  <si>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</si>
  <si>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</si>
  <si>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</si>
  <si>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</si>
  <si>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</si>
  <si>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</si>
  <si>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</si>
  <si>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</si>
  <si>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</si>
  <si>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</si>
  <si>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</si>
  <si>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</si>
  <si>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</si>
  <si>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</si>
  <si>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</si>
  <si>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</si>
  <si>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</si>
  <si>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</si>
  <si>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</si>
  <si>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</si>
  <si>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</si>
  <si>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</si>
  <si>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</si>
  <si>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</si>
  <si>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</si>
  <si>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</si>
  <si>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</si>
  <si>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</si>
  <si>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</si>
  <si>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</si>
  <si>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</si>
  <si>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</si>
  <si>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</si>
  <si>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</si>
  <si>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</si>
  <si>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</si>
  <si>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</si>
  <si>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</si>
  <si>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</si>
  <si>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</si>
  <si>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</si>
  <si>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</si>
  <si>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</si>
  <si>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</si>
  <si>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</si>
  <si>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</si>
  <si>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</si>
  <si>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</si>
  <si>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</si>
  <si>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</si>
  <si>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</si>
  <si>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</si>
  <si>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</si>
  <si>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</si>
  <si>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</si>
  <si>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</si>
  <si>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</si>
  <si>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</si>
  <si>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</si>
  <si>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</si>
  <si>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</si>
  <si>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</si>
  <si>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</si>
  <si>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</si>
  <si>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</si>
  <si>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</si>
  <si>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</si>
  <si>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</si>
  <si>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</si>
  <si>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</si>
  <si>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</si>
  <si>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</si>
  <si>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</si>
  <si>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</si>
  <si>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</si>
  <si>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</si>
  <si>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</si>
  <si>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</si>
  <si>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</si>
  <si>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</si>
  <si>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</si>
  <si>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</si>
  <si>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</si>
  <si>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</si>
  <si>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</si>
  <si>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</si>
  <si>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</si>
  <si>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</si>
  <si>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</si>
  <si>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</si>
  <si>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</si>
  <si>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</si>
  <si>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</si>
  <si>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</si>
  <si>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</si>
  <si>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</si>
  <si>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</si>
  <si>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</si>
  <si>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</si>
  <si>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</si>
  <si>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</si>
  <si>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</si>
  <si>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</si>
  <si>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</si>
  <si>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</si>
  <si>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</si>
  <si>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</si>
  <si>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</si>
  <si>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</si>
  <si>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</si>
  <si>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</si>
  <si>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</si>
  <si>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</si>
  <si>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</si>
  <si>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</si>
  <si>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</si>
  <si>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</si>
  <si>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</si>
  <si>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</si>
  <si>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</si>
  <si>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</si>
  <si>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</si>
  <si>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</si>
  <si>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</si>
  <si>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</si>
  <si>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</si>
  <si>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4">
      <t>キジュン</t>
    </rPh>
    <rPh sb="4" eb="5">
      <t>キョク</t>
    </rPh>
    <phoneticPr fontId="5"/>
  </si>
  <si>
    <t>補償課</t>
    <rPh sb="0" eb="2">
      <t>ホショウ</t>
    </rPh>
    <rPh sb="2" eb="3">
      <t>カ</t>
    </rPh>
    <phoneticPr fontId="5"/>
  </si>
  <si>
    <t>荻原　俊輔</t>
    <rPh sb="0" eb="2">
      <t>オギハラ</t>
    </rPh>
    <rPh sb="3" eb="5">
      <t>シュンスケ</t>
    </rPh>
    <phoneticPr fontId="5"/>
  </si>
  <si>
    <t>○</t>
  </si>
  <si>
    <t>-</t>
    <phoneticPr fontId="5"/>
  </si>
  <si>
    <t>-</t>
    <phoneticPr fontId="5"/>
  </si>
  <si>
    <t>-</t>
    <phoneticPr fontId="5"/>
  </si>
  <si>
    <t>-</t>
    <phoneticPr fontId="5"/>
  </si>
  <si>
    <t>-</t>
    <phoneticPr fontId="5"/>
  </si>
  <si>
    <t>申請から決定までに要する期間を１か月以内とし、その期間内に決定したものの割合を80％とする。</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</si>
  <si>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</si>
  <si>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</si>
  <si>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</si>
  <si>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</si>
  <si>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</si>
  <si>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</si>
  <si>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</si>
  <si>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</si>
  <si>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</si>
  <si>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</si>
  <si>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</si>
  <si>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</si>
  <si>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</si>
  <si>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</si>
  <si>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</si>
  <si>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</si>
  <si>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本経費は被災労働者の申請に基づき給付を行うものであり、単位当たりコストの算出はなじまない。</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</si>
  <si>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</si>
  <si>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</si>
  <si>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</si>
  <si>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</si>
  <si>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</si>
  <si>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</si>
  <si>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</si>
  <si>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</si>
  <si>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</si>
  <si>
    <t>無</t>
  </si>
  <si>
    <t>-</t>
    <phoneticPr fontId="5"/>
  </si>
  <si>
    <t>義肢等補装具支給経費</t>
    <rPh sb="0" eb="2">
      <t>ギシ</t>
    </rPh>
    <rPh sb="2" eb="3">
      <t>トウ</t>
    </rPh>
    <rPh sb="3" eb="6">
      <t>ホソウグ</t>
    </rPh>
    <rPh sb="6" eb="8">
      <t>シキュウ</t>
    </rPh>
    <rPh sb="8" eb="10">
      <t>ケイヒ</t>
    </rPh>
    <phoneticPr fontId="5"/>
  </si>
  <si>
    <t>C.</t>
    <phoneticPr fontId="5"/>
  </si>
  <si>
    <t>義肢等補装具費支給要綱</t>
    <rPh sb="0" eb="2">
      <t>ギシ</t>
    </rPh>
    <rPh sb="2" eb="3">
      <t>トウ</t>
    </rPh>
    <rPh sb="3" eb="6">
      <t>ホソウグ</t>
    </rPh>
    <rPh sb="6" eb="7">
      <t>ヒ</t>
    </rPh>
    <rPh sb="7" eb="9">
      <t>シキュウ</t>
    </rPh>
    <rPh sb="9" eb="11">
      <t>ヨウコウ</t>
    </rPh>
    <phoneticPr fontId="5"/>
  </si>
  <si>
    <t>義肢等補装具支給対象者が、義肢等補装具業者との契約により義肢等補装具を注文、製作等した場合において、その費用を被災労働者又は委任された義肢等補装具業者に対し支給するもの。
また、義肢等補装具の採型等に要する旅費を支給するもの。</t>
    <phoneticPr fontId="5"/>
  </si>
  <si>
    <t>補装具等支給費</t>
    <rPh sb="0" eb="3">
      <t>ホソウグ</t>
    </rPh>
    <rPh sb="3" eb="4">
      <t>トウ</t>
    </rPh>
    <rPh sb="4" eb="6">
      <t>シキュウ</t>
    </rPh>
    <rPh sb="6" eb="7">
      <t>ヒ</t>
    </rPh>
    <phoneticPr fontId="5"/>
  </si>
  <si>
    <t>社会復帰促進等旅費</t>
    <rPh sb="0" eb="2">
      <t>シャカイ</t>
    </rPh>
    <rPh sb="2" eb="4">
      <t>フッキ</t>
    </rPh>
    <rPh sb="4" eb="6">
      <t>ソクシン</t>
    </rPh>
    <rPh sb="6" eb="7">
      <t>トウ</t>
    </rPh>
    <rPh sb="7" eb="9">
      <t>リョヒ</t>
    </rPh>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</si>
  <si>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</si>
  <si>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業務災害又は通勤災害により傷病を負った者にあっては、両上下肢の亡失、機能障害等により義肢その他の補装具等を必要とすることがあることから、これらの者への必要な給付を行うことにより、円滑な社会復帰への促進を図るもの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</si>
  <si>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</si>
  <si>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被災労働者の円滑な社会復帰の促進を図るものであり、優先度が極めて高い事業である。</t>
    <phoneticPr fontId="5"/>
  </si>
  <si>
    <t>本事業は被災労働者の円滑な社会復帰の促進を図るため、義肢等補装具の購入等に要する費用について事業主から徴収した労災保険料から経費を支出していることから、受益者との負担関係は妥当である。</t>
    <phoneticPr fontId="5"/>
  </si>
  <si>
    <t>被災労働者に対する義肢等補装具の支給に必要な購入・修理費用及び旅費の支給並びに事務費の支出のみである。</t>
    <phoneticPr fontId="5"/>
  </si>
  <si>
    <t>981</t>
    <phoneticPr fontId="5"/>
  </si>
  <si>
    <t>826</t>
    <phoneticPr fontId="5"/>
  </si>
  <si>
    <t>421</t>
    <phoneticPr fontId="5"/>
  </si>
  <si>
    <t>431</t>
    <phoneticPr fontId="5"/>
  </si>
  <si>
    <t>443</t>
    <phoneticPr fontId="5"/>
  </si>
  <si>
    <t>441</t>
    <phoneticPr fontId="5"/>
  </si>
  <si>
    <t>義肢等補装具購入等の申請に係る承認、費用請求に係る審査、支払/旅費の支払</t>
    <phoneticPr fontId="5"/>
  </si>
  <si>
    <t>義肢の購入及び修理の費用</t>
    <phoneticPr fontId="5"/>
  </si>
  <si>
    <t>旅費</t>
    <phoneticPr fontId="5"/>
  </si>
  <si>
    <t>通院費用</t>
    <phoneticPr fontId="5"/>
  </si>
  <si>
    <t>-</t>
    <phoneticPr fontId="5"/>
  </si>
  <si>
    <t>-</t>
    <phoneticPr fontId="5"/>
  </si>
  <si>
    <t>車椅子製作業者等</t>
    <phoneticPr fontId="5"/>
  </si>
  <si>
    <t>その他の義肢等の製作業者等</t>
    <phoneticPr fontId="5"/>
  </si>
  <si>
    <t>被災労働者</t>
    <phoneticPr fontId="5"/>
  </si>
  <si>
    <t>-</t>
    <phoneticPr fontId="5"/>
  </si>
  <si>
    <t>今後とも、既支給対象者、支給状況等を勘案し、適切に予算要求を行うとともに、適切な事業を実施することとする。</t>
    <phoneticPr fontId="5"/>
  </si>
  <si>
    <t>A.岐阜労働局</t>
    <rPh sb="2" eb="4">
      <t>ギフ</t>
    </rPh>
    <rPh sb="4" eb="7">
      <t>ロウドウキョク</t>
    </rPh>
    <phoneticPr fontId="5"/>
  </si>
  <si>
    <t>B.支給対象者（被災労働者、義肢等補装具業者等）</t>
    <rPh sb="2" eb="4">
      <t>シキュウ</t>
    </rPh>
    <rPh sb="4" eb="7">
      <t>タイショウシャ</t>
    </rPh>
    <rPh sb="8" eb="10">
      <t>ヒサイ</t>
    </rPh>
    <rPh sb="10" eb="13">
      <t>ロウドウシャ</t>
    </rPh>
    <rPh sb="14" eb="16">
      <t>ギシ</t>
    </rPh>
    <rPh sb="16" eb="17">
      <t>トウ</t>
    </rPh>
    <rPh sb="17" eb="20">
      <t>ホソウグ</t>
    </rPh>
    <rPh sb="20" eb="22">
      <t>ギョウシャ</t>
    </rPh>
    <rPh sb="22" eb="23">
      <t>トウ</t>
    </rPh>
    <phoneticPr fontId="5"/>
  </si>
  <si>
    <t>岐阜労働局</t>
    <rPh sb="0" eb="2">
      <t>ギフ</t>
    </rPh>
    <rPh sb="2" eb="5">
      <t>ロウドウキョク</t>
    </rPh>
    <phoneticPr fontId="5"/>
  </si>
  <si>
    <t>石川労働局</t>
    <rPh sb="0" eb="2">
      <t>イシカワ</t>
    </rPh>
    <rPh sb="2" eb="5">
      <t>ロウドウキョク</t>
    </rPh>
    <phoneticPr fontId="5"/>
  </si>
  <si>
    <t>埼玉労働局</t>
    <rPh sb="0" eb="2">
      <t>サイタマ</t>
    </rPh>
    <rPh sb="2" eb="5">
      <t>ロウドウキョク</t>
    </rPh>
    <phoneticPr fontId="5"/>
  </si>
  <si>
    <t>鹿児島労働局</t>
    <rPh sb="0" eb="3">
      <t>カゴシマ</t>
    </rPh>
    <rPh sb="3" eb="6">
      <t>ロウドウキョク</t>
    </rPh>
    <phoneticPr fontId="5"/>
  </si>
  <si>
    <t>福島労働局</t>
    <rPh sb="0" eb="2">
      <t>フクシマ</t>
    </rPh>
    <rPh sb="2" eb="5">
      <t>ロウドウキョク</t>
    </rPh>
    <phoneticPr fontId="5"/>
  </si>
  <si>
    <t>北海道労働局</t>
    <rPh sb="0" eb="3">
      <t>ホッカイドウ</t>
    </rPh>
    <rPh sb="3" eb="6">
      <t>ロウドウキョク</t>
    </rPh>
    <phoneticPr fontId="5"/>
  </si>
  <si>
    <t>栃木労働局</t>
    <rPh sb="0" eb="2">
      <t>トチギ</t>
    </rPh>
    <rPh sb="2" eb="5">
      <t>ロウドウキョク</t>
    </rPh>
    <phoneticPr fontId="5"/>
  </si>
  <si>
    <t>愛知労働局</t>
    <rPh sb="0" eb="2">
      <t>アイチ</t>
    </rPh>
    <rPh sb="2" eb="5">
      <t>ロウドウキョク</t>
    </rPh>
    <phoneticPr fontId="5"/>
  </si>
  <si>
    <t>静岡労働局</t>
    <rPh sb="0" eb="2">
      <t>シズオカ</t>
    </rPh>
    <rPh sb="2" eb="5">
      <t>ロウドウキョク</t>
    </rPh>
    <phoneticPr fontId="5"/>
  </si>
  <si>
    <t>宮崎労働局</t>
    <rPh sb="0" eb="2">
      <t>ミヤザキ</t>
    </rPh>
    <rPh sb="2" eb="5">
      <t>ロウドウキョク</t>
    </rPh>
    <phoneticPr fontId="5"/>
  </si>
  <si>
    <t>-</t>
    <phoneticPr fontId="5"/>
  </si>
  <si>
    <t>義肢等補装具の購入等に係る費用の請求</t>
    <rPh sb="0" eb="2">
      <t>ギシ</t>
    </rPh>
    <rPh sb="2" eb="3">
      <t>トウ</t>
    </rPh>
    <rPh sb="3" eb="6">
      <t>ホソウグ</t>
    </rPh>
    <rPh sb="7" eb="9">
      <t>コウニュウ</t>
    </rPh>
    <rPh sb="9" eb="10">
      <t>トウ</t>
    </rPh>
    <rPh sb="11" eb="12">
      <t>カカ</t>
    </rPh>
    <rPh sb="13" eb="15">
      <t>ヒヨウ</t>
    </rPh>
    <rPh sb="16" eb="18">
      <t>セイキュウ</t>
    </rPh>
    <phoneticPr fontId="5"/>
  </si>
  <si>
    <t>旅費</t>
    <rPh sb="0" eb="2">
      <t>リョヒ</t>
    </rPh>
    <phoneticPr fontId="5"/>
  </si>
  <si>
    <t>申請のあったものについて迅速・公正に処理する。</t>
    <rPh sb="15" eb="17">
      <t>コウセイ</t>
    </rPh>
    <phoneticPr fontId="5"/>
  </si>
  <si>
    <t>本事業を含む社会復帰促進等事業は、労災保険給付を補完するものとして一体を成すものであり、労災保険給付を行う国が直接実施することは最も実効性の高い手段である。</t>
    <rPh sb="44" eb="46">
      <t>ロウサイ</t>
    </rPh>
    <rPh sb="46" eb="48">
      <t>ホケン</t>
    </rPh>
    <rPh sb="48" eb="50">
      <t>キュウフ</t>
    </rPh>
    <rPh sb="51" eb="52">
      <t>オコナ</t>
    </rPh>
    <rPh sb="53" eb="54">
      <t>クニ</t>
    </rPh>
    <rPh sb="55" eb="57">
      <t>チョクセツ</t>
    </rPh>
    <rPh sb="57" eb="59">
      <t>ジッシ</t>
    </rPh>
    <rPh sb="64" eb="65">
      <t>モット</t>
    </rPh>
    <rPh sb="66" eb="69">
      <t>ジッコウセイ</t>
    </rPh>
    <rPh sb="70" eb="71">
      <t>タカ</t>
    </rPh>
    <rPh sb="72" eb="74">
      <t>シュダン</t>
    </rPh>
    <phoneticPr fontId="5"/>
  </si>
  <si>
    <t>わが国が批准したILO第121号条約上の義務として、法律に定める保険給付の補完を目的として実施している。
傷病の治ゆ後に障害が残った被災労働者にあっては、両上下肢の亡失、機能障害等により義肢その他の補装具等を必要とすることがあるため、これらの者の円滑な社会復帰の促進を図るため、義肢等補装具の購入等に要した費用を支給する。</t>
    <rPh sb="53" eb="55">
      <t>ショウビョウ</t>
    </rPh>
    <rPh sb="58" eb="59">
      <t>ゴ</t>
    </rPh>
    <rPh sb="60" eb="62">
      <t>ショウガイ</t>
    </rPh>
    <rPh sb="63" eb="64">
      <t>ノコ</t>
    </rPh>
    <rPh sb="66" eb="68">
      <t>ヒサイ</t>
    </rPh>
    <rPh sb="68" eb="71">
      <t>ロウドウシャ</t>
    </rPh>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</si>
  <si>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</si>
  <si>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</si>
  <si>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</si>
  <si>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</si>
  <si>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</si>
  <si>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</si>
  <si>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</si>
  <si>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</si>
  <si>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</si>
  <si>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</si>
  <si>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</si>
  <si>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</si>
  <si>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</si>
  <si>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</si>
  <si>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</si>
  <si>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</si>
  <si>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</si>
  <si>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4">
      <t>タイショウ</t>
    </rPh>
    <rPh sb="4" eb="5">
      <t>ガイ</t>
    </rPh>
    <phoneticPr fontId="5"/>
  </si>
  <si>
    <t>660-6</t>
    <phoneticPr fontId="5"/>
  </si>
  <si>
    <t>申請から１か月以内に決定したものの割合
（申請から決定までに要する期間が１か月以内の件数／申請件数）</t>
    <rPh sb="25" eb="27">
      <t>ケッテイ</t>
    </rPh>
    <rPh sb="30" eb="31">
      <t>ヨウ</t>
    </rPh>
    <rPh sb="33" eb="35">
      <t>キカン</t>
    </rPh>
    <rPh sb="42" eb="44">
      <t>ケンスウ</t>
    </rPh>
    <rPh sb="45" eb="47">
      <t>シンセイ</t>
    </rPh>
    <rPh sb="47" eb="49">
      <t>ケンスウ</t>
    </rPh>
    <phoneticPr fontId="5"/>
  </si>
  <si>
    <t>労働者災害補償保険法第29条第１項第１号</t>
    <phoneticPr fontId="5"/>
  </si>
  <si>
    <t>成果実績は成果目標を上回っており、成果目標に見合っている。</t>
    <phoneticPr fontId="5"/>
  </si>
  <si>
    <t>△</t>
  </si>
  <si>
    <t>労災保険給付を補完するものとして義肢等補装具の注文、製作等に要する費用、採型等に要する旅費を支給することにより、被災労働者の円滑な社会復帰の促進を図るための事業であることから、施策目標に寄与する。</t>
    <phoneticPr fontId="5"/>
  </si>
  <si>
    <t>見込みをわずかに下回ったものの、概ね見込みに見合った活動実績となっている。</t>
    <rPh sb="0" eb="2">
      <t>ミコ</t>
    </rPh>
    <rPh sb="8" eb="10">
      <t>シタマワ</t>
    </rPh>
    <rPh sb="16" eb="17">
      <t>オオム</t>
    </rPh>
    <rPh sb="18" eb="20">
      <t>ミコ</t>
    </rPh>
    <rPh sb="22" eb="24">
      <t>ミア</t>
    </rPh>
    <rPh sb="26" eb="28">
      <t>カツドウ</t>
    </rPh>
    <rPh sb="28" eb="30">
      <t>ジッセキ</t>
    </rPh>
    <phoneticPr fontId="5"/>
  </si>
  <si>
    <t>義肢等補装具の購入等に係る承認、費用請求に係る審査、支払／旅費の支払</t>
    <rPh sb="0" eb="2">
      <t>ギシ</t>
    </rPh>
    <rPh sb="2" eb="3">
      <t>トウ</t>
    </rPh>
    <rPh sb="3" eb="6">
      <t>ホソウグ</t>
    </rPh>
    <rPh sb="7" eb="9">
      <t>コウニュウ</t>
    </rPh>
    <rPh sb="9" eb="10">
      <t>トウ</t>
    </rPh>
    <rPh sb="11" eb="12">
      <t>カカ</t>
    </rPh>
    <rPh sb="13" eb="15">
      <t>ショウニン</t>
    </rPh>
    <rPh sb="16" eb="18">
      <t>ヒヨウ</t>
    </rPh>
    <rPh sb="18" eb="20">
      <t>セイキュウ</t>
    </rPh>
    <rPh sb="21" eb="22">
      <t>カカ</t>
    </rPh>
    <rPh sb="23" eb="25">
      <t>シンサ</t>
    </rPh>
    <rPh sb="26" eb="28">
      <t>シハラ</t>
    </rPh>
    <rPh sb="29" eb="31">
      <t>リョヒ</t>
    </rPh>
    <rPh sb="32" eb="34">
      <t>シハラ</t>
    </rPh>
    <phoneticPr fontId="5"/>
  </si>
  <si>
    <t>庁費</t>
    <rPh sb="0" eb="1">
      <t>チョウ</t>
    </rPh>
    <rPh sb="1" eb="2">
      <t>ヒ</t>
    </rPh>
    <phoneticPr fontId="5"/>
  </si>
  <si>
    <t>義肢等の購入及び修理の
費用</t>
    <phoneticPr fontId="5"/>
  </si>
  <si>
    <t>義肢等の購入及び修理の
費用</t>
    <phoneticPr fontId="5"/>
  </si>
  <si>
    <t>-</t>
    <phoneticPr fontId="5"/>
  </si>
  <si>
    <t>-</t>
    <phoneticPr fontId="5"/>
  </si>
  <si>
    <t>-</t>
    <phoneticPr fontId="5"/>
  </si>
  <si>
    <t>本事業については、過去の給付件数及び給付額により積算しているが、平成29年度の支給実績が予定額を下回ったため、執行率が低調になったものである。</t>
    <rPh sb="0" eb="1">
      <t>ホン</t>
    </rPh>
    <rPh sb="1" eb="3">
      <t>ジギョウ</t>
    </rPh>
    <rPh sb="9" eb="11">
      <t>カコ</t>
    </rPh>
    <rPh sb="12" eb="14">
      <t>キュウフ</t>
    </rPh>
    <rPh sb="14" eb="16">
      <t>ケンスウ</t>
    </rPh>
    <rPh sb="16" eb="17">
      <t>オヨ</t>
    </rPh>
    <rPh sb="18" eb="21">
      <t>キュウフガク</t>
    </rPh>
    <rPh sb="24" eb="26">
      <t>セキサン</t>
    </rPh>
    <rPh sb="32" eb="34">
      <t>ヘイセイ</t>
    </rPh>
    <rPh sb="36" eb="38">
      <t>ネンド</t>
    </rPh>
    <rPh sb="39" eb="41">
      <t>シキュウ</t>
    </rPh>
    <rPh sb="41" eb="43">
      <t>ジッセキ</t>
    </rPh>
    <rPh sb="44" eb="47">
      <t>ヨテイガク</t>
    </rPh>
    <rPh sb="48" eb="50">
      <t>シタマワ</t>
    </rPh>
    <rPh sb="55" eb="58">
      <t>シッコウリツ</t>
    </rPh>
    <rPh sb="59" eb="61">
      <t>テイチョウ</t>
    </rPh>
    <phoneticPr fontId="5"/>
  </si>
  <si>
    <t>本経費は義肢等補装具の購入等に必要な経費であり、その費用は公定されているため、所要額を確保する必要がある。
平成29年度は、執行率が低調となり、活動実績が見込みをわずかに下回ったものの、成果実績については目標を達成しており、概ね計画通り事業を実施できている。</t>
    <rPh sb="62" eb="65">
      <t>シッコウリツ</t>
    </rPh>
    <rPh sb="66" eb="68">
      <t>テイチョウ</t>
    </rPh>
    <phoneticPr fontId="5"/>
  </si>
  <si>
    <t>義肢・補装具製作業者等</t>
    <rPh sb="3" eb="6">
      <t>ホソウグ</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</si>
</sst>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65050</xdr:colOff>
      <xdr:row>740</xdr:row>
      <xdr:rowOff>152399</xdr:rowOff>
    </xdr:from>
    <xdr:to>
      <xdr:col>37</xdr:col>
      <xdr:colOff>126653</xdr:colOff>
      <xdr:row>775</xdr:row>
      <xdr:rowOff>123821</xdr:rowOff>
    </xdr:to>
    <xdr:grpSp>
      <xdr:nvGrpSpPr>
        <xdr:cNvPr id="20" name="グループ化 33"/>
        <xdr:cNvGrpSpPr>
          <a:grpSpLocks/>
        </xdr:cNvGrpSpPr>
      </xdr:nvGrpSpPr>
      <xdr:grpSpPr bwMode="auto">
        <a:xfrm>
          <a:off x="3265450" y="37890449"/>
          <a:ext cx="4262128" cy="6457947"/>
          <a:chOff x="3409736" y="28056785"/>
          <a:chExt cx="2809079" cy="5989469"/>
        </a:xfrm>
      </xdr:grpSpPr>
      <xdr:sp macro="" textlink="">
        <xdr:nvSpPr>
          <xdr:cNvPr id="21" name="正方形/長方形 20"/>
          <xdr:cNvSpPr/>
        </xdr:nvSpPr>
        <xdr:spPr bwMode="auto">
          <a:xfrm>
            <a:off x="3767228" y="30085056"/>
            <a:ext cx="2035060" cy="6320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．都道府県労働局</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４百万円</a:t>
            </a:r>
            <a:endParaRPr kumimoji="1" lang="en-US" altLang="ja-JP" sz="1200">
              <a:solidFill>
                <a:sysClr val="windowText" lastClr="000000"/>
              </a:solidFill>
              <a:latin typeface="+mn-ea"/>
              <a:ea typeface="+mn-ea"/>
            </a:endParaRPr>
          </a:p>
        </xdr:txBody>
      </xdr:sp>
      <xdr:sp macro="" textlink="">
        <xdr:nvSpPr>
          <xdr:cNvPr id="22" name="正方形/長方形 21"/>
          <xdr:cNvSpPr/>
        </xdr:nvSpPr>
        <xdr:spPr bwMode="auto">
          <a:xfrm>
            <a:off x="3417085" y="32332050"/>
            <a:ext cx="2799866" cy="78663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Ｂ．支給対象者</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（被災労働者、義肢等補装具業者等）</a:t>
            </a:r>
            <a:endParaRPr kumimoji="1" lang="en-US" altLang="ja-JP" sz="1400">
              <a:solidFill>
                <a:sysClr val="windowText" lastClr="000000"/>
              </a:solidFill>
              <a:latin typeface="+mn-ea"/>
              <a:ea typeface="+mn-ea"/>
            </a:endParaRPr>
          </a:p>
          <a:p>
            <a:pPr algn="ctr">
              <a:lnSpc>
                <a:spcPts val="1700"/>
              </a:lnSpc>
            </a:pPr>
            <a:r>
              <a:rPr kumimoji="1" lang="en-US" altLang="ja-JP" sz="1400" baseline="0">
                <a:solidFill>
                  <a:sysClr val="windowText" lastClr="000000"/>
                </a:solidFill>
                <a:effectLst/>
                <a:latin typeface="+mj-ea"/>
                <a:ea typeface="+mj-ea"/>
                <a:cs typeface="+mn-cs"/>
              </a:rPr>
              <a:t> 2,667</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xdr:txBody>
      </xdr:sp>
      <xdr:sp macro="" textlink="">
        <xdr:nvSpPr>
          <xdr:cNvPr id="23" name="正方形/長方形 22"/>
          <xdr:cNvSpPr/>
        </xdr:nvSpPr>
        <xdr:spPr bwMode="auto">
          <a:xfrm>
            <a:off x="3409736" y="28056785"/>
            <a:ext cx="2809079" cy="7528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en-US" altLang="ja-JP" sz="1200">
                <a:solidFill>
                  <a:sysClr val="windowText" lastClr="000000"/>
                </a:solidFill>
                <a:latin typeface="+mn-ea"/>
                <a:ea typeface="+mn-ea"/>
              </a:rPr>
              <a:t>2,667</a:t>
            </a:r>
            <a:r>
              <a:rPr kumimoji="1" lang="ja-JP" altLang="en-US" sz="1200">
                <a:solidFill>
                  <a:sysClr val="windowText" lastClr="000000"/>
                </a:solidFill>
                <a:latin typeface="+mn-ea"/>
                <a:ea typeface="+mn-ea"/>
              </a:rPr>
              <a:t>百万円（平成</a:t>
            </a:r>
            <a:r>
              <a:rPr kumimoji="1" lang="en-US" altLang="ja-JP" sz="1200">
                <a:solidFill>
                  <a:sysClr val="windowText" lastClr="000000"/>
                </a:solidFill>
                <a:latin typeface="+mn-ea"/>
                <a:ea typeface="+mn-ea"/>
              </a:rPr>
              <a:t>28</a:t>
            </a:r>
            <a:r>
              <a:rPr kumimoji="1" lang="ja-JP" altLang="en-US" sz="1200">
                <a:solidFill>
                  <a:sysClr val="windowText" lastClr="000000"/>
                </a:solidFill>
                <a:latin typeface="+mn-ea"/>
                <a:ea typeface="+mn-ea"/>
              </a:rPr>
              <a:t>年度執行額）</a:t>
            </a:r>
            <a:endParaRPr kumimoji="1" lang="en-US" altLang="ja-JP" sz="1200">
              <a:solidFill>
                <a:sysClr val="windowText" lastClr="000000"/>
              </a:solidFill>
              <a:latin typeface="+mn-ea"/>
              <a:ea typeface="+mn-ea"/>
            </a:endParaRPr>
          </a:p>
        </xdr:txBody>
      </xdr:sp>
      <xdr:sp macro="" textlink="">
        <xdr:nvSpPr>
          <xdr:cNvPr id="24" name="大かっこ 23"/>
          <xdr:cNvSpPr/>
        </xdr:nvSpPr>
        <xdr:spPr bwMode="auto">
          <a:xfrm>
            <a:off x="3477440" y="28883325"/>
            <a:ext cx="2656781" cy="63204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旅費</a:t>
            </a:r>
            <a:r>
              <a:rPr kumimoji="1" lang="ja-JP" altLang="ja-JP" sz="1100">
                <a:solidFill>
                  <a:schemeClr val="tx1"/>
                </a:solidFill>
                <a:effectLst/>
                <a:latin typeface="+mn-lt"/>
                <a:ea typeface="+mn-ea"/>
                <a:cs typeface="+mn-cs"/>
              </a:rPr>
              <a:t>等</a:t>
            </a:r>
            <a:r>
              <a:rPr lang="ja-JP" altLang="en-US">
                <a:solidFill>
                  <a:sysClr val="windowText" lastClr="000000"/>
                </a:solidFill>
              </a:rPr>
              <a:t>の支払</a:t>
            </a:r>
          </a:p>
        </xdr:txBody>
      </xdr:sp>
      <xdr:sp macro="" textlink="">
        <xdr:nvSpPr>
          <xdr:cNvPr id="25" name="大かっこ 24"/>
          <xdr:cNvSpPr/>
        </xdr:nvSpPr>
        <xdr:spPr bwMode="auto">
          <a:xfrm>
            <a:off x="3809098" y="30803718"/>
            <a:ext cx="1974692" cy="83623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ysClr val="windowText" lastClr="000000"/>
                </a:solidFill>
                <a:latin typeface="+mn-lt"/>
                <a:ea typeface="+mn-ea"/>
                <a:cs typeface="+mn-cs"/>
              </a:rPr>
              <a:t>義肢等補装具購入等の申請に係る承認</a:t>
            </a:r>
            <a:r>
              <a:rPr kumimoji="1" lang="ja-JP" altLang="en-US"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pPr algn="ctr"/>
            <a:r>
              <a:rPr kumimoji="1" lang="ja-JP" altLang="ja-JP" sz="1100">
                <a:solidFill>
                  <a:sysClr val="windowText" lastClr="000000"/>
                </a:solidFill>
                <a:latin typeface="+mn-lt"/>
                <a:ea typeface="+mn-ea"/>
                <a:cs typeface="+mn-cs"/>
              </a:rPr>
              <a:t>費用請求に係る審査</a:t>
            </a:r>
            <a:r>
              <a:rPr kumimoji="1" lang="ja-JP" altLang="en-US" sz="1100">
                <a:solidFill>
                  <a:sysClr val="windowText" lastClr="000000"/>
                </a:solidFill>
                <a:latin typeface="+mn-lt"/>
                <a:ea typeface="+mn-ea"/>
                <a:cs typeface="+mn-cs"/>
              </a:rPr>
              <a:t>／旅費の支払</a:t>
            </a:r>
            <a:endParaRPr lang="ja-JP" altLang="ja-JP">
              <a:solidFill>
                <a:sysClr val="windowText" lastClr="000000"/>
              </a:solidFill>
            </a:endParaRPr>
          </a:p>
        </xdr:txBody>
      </xdr:sp>
      <xdr:sp macro="" textlink="">
        <xdr:nvSpPr>
          <xdr:cNvPr id="26" name="大かっこ 25"/>
          <xdr:cNvSpPr/>
        </xdr:nvSpPr>
        <xdr:spPr bwMode="auto">
          <a:xfrm>
            <a:off x="3481732" y="33385045"/>
            <a:ext cx="2652536" cy="66120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solidFill>
                  <a:schemeClr val="tx1"/>
                </a:solidFill>
                <a:effectLst/>
                <a:latin typeface="+mn-lt"/>
                <a:ea typeface="+mn-ea"/>
                <a:cs typeface="+mn-cs"/>
              </a:rPr>
              <a:t>義肢</a:t>
            </a:r>
            <a:r>
              <a:rPr kumimoji="1" lang="ja-JP" altLang="ja-JP" sz="1100">
                <a:solidFill>
                  <a:schemeClr val="tx1"/>
                </a:solidFill>
                <a:effectLst/>
                <a:latin typeface="+mn-lt"/>
                <a:ea typeface="+mn-ea"/>
                <a:cs typeface="+mn-cs"/>
              </a:rPr>
              <a:t>等補装具購入費等</a:t>
            </a:r>
            <a:r>
              <a:rPr kumimoji="1" lang="ja-JP" altLang="en-US" sz="1100">
                <a:solidFill>
                  <a:sysClr val="windowText" lastClr="000000"/>
                </a:solidFill>
                <a:latin typeface="+mn-lt"/>
                <a:ea typeface="+mn-ea"/>
                <a:cs typeface="+mn-cs"/>
              </a:rPr>
              <a:t>の請求／旅費の請求</a:t>
            </a:r>
            <a:endParaRPr lang="ja-JP" altLang="ja-JP">
              <a:solidFill>
                <a:sysClr val="windowText" lastClr="000000"/>
              </a:solidFill>
            </a:endParaRPr>
          </a:p>
        </xdr:txBody>
      </xdr:sp>
    </xdr:grpSp>
    <xdr:clientData/>
  </xdr:twoCellAnchor>
  <xdr:twoCellAnchor>
    <xdr:from>
      <xdr:col>43</xdr:col>
      <xdr:colOff>148320</xdr:colOff>
      <xdr:row>754</xdr:row>
      <xdr:rowOff>28576</xdr:rowOff>
    </xdr:from>
    <xdr:to>
      <xdr:col>58</xdr:col>
      <xdr:colOff>276225</xdr:colOff>
      <xdr:row>757</xdr:row>
      <xdr:rowOff>133350</xdr:rowOff>
    </xdr:to>
    <xdr:sp macro="" textlink="">
      <xdr:nvSpPr>
        <xdr:cNvPr id="27" name="正方形/長方形 26"/>
        <xdr:cNvSpPr/>
      </xdr:nvSpPr>
      <xdr:spPr>
        <a:xfrm>
          <a:off x="8749395" y="40138351"/>
          <a:ext cx="3718830" cy="1152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義肢等補装具</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購入費</a:t>
          </a:r>
          <a:r>
            <a:rPr kumimoji="1" lang="ja-JP" altLang="en-US" sz="1100">
              <a:solidFill>
                <a:schemeClr val="tx1"/>
              </a:solidFill>
              <a:effectLst/>
              <a:latin typeface="+mn-lt"/>
              <a:ea typeface="+mn-ea"/>
              <a:cs typeface="+mn-cs"/>
            </a:rPr>
            <a:t>等の</a:t>
          </a:r>
          <a:r>
            <a:rPr kumimoji="1" lang="ja-JP" altLang="ja-JP" sz="1100">
              <a:solidFill>
                <a:schemeClr val="tx1"/>
              </a:solidFill>
              <a:effectLst/>
              <a:latin typeface="+mn-lt"/>
              <a:ea typeface="+mn-ea"/>
              <a:cs typeface="+mn-cs"/>
            </a:rPr>
            <a:t>支払</a:t>
          </a:r>
          <a:endParaRPr kumimoji="1" lang="ja-JP" altLang="en-US" sz="1100">
            <a:solidFill>
              <a:schemeClr val="tx1"/>
            </a:solidFill>
          </a:endParaRPr>
        </a:p>
      </xdr:txBody>
    </xdr:sp>
    <xdr:clientData/>
  </xdr:twoCellAnchor>
  <xdr:twoCellAnchor>
    <xdr:from>
      <xdr:col>39</xdr:col>
      <xdr:colOff>172810</xdr:colOff>
      <xdr:row>744</xdr:row>
      <xdr:rowOff>314325</xdr:rowOff>
    </xdr:from>
    <xdr:to>
      <xdr:col>43</xdr:col>
      <xdr:colOff>9527</xdr:colOff>
      <xdr:row>768</xdr:row>
      <xdr:rowOff>276225</xdr:rowOff>
    </xdr:to>
    <xdr:grpSp>
      <xdr:nvGrpSpPr>
        <xdr:cNvPr id="28" name="グループ化 27"/>
        <xdr:cNvGrpSpPr/>
      </xdr:nvGrpSpPr>
      <xdr:grpSpPr>
        <a:xfrm>
          <a:off x="7973785" y="39138225"/>
          <a:ext cx="636817" cy="3924300"/>
          <a:chOff x="7919356" y="39406286"/>
          <a:chExt cx="653146" cy="7361464"/>
        </a:xfrm>
      </xdr:grpSpPr>
      <xdr:cxnSp macro="">
        <xdr:nvCxnSpPr>
          <xdr:cNvPr id="29" name="直線コネクタ 28"/>
          <xdr:cNvCxnSpPr/>
        </xdr:nvCxnSpPr>
        <xdr:spPr>
          <a:xfrm>
            <a:off x="7919356" y="39419893"/>
            <a:ext cx="63953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0" name="直線矢印コネクタ 29"/>
          <xdr:cNvCxnSpPr/>
        </xdr:nvCxnSpPr>
        <xdr:spPr>
          <a:xfrm flipH="1" flipV="1">
            <a:off x="7919357" y="46754143"/>
            <a:ext cx="65314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1" name="直線コネクタ 30"/>
          <xdr:cNvCxnSpPr/>
        </xdr:nvCxnSpPr>
        <xdr:spPr>
          <a:xfrm>
            <a:off x="8558893" y="39406286"/>
            <a:ext cx="0" cy="736146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175532</xdr:colOff>
      <xdr:row>747</xdr:row>
      <xdr:rowOff>0</xdr:rowOff>
    </xdr:from>
    <xdr:to>
      <xdr:col>26</xdr:col>
      <xdr:colOff>175532</xdr:colOff>
      <xdr:row>750</xdr:row>
      <xdr:rowOff>57150</xdr:rowOff>
    </xdr:to>
    <xdr:cxnSp macro="">
      <xdr:nvCxnSpPr>
        <xdr:cNvPr id="33" name="直線矢印コネクタ 32"/>
        <xdr:cNvCxnSpPr/>
      </xdr:nvCxnSpPr>
      <xdr:spPr>
        <a:xfrm>
          <a:off x="5376182" y="39909750"/>
          <a:ext cx="0" cy="438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81643</xdr:colOff>
      <xdr:row>739</xdr:row>
      <xdr:rowOff>258535</xdr:rowOff>
    </xdr:from>
    <xdr:to>
      <xdr:col>14</xdr:col>
      <xdr:colOff>95250</xdr:colOff>
      <xdr:row>743</xdr:row>
      <xdr:rowOff>190500</xdr:rowOff>
    </xdr:to>
    <xdr:sp macro="" textlink="">
      <xdr:nvSpPr>
        <xdr:cNvPr id="34" name="正方形/長方形 33"/>
        <xdr:cNvSpPr/>
      </xdr:nvSpPr>
      <xdr:spPr>
        <a:xfrm>
          <a:off x="81643" y="40739785"/>
          <a:ext cx="2847295" cy="10273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9</xdr:col>
      <xdr:colOff>93889</xdr:colOff>
      <xdr:row>780</xdr:row>
      <xdr:rowOff>552109</xdr:rowOff>
    </xdr:from>
    <xdr:to>
      <xdr:col>21</xdr:col>
      <xdr:colOff>177460</xdr:colOff>
      <xdr:row>790</xdr:row>
      <xdr:rowOff>227805</xdr:rowOff>
    </xdr:to>
    <xdr:sp macro="" textlink="">
      <xdr:nvSpPr>
        <xdr:cNvPr id="36" name="正方形/長方形 35"/>
        <xdr:cNvSpPr/>
      </xdr:nvSpPr>
      <xdr:spPr>
        <a:xfrm>
          <a:off x="1894114" y="45719659"/>
          <a:ext cx="2483871" cy="7139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0</xdr:col>
      <xdr:colOff>122464</xdr:colOff>
      <xdr:row>835</xdr:row>
      <xdr:rowOff>108856</xdr:rowOff>
    </xdr:from>
    <xdr:to>
      <xdr:col>13</xdr:col>
      <xdr:colOff>4309</xdr:colOff>
      <xdr:row>835</xdr:row>
      <xdr:rowOff>705756</xdr:rowOff>
    </xdr:to>
    <xdr:sp macro="" textlink="">
      <xdr:nvSpPr>
        <xdr:cNvPr id="38" name="正方形/長方形 37"/>
        <xdr:cNvSpPr/>
      </xdr:nvSpPr>
      <xdr:spPr>
        <a:xfrm>
          <a:off x="122464" y="56360785"/>
          <a:ext cx="2535238" cy="596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0</xdr:col>
      <xdr:colOff>81642</xdr:colOff>
      <xdr:row>868</xdr:row>
      <xdr:rowOff>95250</xdr:rowOff>
    </xdr:from>
    <xdr:to>
      <xdr:col>12</xdr:col>
      <xdr:colOff>167594</xdr:colOff>
      <xdr:row>868</xdr:row>
      <xdr:rowOff>692150</xdr:rowOff>
    </xdr:to>
    <xdr:sp macro="" textlink="">
      <xdr:nvSpPr>
        <xdr:cNvPr id="39" name="正方形/長方形 38"/>
        <xdr:cNvSpPr/>
      </xdr:nvSpPr>
      <xdr:spPr>
        <a:xfrm>
          <a:off x="81642" y="60837536"/>
          <a:ext cx="2535238" cy="596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26</xdr:col>
      <xdr:colOff>171450</xdr:colOff>
      <xdr:row>758</xdr:row>
      <xdr:rowOff>114300</xdr:rowOff>
    </xdr:from>
    <xdr:to>
      <xdr:col>26</xdr:col>
      <xdr:colOff>171450</xdr:colOff>
      <xdr:row>763</xdr:row>
      <xdr:rowOff>47625</xdr:rowOff>
    </xdr:to>
    <xdr:cxnSp macro="">
      <xdr:nvCxnSpPr>
        <xdr:cNvPr id="43" name="直線矢印コネクタ 42"/>
        <xdr:cNvCxnSpPr/>
      </xdr:nvCxnSpPr>
      <xdr:spPr>
        <a:xfrm>
          <a:off x="5372100" y="42214800"/>
          <a:ext cx="0" cy="485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45</xdr:col>
      <xdr:colOff>152400</xdr:colOff>
      <xdr:row>12</xdr:row>
      <xdr:rowOff>9525</xdr:rowOff>
    </xdr:from>
    <xdr:ext cx="607859" cy="275717"/>
    <xdr:sp macro="" textlink="">
      <xdr:nvSpPr>
        <xdr:cNvPr id="3" name="テキスト ボックス 2"/>
        <xdr:cNvSpPr txBox="1"/>
      </xdr:nvSpPr>
      <xdr:spPr>
        <a:xfrm>
          <a:off x="9153525" y="5905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872" sqref="P872:X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447</v>
      </c>
      <c r="AT2" s="958"/>
      <c r="AU2" s="958"/>
      <c r="AV2" s="52" t="str">
        <f>IF(AW2="", "", "-")</f>
        <v/>
      </c>
      <c r="AW2" s="929"/>
      <c r="AX2" s="92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118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653</v>
      </c>
      <c r="H7" s="495"/>
      <c r="I7" s="495"/>
      <c r="J7" s="495"/>
      <c r="K7" s="495"/>
      <c r="L7" s="495"/>
      <c r="M7" s="495"/>
      <c r="N7" s="495"/>
      <c r="O7" s="495"/>
      <c r="P7" s="495"/>
      <c r="Q7" s="495"/>
      <c r="R7" s="495"/>
      <c r="S7" s="495"/>
      <c r="T7" s="495"/>
      <c r="U7" s="495"/>
      <c r="V7" s="495"/>
      <c r="W7" s="495"/>
      <c r="X7" s="496"/>
      <c r="Y7" s="940" t="s">
        <v>545</v>
      </c>
      <c r="Z7" s="439"/>
      <c r="AA7" s="439"/>
      <c r="AB7" s="439"/>
      <c r="AC7" s="439"/>
      <c r="AD7" s="941"/>
      <c r="AE7" s="930" t="s">
        <v>588</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1" t="s">
        <v>389</v>
      </c>
      <c r="B8" s="492"/>
      <c r="C8" s="492"/>
      <c r="D8" s="492"/>
      <c r="E8" s="492"/>
      <c r="F8" s="493"/>
      <c r="G8" s="959" t="str">
        <f>入力規則等!A26</f>
        <v>-</v>
      </c>
      <c r="H8" s="719"/>
      <c r="I8" s="719"/>
      <c r="J8" s="719"/>
      <c r="K8" s="719"/>
      <c r="L8" s="719"/>
      <c r="M8" s="719"/>
      <c r="N8" s="719"/>
      <c r="O8" s="719"/>
      <c r="P8" s="719"/>
      <c r="Q8" s="719"/>
      <c r="R8" s="719"/>
      <c r="S8" s="719"/>
      <c r="T8" s="719"/>
      <c r="U8" s="719"/>
      <c r="V8" s="719"/>
      <c r="W8" s="719"/>
      <c r="X8" s="96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1" t="s">
        <v>24</v>
      </c>
      <c r="B12" s="962"/>
      <c r="C12" s="962"/>
      <c r="D12" s="962"/>
      <c r="E12" s="962"/>
      <c r="F12" s="96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2658</v>
      </c>
      <c r="Q13" s="657"/>
      <c r="R13" s="657"/>
      <c r="S13" s="657"/>
      <c r="T13" s="657"/>
      <c r="U13" s="657"/>
      <c r="V13" s="658"/>
      <c r="W13" s="656">
        <v>2987</v>
      </c>
      <c r="X13" s="657"/>
      <c r="Y13" s="657"/>
      <c r="Z13" s="657"/>
      <c r="AA13" s="657"/>
      <c r="AB13" s="657"/>
      <c r="AC13" s="658"/>
      <c r="AD13" s="656">
        <v>3362</v>
      </c>
      <c r="AE13" s="657"/>
      <c r="AF13" s="657"/>
      <c r="AG13" s="657"/>
      <c r="AH13" s="657"/>
      <c r="AI13" s="657"/>
      <c r="AJ13" s="658"/>
      <c r="AK13" s="656">
        <v>2958</v>
      </c>
      <c r="AL13" s="657"/>
      <c r="AM13" s="657"/>
      <c r="AN13" s="657"/>
      <c r="AO13" s="657"/>
      <c r="AP13" s="657"/>
      <c r="AQ13" s="658"/>
      <c r="AR13" s="937"/>
      <c r="AS13" s="938"/>
      <c r="AT13" s="938"/>
      <c r="AU13" s="938"/>
      <c r="AV13" s="938"/>
      <c r="AW13" s="938"/>
      <c r="AX13" s="939"/>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554</v>
      </c>
      <c r="X15" s="657"/>
      <c r="Y15" s="657"/>
      <c r="Z15" s="657"/>
      <c r="AA15" s="657"/>
      <c r="AB15" s="657"/>
      <c r="AC15" s="658"/>
      <c r="AD15" s="656" t="s">
        <v>553</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552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73</v>
      </c>
      <c r="Q17" s="657"/>
      <c r="R17" s="657"/>
      <c r="S17" s="657"/>
      <c r="T17" s="657"/>
      <c r="U17" s="657"/>
      <c r="V17" s="658"/>
      <c r="W17" s="656" t="s">
        <v>552</v>
      </c>
      <c r="X17" s="657"/>
      <c r="Y17" s="657"/>
      <c r="Z17" s="657"/>
      <c r="AA17" s="657"/>
      <c r="AB17" s="657"/>
      <c r="AC17" s="658"/>
      <c r="AD17" s="656" t="s">
        <v>555</v>
      </c>
      <c r="AE17" s="657"/>
      <c r="AF17" s="657"/>
      <c r="AG17" s="657"/>
      <c r="AH17" s="657"/>
      <c r="AI17" s="657"/>
      <c r="AJ17" s="658"/>
      <c r="AK17" s="656" t="s">
        <v>552</v>
      </c>
      <c r="AL17" s="657"/>
      <c r="AM17" s="657"/>
      <c r="AN17" s="657"/>
      <c r="AO17" s="657"/>
      <c r="AP17" s="657"/>
      <c r="AQ17" s="658"/>
      <c r="AR17" s="935"/>
      <c r="AS17" s="935"/>
      <c r="AT17" s="935"/>
      <c r="AU17" s="935"/>
      <c r="AV17" s="935"/>
      <c r="AW17" s="935"/>
      <c r="AX17" s="936"/>
    </row>
    <row r="18" spans="1:50" ht="24.75" customHeight="1" x14ac:dyDescent="0.15">
      <c r="A18" s="613"/>
      <c r="B18" s="614"/>
      <c r="C18" s="614"/>
      <c r="D18" s="614"/>
      <c r="E18" s="614"/>
      <c r="F18" s="615"/>
      <c r="G18" s="726"/>
      <c r="H18" s="727"/>
      <c r="I18" s="715" t="s">
        <v>20</v>
      </c>
      <c r="J18" s="716"/>
      <c r="K18" s="716"/>
      <c r="L18" s="716"/>
      <c r="M18" s="716"/>
      <c r="N18" s="716"/>
      <c r="O18" s="717"/>
      <c r="P18" s="877">
        <f>SUM(P13:V17)</f>
        <v>2731</v>
      </c>
      <c r="Q18" s="878"/>
      <c r="R18" s="878"/>
      <c r="S18" s="878"/>
      <c r="T18" s="878"/>
      <c r="U18" s="878"/>
      <c r="V18" s="879"/>
      <c r="W18" s="877">
        <f>SUM(W13:AC17)</f>
        <v>2987</v>
      </c>
      <c r="X18" s="878"/>
      <c r="Y18" s="878"/>
      <c r="Z18" s="878"/>
      <c r="AA18" s="878"/>
      <c r="AB18" s="878"/>
      <c r="AC18" s="879"/>
      <c r="AD18" s="877">
        <f>SUM(AD13:AJ17)</f>
        <v>3362</v>
      </c>
      <c r="AE18" s="878"/>
      <c r="AF18" s="878"/>
      <c r="AG18" s="878"/>
      <c r="AH18" s="878"/>
      <c r="AI18" s="878"/>
      <c r="AJ18" s="879"/>
      <c r="AK18" s="877">
        <f>SUM(AK13:AQ17)</f>
        <v>2958</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2672</v>
      </c>
      <c r="Q19" s="657"/>
      <c r="R19" s="657"/>
      <c r="S19" s="657"/>
      <c r="T19" s="657"/>
      <c r="U19" s="657"/>
      <c r="V19" s="658"/>
      <c r="W19" s="656">
        <v>2667</v>
      </c>
      <c r="X19" s="657"/>
      <c r="Y19" s="657"/>
      <c r="Z19" s="657"/>
      <c r="AA19" s="657"/>
      <c r="AB19" s="657"/>
      <c r="AC19" s="658"/>
      <c r="AD19" s="656">
        <v>2755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0.97839619187110949</v>
      </c>
      <c r="Q20" s="311"/>
      <c r="R20" s="311"/>
      <c r="S20" s="311"/>
      <c r="T20" s="311"/>
      <c r="U20" s="311"/>
      <c r="V20" s="311"/>
      <c r="W20" s="311">
        <f t="shared" ref="W20" si="0">IF(W18=0, "-", SUM(W19)/W18)</f>
        <v>0.89286909943086712</v>
      </c>
      <c r="X20" s="311"/>
      <c r="Y20" s="311"/>
      <c r="Z20" s="311"/>
      <c r="AA20" s="311"/>
      <c r="AB20" s="311"/>
      <c r="AC20" s="311"/>
      <c r="AD20" s="311">
        <f t="shared" ref="AD20" si="1">IF(AD18=0, "-", SUM(AD19)/AD18)</f>
        <v>0.81945270672218917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64"/>
      <c r="G21" s="309" t="s">
        <v>496</v>
      </c>
      <c r="H21" s="310"/>
      <c r="I21" s="310"/>
      <c r="J21" s="310"/>
      <c r="K21" s="310"/>
      <c r="L21" s="310"/>
      <c r="M21" s="310"/>
      <c r="N21" s="310"/>
      <c r="O21" s="310"/>
      <c r="P21" s="311">
        <f>IF(P19=0, "-", SUM(P19)/SUM(P13,P14))</f>
        <v>1.0052671181339352</v>
      </c>
      <c r="Q21" s="311"/>
      <c r="R21" s="311"/>
      <c r="S21" s="311"/>
      <c r="T21" s="311"/>
      <c r="U21" s="311"/>
      <c r="V21" s="311"/>
      <c r="W21" s="311">
        <f t="shared" ref="W21" si="2">IF(W19=0, "-", SUM(W19)/SUM(W13,W14))</f>
        <v>0.89286909943086712</v>
      </c>
      <c r="X21" s="311"/>
      <c r="Y21" s="311"/>
      <c r="Z21" s="311"/>
      <c r="AA21" s="311"/>
      <c r="AB21" s="311"/>
      <c r="AC21" s="311"/>
      <c r="AD21" s="311">
        <f t="shared" ref="AD21" si="3">IF(AD19=0, "-", SUM(AD19)/SUM(AD13,AD14))</f>
        <v>0.81945270672218917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2" t="s">
        <v>537</v>
      </c>
      <c r="B22" s="983"/>
      <c r="C22" s="983"/>
      <c r="D22" s="983"/>
      <c r="E22" s="983"/>
      <c r="F22" s="984"/>
      <c r="G22" s="969" t="s">
        <v>473</v>
      </c>
      <c r="H22" s="215"/>
      <c r="I22" s="215"/>
      <c r="J22" s="215"/>
      <c r="K22" s="215"/>
      <c r="L22" s="215"/>
      <c r="M22" s="215"/>
      <c r="N22" s="215"/>
      <c r="O22" s="216"/>
      <c r="P22" s="954" t="s">
        <v>535</v>
      </c>
      <c r="Q22" s="215"/>
      <c r="R22" s="215"/>
      <c r="S22" s="215"/>
      <c r="T22" s="215"/>
      <c r="U22" s="215"/>
      <c r="V22" s="216"/>
      <c r="W22" s="954" t="s">
        <v>536</v>
      </c>
      <c r="X22" s="215"/>
      <c r="Y22" s="215"/>
      <c r="Z22" s="215"/>
      <c r="AA22" s="215"/>
      <c r="AB22" s="215"/>
      <c r="AC22" s="216"/>
      <c r="AD22" s="954" t="s">
        <v>472</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590</v>
      </c>
      <c r="H23" s="971"/>
      <c r="I23" s="971"/>
      <c r="J23" s="971"/>
      <c r="K23" s="971"/>
      <c r="L23" s="971"/>
      <c r="M23" s="971"/>
      <c r="N23" s="971"/>
      <c r="O23" s="972"/>
      <c r="P23" s="937">
        <v>2950</v>
      </c>
      <c r="Q23" s="938"/>
      <c r="R23" s="938"/>
      <c r="S23" s="938"/>
      <c r="T23" s="938"/>
      <c r="U23" s="938"/>
      <c r="V23" s="955"/>
      <c r="W23" s="937"/>
      <c r="X23" s="938"/>
      <c r="Y23" s="938"/>
      <c r="Z23" s="938"/>
      <c r="AA23" s="938"/>
      <c r="AB23" s="938"/>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659</v>
      </c>
      <c r="H24" s="974"/>
      <c r="I24" s="974"/>
      <c r="J24" s="974"/>
      <c r="K24" s="974"/>
      <c r="L24" s="974"/>
      <c r="M24" s="974"/>
      <c r="N24" s="974"/>
      <c r="O24" s="975"/>
      <c r="P24" s="656">
        <v>5</v>
      </c>
      <c r="Q24" s="657"/>
      <c r="R24" s="657"/>
      <c r="S24" s="657"/>
      <c r="T24" s="657"/>
      <c r="U24" s="657"/>
      <c r="V24" s="658"/>
      <c r="W24" s="656"/>
      <c r="X24" s="657"/>
      <c r="Y24" s="657"/>
      <c r="Z24" s="657"/>
      <c r="AA24" s="657"/>
      <c r="AB24" s="657"/>
      <c r="AC24" s="658"/>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591</v>
      </c>
      <c r="H25" s="974"/>
      <c r="I25" s="974"/>
      <c r="J25" s="974"/>
      <c r="K25" s="974"/>
      <c r="L25" s="974"/>
      <c r="M25" s="974"/>
      <c r="N25" s="974"/>
      <c r="O25" s="975"/>
      <c r="P25" s="656">
        <v>3</v>
      </c>
      <c r="Q25" s="657"/>
      <c r="R25" s="657"/>
      <c r="S25" s="657"/>
      <c r="T25" s="657"/>
      <c r="U25" s="657"/>
      <c r="V25" s="658"/>
      <c r="W25" s="656"/>
      <c r="X25" s="657"/>
      <c r="Y25" s="657"/>
      <c r="Z25" s="657"/>
      <c r="AA25" s="657"/>
      <c r="AB25" s="657"/>
      <c r="AC25" s="658"/>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73"/>
      <c r="H26" s="974"/>
      <c r="I26" s="974"/>
      <c r="J26" s="974"/>
      <c r="K26" s="974"/>
      <c r="L26" s="974"/>
      <c r="M26" s="974"/>
      <c r="N26" s="974"/>
      <c r="O26" s="975"/>
      <c r="P26" s="656"/>
      <c r="Q26" s="657"/>
      <c r="R26" s="657"/>
      <c r="S26" s="657"/>
      <c r="T26" s="657"/>
      <c r="U26" s="657"/>
      <c r="V26" s="658"/>
      <c r="W26" s="656"/>
      <c r="X26" s="657"/>
      <c r="Y26" s="657"/>
      <c r="Z26" s="657"/>
      <c r="AA26" s="657"/>
      <c r="AB26" s="657"/>
      <c r="AC26" s="658"/>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73"/>
      <c r="H27" s="974"/>
      <c r="I27" s="974"/>
      <c r="J27" s="974"/>
      <c r="K27" s="974"/>
      <c r="L27" s="974"/>
      <c r="M27" s="974"/>
      <c r="N27" s="974"/>
      <c r="O27" s="975"/>
      <c r="P27" s="656"/>
      <c r="Q27" s="657"/>
      <c r="R27" s="657"/>
      <c r="S27" s="657"/>
      <c r="T27" s="657"/>
      <c r="U27" s="657"/>
      <c r="V27" s="658"/>
      <c r="W27" s="656"/>
      <c r="X27" s="657"/>
      <c r="Y27" s="657"/>
      <c r="Z27" s="657"/>
      <c r="AA27" s="657"/>
      <c r="AB27" s="657"/>
      <c r="AC27" s="658"/>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477</v>
      </c>
      <c r="H28" s="977"/>
      <c r="I28" s="977"/>
      <c r="J28" s="977"/>
      <c r="K28" s="977"/>
      <c r="L28" s="977"/>
      <c r="M28" s="977"/>
      <c r="N28" s="977"/>
      <c r="O28" s="978"/>
      <c r="P28" s="877">
        <f>P29-SUM(P23:P27)</f>
        <v>0</v>
      </c>
      <c r="Q28" s="878"/>
      <c r="R28" s="878"/>
      <c r="S28" s="878"/>
      <c r="T28" s="878"/>
      <c r="U28" s="878"/>
      <c r="V28" s="879"/>
      <c r="W28" s="877">
        <f>W29-SUM(W23:W27)</f>
        <v>0</v>
      </c>
      <c r="X28" s="878"/>
      <c r="Y28" s="878"/>
      <c r="Z28" s="878"/>
      <c r="AA28" s="878"/>
      <c r="AB28" s="878"/>
      <c r="AC28" s="879"/>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474</v>
      </c>
      <c r="H29" s="980"/>
      <c r="I29" s="980"/>
      <c r="J29" s="980"/>
      <c r="K29" s="980"/>
      <c r="L29" s="980"/>
      <c r="M29" s="980"/>
      <c r="N29" s="980"/>
      <c r="O29" s="981"/>
      <c r="P29" s="951">
        <f>AK13</f>
        <v>2958</v>
      </c>
      <c r="Q29" s="952"/>
      <c r="R29" s="952"/>
      <c r="S29" s="952"/>
      <c r="T29" s="952"/>
      <c r="U29" s="952"/>
      <c r="V29" s="953"/>
      <c r="W29" s="951">
        <f>AR13</f>
        <v>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33" t="s">
        <v>471</v>
      </c>
      <c r="AN30" s="933"/>
      <c r="AO30" s="933"/>
      <c r="AP30" s="857"/>
      <c r="AQ30" s="766" t="s">
        <v>355</v>
      </c>
      <c r="AR30" s="767"/>
      <c r="AS30" s="767"/>
      <c r="AT30" s="768"/>
      <c r="AU30" s="773" t="s">
        <v>253</v>
      </c>
      <c r="AV30" s="773"/>
      <c r="AW30" s="773"/>
      <c r="AX30" s="93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559</v>
      </c>
      <c r="AR31" s="193"/>
      <c r="AS31" s="126" t="s">
        <v>356</v>
      </c>
      <c r="AT31" s="127"/>
      <c r="AU31" s="192">
        <v>30</v>
      </c>
      <c r="AV31" s="192"/>
      <c r="AW31" s="394" t="s">
        <v>300</v>
      </c>
      <c r="AX31" s="395"/>
    </row>
    <row r="32" spans="1:50" ht="28.5" customHeight="1" x14ac:dyDescent="0.15">
      <c r="A32" s="399"/>
      <c r="B32" s="397"/>
      <c r="C32" s="397"/>
      <c r="D32" s="397"/>
      <c r="E32" s="397"/>
      <c r="F32" s="398"/>
      <c r="G32" s="560" t="s">
        <v>557</v>
      </c>
      <c r="H32" s="561"/>
      <c r="I32" s="561"/>
      <c r="J32" s="561"/>
      <c r="K32" s="561"/>
      <c r="L32" s="561"/>
      <c r="M32" s="561"/>
      <c r="N32" s="561"/>
      <c r="O32" s="562"/>
      <c r="P32" s="98" t="s">
        <v>652</v>
      </c>
      <c r="Q32" s="98"/>
      <c r="R32" s="98"/>
      <c r="S32" s="98"/>
      <c r="T32" s="98"/>
      <c r="U32" s="98"/>
      <c r="V32" s="98"/>
      <c r="W32" s="98"/>
      <c r="X32" s="99"/>
      <c r="Y32" s="467" t="s">
        <v>12</v>
      </c>
      <c r="Z32" s="527"/>
      <c r="AA32" s="528"/>
      <c r="AB32" s="457" t="s">
        <v>558</v>
      </c>
      <c r="AC32" s="457"/>
      <c r="AD32" s="457"/>
      <c r="AE32" s="211">
        <v>96.1</v>
      </c>
      <c r="AF32" s="212"/>
      <c r="AG32" s="212"/>
      <c r="AH32" s="212"/>
      <c r="AI32" s="211">
        <v>95</v>
      </c>
      <c r="AJ32" s="212"/>
      <c r="AK32" s="212"/>
      <c r="AL32" s="212"/>
      <c r="AM32" s="211">
        <v>96.3</v>
      </c>
      <c r="AN32" s="212"/>
      <c r="AO32" s="212"/>
      <c r="AP32" s="212"/>
      <c r="AQ32" s="333" t="s">
        <v>560</v>
      </c>
      <c r="AR32" s="200"/>
      <c r="AS32" s="200"/>
      <c r="AT32" s="334"/>
      <c r="AU32" s="212" t="s">
        <v>562</v>
      </c>
      <c r="AV32" s="212"/>
      <c r="AW32" s="212"/>
      <c r="AX32" s="214"/>
    </row>
    <row r="33" spans="1:50" ht="28.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v>80</v>
      </c>
      <c r="AF33" s="212"/>
      <c r="AG33" s="212"/>
      <c r="AH33" s="212"/>
      <c r="AI33" s="211">
        <v>80</v>
      </c>
      <c r="AJ33" s="212"/>
      <c r="AK33" s="212"/>
      <c r="AL33" s="212"/>
      <c r="AM33" s="211">
        <v>80</v>
      </c>
      <c r="AN33" s="212"/>
      <c r="AO33" s="212"/>
      <c r="AP33" s="212"/>
      <c r="AQ33" s="333" t="s">
        <v>560</v>
      </c>
      <c r="AR33" s="200"/>
      <c r="AS33" s="200"/>
      <c r="AT33" s="334"/>
      <c r="AU33" s="212">
        <v>80</v>
      </c>
      <c r="AV33" s="212"/>
      <c r="AW33" s="212"/>
      <c r="AX33" s="214"/>
    </row>
    <row r="34" spans="1:50" ht="28.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120</v>
      </c>
      <c r="AF34" s="212"/>
      <c r="AG34" s="212"/>
      <c r="AH34" s="212"/>
      <c r="AI34" s="211">
        <v>119</v>
      </c>
      <c r="AJ34" s="212"/>
      <c r="AK34" s="212"/>
      <c r="AL34" s="212"/>
      <c r="AM34" s="211">
        <v>120</v>
      </c>
      <c r="AN34" s="212"/>
      <c r="AO34" s="212"/>
      <c r="AP34" s="212"/>
      <c r="AQ34" s="333" t="s">
        <v>561</v>
      </c>
      <c r="AR34" s="200"/>
      <c r="AS34" s="200"/>
      <c r="AT34" s="334"/>
      <c r="AU34" s="212" t="s">
        <v>563</v>
      </c>
      <c r="AV34" s="212"/>
      <c r="AW34" s="212"/>
      <c r="AX34" s="214"/>
    </row>
    <row r="35" spans="1:50" ht="23.25" customHeight="1" x14ac:dyDescent="0.15">
      <c r="A35" s="219" t="s">
        <v>526</v>
      </c>
      <c r="B35" s="220"/>
      <c r="C35" s="220"/>
      <c r="D35" s="220"/>
      <c r="E35" s="220"/>
      <c r="F35" s="221"/>
      <c r="G35" s="225" t="s">
        <v>592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2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2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42" t="s">
        <v>253</v>
      </c>
      <c r="AV51" s="942"/>
      <c r="AW51" s="942"/>
      <c r="AX51" s="94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42" t="s">
        <v>253</v>
      </c>
      <c r="AV58" s="942"/>
      <c r="AW58" s="942"/>
      <c r="AX58" s="94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564</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6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customHeight="1" x14ac:dyDescent="0.15">
      <c r="A113" s="418"/>
      <c r="B113" s="419"/>
      <c r="C113" s="419"/>
      <c r="D113" s="419"/>
      <c r="E113" s="419"/>
      <c r="F113" s="420"/>
      <c r="G113" s="98" t="s">
        <v>630</v>
      </c>
      <c r="H113" s="98"/>
      <c r="I113" s="98"/>
      <c r="J113" s="98"/>
      <c r="K113" s="98"/>
      <c r="L113" s="98"/>
      <c r="M113" s="98"/>
      <c r="N113" s="98"/>
      <c r="O113" s="98"/>
      <c r="P113" s="98"/>
      <c r="Q113" s="98"/>
      <c r="R113" s="98"/>
      <c r="S113" s="98"/>
      <c r="T113" s="98"/>
      <c r="U113" s="98"/>
      <c r="V113" s="98"/>
      <c r="W113" s="98"/>
      <c r="X113" s="99"/>
      <c r="Y113" s="461" t="s">
        <v>55</v>
      </c>
      <c r="Z113" s="462"/>
      <c r="AA113" s="463"/>
      <c r="AB113" s="541" t="s">
        <v>575</v>
      </c>
      <c r="AC113" s="542"/>
      <c r="AD113" s="543"/>
      <c r="AE113" s="414">
        <v>20471</v>
      </c>
      <c r="AF113" s="414"/>
      <c r="AG113" s="414"/>
      <c r="AH113" s="414"/>
      <c r="AI113" s="414">
        <v>21270</v>
      </c>
      <c r="AJ113" s="414"/>
      <c r="AK113" s="414"/>
      <c r="AL113" s="414"/>
      <c r="AM113" s="414">
        <v>20106</v>
      </c>
      <c r="AN113" s="414"/>
      <c r="AO113" s="414"/>
      <c r="AP113" s="414"/>
      <c r="AQ113" s="211" t="s">
        <v>573</v>
      </c>
      <c r="AR113" s="212"/>
      <c r="AS113" s="212"/>
      <c r="AT113" s="213"/>
      <c r="AU113" s="211" t="s">
        <v>573</v>
      </c>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575</v>
      </c>
      <c r="AC114" s="465"/>
      <c r="AD114" s="466"/>
      <c r="AE114" s="414">
        <v>20574</v>
      </c>
      <c r="AF114" s="414"/>
      <c r="AG114" s="414"/>
      <c r="AH114" s="414"/>
      <c r="AI114" s="414">
        <v>19168</v>
      </c>
      <c r="AJ114" s="414"/>
      <c r="AK114" s="414"/>
      <c r="AL114" s="414"/>
      <c r="AM114" s="414">
        <v>20471</v>
      </c>
      <c r="AN114" s="414"/>
      <c r="AO114" s="414"/>
      <c r="AP114" s="414"/>
      <c r="AQ114" s="211">
        <v>21270</v>
      </c>
      <c r="AR114" s="212"/>
      <c r="AS114" s="212"/>
      <c r="AT114" s="213"/>
      <c r="AU114" s="211">
        <v>20106</v>
      </c>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633</v>
      </c>
      <c r="AC116" s="459"/>
      <c r="AD116" s="460"/>
      <c r="AE116" s="414" t="s">
        <v>571</v>
      </c>
      <c r="AF116" s="414"/>
      <c r="AG116" s="414"/>
      <c r="AH116" s="414"/>
      <c r="AI116" s="414" t="s">
        <v>571</v>
      </c>
      <c r="AJ116" s="414"/>
      <c r="AK116" s="414"/>
      <c r="AL116" s="414"/>
      <c r="AM116" s="414" t="s">
        <v>571</v>
      </c>
      <c r="AN116" s="414"/>
      <c r="AO116" s="414"/>
      <c r="AP116" s="414"/>
      <c r="AQ116" s="211" t="s">
        <v>465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633</v>
      </c>
      <c r="AC117" s="469"/>
      <c r="AD117" s="470"/>
      <c r="AE117" s="547" t="s">
        <v>572</v>
      </c>
      <c r="AF117" s="547"/>
      <c r="AG117" s="547"/>
      <c r="AH117" s="547"/>
      <c r="AI117" s="547" t="s">
        <v>571</v>
      </c>
      <c r="AJ117" s="547"/>
      <c r="AK117" s="547"/>
      <c r="AL117" s="547"/>
      <c r="AM117" s="547" t="s">
        <v>573</v>
      </c>
      <c r="AN117" s="547"/>
      <c r="AO117" s="547"/>
      <c r="AP117" s="547"/>
      <c r="AQ117" s="547" t="s">
        <v>571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4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11" t="s">
        <v>357</v>
      </c>
      <c r="AF127" s="412"/>
      <c r="AG127" s="412"/>
      <c r="AH127" s="413"/>
      <c r="AI127" s="411" t="s">
        <v>363</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21"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399</v>
      </c>
      <c r="F250" s="163"/>
      <c r="G250" s="164" t="s">
        <v>634</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635</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t="s">
        <v>643</v>
      </c>
      <c r="AR269" s="192"/>
      <c r="AS269" s="126" t="s">
        <v>356</v>
      </c>
      <c r="AT269" s="127"/>
      <c r="AU269" s="193" t="s">
        <v>576</v>
      </c>
      <c r="AV269" s="193"/>
      <c r="AW269" s="126" t="s">
        <v>300</v>
      </c>
      <c r="AX269" s="188"/>
    </row>
    <row r="270" spans="1:50" ht="39.75" customHeight="1" x14ac:dyDescent="0.15">
      <c r="A270" s="182"/>
      <c r="B270" s="179"/>
      <c r="C270" s="173"/>
      <c r="D270" s="179"/>
      <c r="E270" s="173"/>
      <c r="F270" s="174"/>
      <c r="G270" s="97" t="s">
        <v>636</v>
      </c>
      <c r="H270" s="98"/>
      <c r="I270" s="98"/>
      <c r="J270" s="98"/>
      <c r="K270" s="98"/>
      <c r="L270" s="98"/>
      <c r="M270" s="98"/>
      <c r="N270" s="98"/>
      <c r="O270" s="98"/>
      <c r="P270" s="98"/>
      <c r="Q270" s="98"/>
      <c r="R270" s="98"/>
      <c r="S270" s="98"/>
      <c r="T270" s="98"/>
      <c r="U270" s="98"/>
      <c r="V270" s="98"/>
      <c r="W270" s="98"/>
      <c r="X270" s="99"/>
      <c r="Y270" s="194" t="s">
        <v>379</v>
      </c>
      <c r="Z270" s="195"/>
      <c r="AA270" s="196"/>
      <c r="AB270" s="197" t="s">
        <v>637</v>
      </c>
      <c r="AC270" s="198"/>
      <c r="AD270" s="198"/>
      <c r="AE270" s="199" t="s">
        <v>638</v>
      </c>
      <c r="AF270" s="200"/>
      <c r="AG270" s="200"/>
      <c r="AH270" s="200"/>
      <c r="AI270" s="199" t="s">
        <v>640</v>
      </c>
      <c r="AJ270" s="200"/>
      <c r="AK270" s="200"/>
      <c r="AL270" s="200"/>
      <c r="AM270" s="199" t="s">
        <v>642</v>
      </c>
      <c r="AN270" s="200"/>
      <c r="AO270" s="200"/>
      <c r="AP270" s="200"/>
      <c r="AQ270" s="199" t="s">
        <v>576</v>
      </c>
      <c r="AR270" s="200"/>
      <c r="AS270" s="200"/>
      <c r="AT270" s="200"/>
      <c r="AU270" s="199" t="s">
        <v>576</v>
      </c>
      <c r="AV270" s="200"/>
      <c r="AW270" s="200"/>
      <c r="AX270" s="201"/>
    </row>
    <row r="271" spans="1:50" ht="39.75"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t="s">
        <v>637</v>
      </c>
      <c r="AC271" s="206"/>
      <c r="AD271" s="206"/>
      <c r="AE271" s="199" t="s">
        <v>639</v>
      </c>
      <c r="AF271" s="200"/>
      <c r="AG271" s="200"/>
      <c r="AH271" s="200"/>
      <c r="AI271" s="199" t="s">
        <v>639</v>
      </c>
      <c r="AJ271" s="200"/>
      <c r="AK271" s="200"/>
      <c r="AL271" s="200"/>
      <c r="AM271" s="199" t="s">
        <v>641</v>
      </c>
      <c r="AN271" s="200"/>
      <c r="AO271" s="200"/>
      <c r="AP271" s="200"/>
      <c r="AQ271" s="199" t="s">
        <v>576</v>
      </c>
      <c r="AR271" s="200"/>
      <c r="AS271" s="200"/>
      <c r="AT271" s="200"/>
      <c r="AU271" s="199" t="s">
        <v>613</v>
      </c>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656</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897" t="s">
        <v>384</v>
      </c>
      <c r="H484" s="116"/>
      <c r="I484" s="116"/>
      <c r="J484" s="898" t="s">
        <v>565</v>
      </c>
      <c r="K484" s="899"/>
      <c r="L484" s="899"/>
      <c r="M484" s="899"/>
      <c r="N484" s="899"/>
      <c r="O484" s="899"/>
      <c r="P484" s="899"/>
      <c r="Q484" s="899"/>
      <c r="R484" s="899"/>
      <c r="S484" s="899"/>
      <c r="T484" s="900"/>
      <c r="U484" s="587" t="s">
        <v>644</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567</v>
      </c>
      <c r="AF486" s="193"/>
      <c r="AG486" s="126" t="s">
        <v>356</v>
      </c>
      <c r="AH486" s="127"/>
      <c r="AI486" s="149"/>
      <c r="AJ486" s="149"/>
      <c r="AK486" s="149"/>
      <c r="AL486" s="147"/>
      <c r="AM486" s="149"/>
      <c r="AN486" s="149"/>
      <c r="AO486" s="149"/>
      <c r="AP486" s="147"/>
      <c r="AQ486" s="589" t="s">
        <v>569</v>
      </c>
      <c r="AR486" s="193"/>
      <c r="AS486" s="126" t="s">
        <v>356</v>
      </c>
      <c r="AT486" s="127"/>
      <c r="AU486" s="193" t="s">
        <v>569</v>
      </c>
      <c r="AV486" s="193"/>
      <c r="AW486" s="126" t="s">
        <v>300</v>
      </c>
      <c r="AX486" s="188"/>
    </row>
    <row r="487" spans="1:50" ht="23.25" customHeight="1" x14ac:dyDescent="0.15">
      <c r="A487" s="182"/>
      <c r="B487" s="179"/>
      <c r="C487" s="173"/>
      <c r="D487" s="179"/>
      <c r="E487" s="335"/>
      <c r="F487" s="336"/>
      <c r="G487" s="97" t="s">
        <v>645</v>
      </c>
      <c r="H487" s="98"/>
      <c r="I487" s="98"/>
      <c r="J487" s="98"/>
      <c r="K487" s="98"/>
      <c r="L487" s="98"/>
      <c r="M487" s="98"/>
      <c r="N487" s="98"/>
      <c r="O487" s="98"/>
      <c r="P487" s="98"/>
      <c r="Q487" s="98"/>
      <c r="R487" s="98"/>
      <c r="S487" s="98"/>
      <c r="T487" s="98"/>
      <c r="U487" s="98"/>
      <c r="V487" s="98"/>
      <c r="W487" s="98"/>
      <c r="X487" s="99"/>
      <c r="Y487" s="194" t="s">
        <v>12</v>
      </c>
      <c r="Z487" s="195"/>
      <c r="AA487" s="196"/>
      <c r="AB487" s="206" t="s">
        <v>646</v>
      </c>
      <c r="AC487" s="206"/>
      <c r="AD487" s="206"/>
      <c r="AE487" s="333" t="s">
        <v>568</v>
      </c>
      <c r="AF487" s="200"/>
      <c r="AG487" s="200"/>
      <c r="AH487" s="200"/>
      <c r="AI487" s="333" t="s">
        <v>567</v>
      </c>
      <c r="AJ487" s="200"/>
      <c r="AK487" s="200"/>
      <c r="AL487" s="200"/>
      <c r="AM487" s="333" t="s">
        <v>567</v>
      </c>
      <c r="AN487" s="200"/>
      <c r="AO487" s="200"/>
      <c r="AP487" s="334"/>
      <c r="AQ487" s="333" t="s">
        <v>567</v>
      </c>
      <c r="AR487" s="200"/>
      <c r="AS487" s="200"/>
      <c r="AT487" s="334"/>
      <c r="AU487" s="200" t="s">
        <v>569</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643</v>
      </c>
      <c r="AC488" s="198"/>
      <c r="AD488" s="198"/>
      <c r="AE488" s="333" t="s">
        <v>567</v>
      </c>
      <c r="AF488" s="200"/>
      <c r="AG488" s="200"/>
      <c r="AH488" s="334"/>
      <c r="AI488" s="333" t="s">
        <v>567</v>
      </c>
      <c r="AJ488" s="200"/>
      <c r="AK488" s="200"/>
      <c r="AL488" s="200"/>
      <c r="AM488" s="333" t="s">
        <v>567</v>
      </c>
      <c r="AN488" s="200"/>
      <c r="AO488" s="200"/>
      <c r="AP488" s="334"/>
      <c r="AQ488" s="333" t="s">
        <v>567</v>
      </c>
      <c r="AR488" s="200"/>
      <c r="AS488" s="200"/>
      <c r="AT488" s="334"/>
      <c r="AU488" s="200" t="s">
        <v>569</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567</v>
      </c>
      <c r="AF489" s="200"/>
      <c r="AG489" s="200"/>
      <c r="AH489" s="334"/>
      <c r="AI489" s="333" t="s">
        <v>568</v>
      </c>
      <c r="AJ489" s="200"/>
      <c r="AK489" s="200"/>
      <c r="AL489" s="200"/>
      <c r="AM489" s="333" t="s">
        <v>567</v>
      </c>
      <c r="AN489" s="200"/>
      <c r="AO489" s="200"/>
      <c r="AP489" s="334"/>
      <c r="AQ489" s="333" t="s">
        <v>567</v>
      </c>
      <c r="AR489" s="200"/>
      <c r="AS489" s="200"/>
      <c r="AT489" s="334"/>
      <c r="AU489" s="200" t="s">
        <v>569</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567</v>
      </c>
      <c r="AF511" s="193"/>
      <c r="AG511" s="126" t="s">
        <v>356</v>
      </c>
      <c r="AH511" s="127"/>
      <c r="AI511" s="149"/>
      <c r="AJ511" s="149"/>
      <c r="AK511" s="149"/>
      <c r="AL511" s="147"/>
      <c r="AM511" s="149"/>
      <c r="AN511" s="149"/>
      <c r="AO511" s="149"/>
      <c r="AP511" s="147"/>
      <c r="AQ511" s="589" t="s">
        <v>569</v>
      </c>
      <c r="AR511" s="193"/>
      <c r="AS511" s="126" t="s">
        <v>356</v>
      </c>
      <c r="AT511" s="127"/>
      <c r="AU511" s="193" t="s">
        <v>569</v>
      </c>
      <c r="AV511" s="193"/>
      <c r="AW511" s="126" t="s">
        <v>300</v>
      </c>
      <c r="AX511" s="188"/>
    </row>
    <row r="512" spans="1:50" ht="23.25" customHeight="1" x14ac:dyDescent="0.15">
      <c r="A512" s="182"/>
      <c r="B512" s="179"/>
      <c r="C512" s="173"/>
      <c r="D512" s="179"/>
      <c r="E512" s="335"/>
      <c r="F512" s="336"/>
      <c r="G512" s="97" t="s">
        <v>646</v>
      </c>
      <c r="H512" s="98"/>
      <c r="I512" s="98"/>
      <c r="J512" s="98"/>
      <c r="K512" s="98"/>
      <c r="L512" s="98"/>
      <c r="M512" s="98"/>
      <c r="N512" s="98"/>
      <c r="O512" s="98"/>
      <c r="P512" s="98"/>
      <c r="Q512" s="98"/>
      <c r="R512" s="98"/>
      <c r="S512" s="98"/>
      <c r="T512" s="98"/>
      <c r="U512" s="98"/>
      <c r="V512" s="98"/>
      <c r="W512" s="98"/>
      <c r="X512" s="99"/>
      <c r="Y512" s="194" t="s">
        <v>12</v>
      </c>
      <c r="Z512" s="195"/>
      <c r="AA512" s="196"/>
      <c r="AB512" s="206" t="s">
        <v>645</v>
      </c>
      <c r="AC512" s="206"/>
      <c r="AD512" s="206"/>
      <c r="AE512" s="333" t="s">
        <v>567</v>
      </c>
      <c r="AF512" s="200"/>
      <c r="AG512" s="200"/>
      <c r="AH512" s="200"/>
      <c r="AI512" s="333" t="s">
        <v>567</v>
      </c>
      <c r="AJ512" s="200"/>
      <c r="AK512" s="200"/>
      <c r="AL512" s="200"/>
      <c r="AM512" s="333" t="s">
        <v>567</v>
      </c>
      <c r="AN512" s="200"/>
      <c r="AO512" s="200"/>
      <c r="AP512" s="334"/>
      <c r="AQ512" s="333" t="s">
        <v>569</v>
      </c>
      <c r="AR512" s="200"/>
      <c r="AS512" s="200"/>
      <c r="AT512" s="334"/>
      <c r="AU512" s="200" t="s">
        <v>569</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643</v>
      </c>
      <c r="AC513" s="198"/>
      <c r="AD513" s="198"/>
      <c r="AE513" s="333" t="s">
        <v>567</v>
      </c>
      <c r="AF513" s="200"/>
      <c r="AG513" s="200"/>
      <c r="AH513" s="334"/>
      <c r="AI513" s="333" t="s">
        <v>567</v>
      </c>
      <c r="AJ513" s="200"/>
      <c r="AK513" s="200"/>
      <c r="AL513" s="200"/>
      <c r="AM513" s="333" t="s">
        <v>567</v>
      </c>
      <c r="AN513" s="200"/>
      <c r="AO513" s="200"/>
      <c r="AP513" s="334"/>
      <c r="AQ513" s="333" t="s">
        <v>567</v>
      </c>
      <c r="AR513" s="200"/>
      <c r="AS513" s="200"/>
      <c r="AT513" s="334"/>
      <c r="AU513" s="200" t="s">
        <v>569</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568</v>
      </c>
      <c r="AF514" s="200"/>
      <c r="AG514" s="200"/>
      <c r="AH514" s="334"/>
      <c r="AI514" s="333" t="s">
        <v>567</v>
      </c>
      <c r="AJ514" s="200"/>
      <c r="AK514" s="200"/>
      <c r="AL514" s="200"/>
      <c r="AM514" s="333" t="s">
        <v>568</v>
      </c>
      <c r="AN514" s="200"/>
      <c r="AO514" s="200"/>
      <c r="AP514" s="334"/>
      <c r="AQ514" s="333" t="s">
        <v>569</v>
      </c>
      <c r="AR514" s="200"/>
      <c r="AS514" s="200"/>
      <c r="AT514" s="334"/>
      <c r="AU514" s="200" t="s">
        <v>569</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3.5" customHeight="1" x14ac:dyDescent="0.15">
      <c r="A536" s="182"/>
      <c r="B536" s="179"/>
      <c r="C536" s="173"/>
      <c r="D536" s="179"/>
      <c r="E536" s="118" t="s">
        <v>647</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1.2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6.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583</v>
      </c>
      <c r="AE705" s="714"/>
      <c r="AF705" s="714"/>
      <c r="AG705" s="118" t="s">
        <v>648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70.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596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583</v>
      </c>
      <c r="AE709" s="322"/>
      <c r="AF709" s="322"/>
      <c r="AG709" s="94" t="s">
        <v>646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583</v>
      </c>
      <c r="AE710" s="322"/>
      <c r="AF710" s="322"/>
      <c r="AG710" s="94" t="s">
        <v>649</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57"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551</v>
      </c>
      <c r="AE712" s="782"/>
      <c r="AF712" s="782"/>
      <c r="AG712" s="809" t="s">
        <v>665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66" t="s">
        <v>488</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583</v>
      </c>
      <c r="AE713" s="322"/>
      <c r="AF713" s="662"/>
      <c r="AG713" s="94" t="s">
        <v>649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583</v>
      </c>
      <c r="AE714" s="807"/>
      <c r="AF714" s="808"/>
      <c r="AG714" s="735" t="s">
        <v>646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654</v>
      </c>
      <c r="AH715" s="742"/>
      <c r="AI715" s="742"/>
      <c r="AJ715" s="742"/>
      <c r="AK715" s="742"/>
      <c r="AL715" s="742"/>
      <c r="AM715" s="742"/>
      <c r="AN715" s="742"/>
      <c r="AO715" s="742"/>
      <c r="AP715" s="742"/>
      <c r="AQ715" s="742"/>
      <c r="AR715" s="742"/>
      <c r="AS715" s="742"/>
      <c r="AT715" s="742"/>
      <c r="AU715" s="742"/>
      <c r="AV715" s="742"/>
      <c r="AW715" s="742"/>
      <c r="AX715" s="743"/>
    </row>
    <row r="716" spans="1:50" ht="68.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631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655</v>
      </c>
      <c r="AE717" s="322"/>
      <c r="AF717" s="322"/>
      <c r="AG717" s="94" t="s">
        <v>657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583</v>
      </c>
      <c r="AE718" s="322"/>
      <c r="AF718" s="322"/>
      <c r="AG718" s="120" t="s">
        <v>648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583</v>
      </c>
      <c r="AE719" s="604"/>
      <c r="AF719" s="604"/>
      <c r="AG719" s="118" t="s">
        <v>649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585</v>
      </c>
      <c r="K721" s="284"/>
      <c r="L721" s="83" t="str">
        <f>IF(M721="","","-")</f>
        <v/>
      </c>
      <c r="M721" s="84"/>
      <c r="N721" s="297" t="s">
        <v>646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666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4.25" customHeight="1" thickBot="1" x14ac:dyDescent="0.2">
      <c r="A729" s="633" t="s">
        <v>650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29.2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18.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4.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10" t="s">
        <v>431</v>
      </c>
      <c r="B737" s="203"/>
      <c r="C737" s="203"/>
      <c r="D737" s="204"/>
      <c r="E737" s="1006" t="s">
        <v>651</v>
      </c>
      <c r="F737" s="1006"/>
      <c r="G737" s="1006"/>
      <c r="H737" s="1006"/>
      <c r="I737" s="1006"/>
      <c r="J737" s="1006"/>
      <c r="K737" s="1006"/>
      <c r="L737" s="1006"/>
      <c r="M737" s="1006"/>
      <c r="N737" s="358" t="s">
        <v>358</v>
      </c>
      <c r="O737" s="358"/>
      <c r="P737" s="358"/>
      <c r="Q737" s="358"/>
      <c r="R737" s="1006" t="s">
        <v>598</v>
      </c>
      <c r="S737" s="1006"/>
      <c r="T737" s="1006"/>
      <c r="U737" s="1006"/>
      <c r="V737" s="1006"/>
      <c r="W737" s="1006"/>
      <c r="X737" s="1006"/>
      <c r="Y737" s="1006"/>
      <c r="Z737" s="1006"/>
      <c r="AA737" s="358" t="s">
        <v>359</v>
      </c>
      <c r="AB737" s="358"/>
      <c r="AC737" s="358"/>
      <c r="AD737" s="358"/>
      <c r="AE737" s="1006" t="s">
        <v>599</v>
      </c>
      <c r="AF737" s="1006"/>
      <c r="AG737" s="1006"/>
      <c r="AH737" s="1006"/>
      <c r="AI737" s="1006"/>
      <c r="AJ737" s="1006"/>
      <c r="AK737" s="1006"/>
      <c r="AL737" s="1006"/>
      <c r="AM737" s="1006"/>
      <c r="AN737" s="358" t="s">
        <v>360</v>
      </c>
      <c r="AO737" s="358"/>
      <c r="AP737" s="358"/>
      <c r="AQ737" s="358"/>
      <c r="AR737" s="1007" t="s">
        <v>600</v>
      </c>
      <c r="AS737" s="1008"/>
      <c r="AT737" s="1008"/>
      <c r="AU737" s="1008"/>
      <c r="AV737" s="1008"/>
      <c r="AW737" s="1008"/>
      <c r="AX737" s="1009"/>
      <c r="AY737" s="89"/>
      <c r="AZ737" s="89"/>
    </row>
    <row r="738" spans="1:52" ht="24.75" customHeight="1" x14ac:dyDescent="0.15">
      <c r="A738" s="1010" t="s">
        <v>361</v>
      </c>
      <c r="B738" s="203"/>
      <c r="C738" s="203"/>
      <c r="D738" s="204"/>
      <c r="E738" s="1006" t="s">
        <v>601</v>
      </c>
      <c r="F738" s="1006"/>
      <c r="G738" s="1006"/>
      <c r="H738" s="1006"/>
      <c r="I738" s="1006"/>
      <c r="J738" s="1006"/>
      <c r="K738" s="1006"/>
      <c r="L738" s="1006"/>
      <c r="M738" s="1006"/>
      <c r="N738" s="358" t="s">
        <v>362</v>
      </c>
      <c r="O738" s="358"/>
      <c r="P738" s="358"/>
      <c r="Q738" s="358"/>
      <c r="R738" s="1006" t="s">
        <v>602</v>
      </c>
      <c r="S738" s="1006"/>
      <c r="T738" s="1006"/>
      <c r="U738" s="1006"/>
      <c r="V738" s="1006"/>
      <c r="W738" s="1006"/>
      <c r="X738" s="1006"/>
      <c r="Y738" s="1006"/>
      <c r="Z738" s="1006"/>
      <c r="AA738" s="358" t="s">
        <v>481</v>
      </c>
      <c r="AB738" s="358"/>
      <c r="AC738" s="358"/>
      <c r="AD738" s="358"/>
      <c r="AE738" s="1006" t="s">
        <v>603</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540</v>
      </c>
      <c r="B739" s="1015"/>
      <c r="C739" s="1015"/>
      <c r="D739" s="1016"/>
      <c r="E739" s="1017" t="s">
        <v>547</v>
      </c>
      <c r="F739" s="1018"/>
      <c r="G739" s="1018"/>
      <c r="H739" s="91" t="str">
        <f>IF(E739="", "", "(")</f>
        <v>(</v>
      </c>
      <c r="I739" s="1001"/>
      <c r="J739" s="1001"/>
      <c r="K739" s="91" t="str">
        <f>IF(OR(I739="　", I739=""), "", "-")</f>
        <v/>
      </c>
      <c r="L739" s="1002">
        <v>447</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8"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4.2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3.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2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2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1.2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0.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3.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7.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25"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0.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2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1.2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615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5" customHeight="1" x14ac:dyDescent="0.15">
      <c r="A781" s="630"/>
      <c r="B781" s="631"/>
      <c r="C781" s="631"/>
      <c r="D781" s="631"/>
      <c r="E781" s="631"/>
      <c r="F781" s="632"/>
      <c r="G781" s="669" t="s">
        <v>660</v>
      </c>
      <c r="H781" s="670"/>
      <c r="I781" s="670"/>
      <c r="J781" s="670"/>
      <c r="K781" s="671"/>
      <c r="L781" s="663" t="s">
        <v>604</v>
      </c>
      <c r="M781" s="664"/>
      <c r="N781" s="664"/>
      <c r="O781" s="664"/>
      <c r="P781" s="664"/>
      <c r="Q781" s="664"/>
      <c r="R781" s="664"/>
      <c r="S781" s="664"/>
      <c r="T781" s="664"/>
      <c r="U781" s="664"/>
      <c r="V781" s="664"/>
      <c r="W781" s="664"/>
      <c r="X781" s="665"/>
      <c r="Y781" s="384">
        <v>1</v>
      </c>
      <c r="Z781" s="385"/>
      <c r="AA781" s="385"/>
      <c r="AB781" s="804"/>
      <c r="AC781" s="669" t="s">
        <v>661</v>
      </c>
      <c r="AD781" s="670"/>
      <c r="AE781" s="670"/>
      <c r="AF781" s="670"/>
      <c r="AG781" s="671"/>
      <c r="AH781" s="663" t="s">
        <v>605</v>
      </c>
      <c r="AI781" s="664"/>
      <c r="AJ781" s="664"/>
      <c r="AK781" s="664"/>
      <c r="AL781" s="664"/>
      <c r="AM781" s="664"/>
      <c r="AN781" s="664"/>
      <c r="AO781" s="664"/>
      <c r="AP781" s="664"/>
      <c r="AQ781" s="664"/>
      <c r="AR781" s="664"/>
      <c r="AS781" s="664"/>
      <c r="AT781" s="665"/>
      <c r="AU781" s="384">
        <v>2663</v>
      </c>
      <c r="AV781" s="385"/>
      <c r="AW781" s="385"/>
      <c r="AX781" s="386"/>
    </row>
    <row r="782" spans="1:50" ht="36.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606</v>
      </c>
      <c r="AD782" s="606"/>
      <c r="AE782" s="606"/>
      <c r="AF782" s="606"/>
      <c r="AG782" s="607"/>
      <c r="AH782" s="597" t="s">
        <v>607</v>
      </c>
      <c r="AI782" s="598"/>
      <c r="AJ782" s="598"/>
      <c r="AK782" s="598"/>
      <c r="AL782" s="598"/>
      <c r="AM782" s="598"/>
      <c r="AN782" s="598"/>
      <c r="AO782" s="598"/>
      <c r="AP782" s="598"/>
      <c r="AQ782" s="598"/>
      <c r="AR782" s="598"/>
      <c r="AS782" s="598"/>
      <c r="AT782" s="599"/>
      <c r="AU782" s="600">
        <v>4</v>
      </c>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2667</v>
      </c>
      <c r="AV791" s="831"/>
      <c r="AW791" s="831"/>
      <c r="AX791" s="833"/>
    </row>
    <row r="792" spans="1:50" ht="24.75" hidden="1" customHeight="1" x14ac:dyDescent="0.15">
      <c r="A792" s="630"/>
      <c r="B792" s="631"/>
      <c r="C792" s="631"/>
      <c r="D792" s="631"/>
      <c r="E792" s="631"/>
      <c r="F792" s="632"/>
      <c r="G792" s="594" t="s">
        <v>587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t="s">
        <v>566</v>
      </c>
      <c r="AD794" s="670"/>
      <c r="AE794" s="670"/>
      <c r="AF794" s="670"/>
      <c r="AG794" s="671"/>
      <c r="AH794" s="663" t="s">
        <v>570</v>
      </c>
      <c r="AI794" s="664"/>
      <c r="AJ794" s="664"/>
      <c r="AK794" s="664"/>
      <c r="AL794" s="664"/>
      <c r="AM794" s="664"/>
      <c r="AN794" s="664"/>
      <c r="AO794" s="664"/>
      <c r="AP794" s="664"/>
      <c r="AQ794" s="664"/>
      <c r="AR794" s="664"/>
      <c r="AS794" s="664"/>
      <c r="AT794" s="665"/>
      <c r="AU794" s="384" t="s">
        <v>569</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0.25" customHeight="1" x14ac:dyDescent="0.15">
      <c r="A837" s="372">
        <v>1</v>
      </c>
      <c r="B837" s="372">
        <v>1</v>
      </c>
      <c r="C837" s="354" t="s">
        <v>617</v>
      </c>
      <c r="D837" s="340"/>
      <c r="E837" s="340"/>
      <c r="F837" s="340"/>
      <c r="G837" s="340"/>
      <c r="H837" s="340"/>
      <c r="I837" s="340"/>
      <c r="J837" s="341" t="s">
        <v>577</v>
      </c>
      <c r="K837" s="342"/>
      <c r="L837" s="342"/>
      <c r="M837" s="342"/>
      <c r="N837" s="342"/>
      <c r="O837" s="342"/>
      <c r="P837" s="355" t="s">
        <v>658</v>
      </c>
      <c r="Q837" s="343"/>
      <c r="R837" s="343"/>
      <c r="S837" s="343"/>
      <c r="T837" s="343"/>
      <c r="U837" s="343"/>
      <c r="V837" s="343"/>
      <c r="W837" s="343"/>
      <c r="X837" s="343"/>
      <c r="Y837" s="344">
        <v>1</v>
      </c>
      <c r="Z837" s="345"/>
      <c r="AA837" s="345"/>
      <c r="AB837" s="346"/>
      <c r="AC837" s="356" t="s">
        <v>196</v>
      </c>
      <c r="AD837" s="364"/>
      <c r="AE837" s="364"/>
      <c r="AF837" s="364"/>
      <c r="AG837" s="364"/>
      <c r="AH837" s="365" t="s">
        <v>578</v>
      </c>
      <c r="AI837" s="366"/>
      <c r="AJ837" s="366"/>
      <c r="AK837" s="366"/>
      <c r="AL837" s="350" t="s">
        <v>578</v>
      </c>
      <c r="AM837" s="351"/>
      <c r="AN837" s="351"/>
      <c r="AO837" s="352"/>
      <c r="AP837" s="353" t="s">
        <v>662</v>
      </c>
      <c r="AQ837" s="353"/>
      <c r="AR837" s="353"/>
      <c r="AS837" s="353"/>
      <c r="AT837" s="353"/>
      <c r="AU837" s="353"/>
      <c r="AV837" s="353"/>
      <c r="AW837" s="353"/>
      <c r="AX837" s="353"/>
    </row>
    <row r="838" spans="1:50" ht="50.25" customHeight="1" x14ac:dyDescent="0.15">
      <c r="A838" s="372">
        <v>2</v>
      </c>
      <c r="B838" s="372">
        <v>1</v>
      </c>
      <c r="C838" s="354" t="s">
        <v>618</v>
      </c>
      <c r="D838" s="340"/>
      <c r="E838" s="340"/>
      <c r="F838" s="340"/>
      <c r="G838" s="340"/>
      <c r="H838" s="340"/>
      <c r="I838" s="340"/>
      <c r="J838" s="341" t="s">
        <v>578</v>
      </c>
      <c r="K838" s="342"/>
      <c r="L838" s="342"/>
      <c r="M838" s="342"/>
      <c r="N838" s="342"/>
      <c r="O838" s="342"/>
      <c r="P838" s="355" t="s">
        <v>658</v>
      </c>
      <c r="Q838" s="343"/>
      <c r="R838" s="343"/>
      <c r="S838" s="343"/>
      <c r="T838" s="343"/>
      <c r="U838" s="343"/>
      <c r="V838" s="343"/>
      <c r="W838" s="343"/>
      <c r="X838" s="343"/>
      <c r="Y838" s="344">
        <v>1</v>
      </c>
      <c r="Z838" s="345"/>
      <c r="AA838" s="345"/>
      <c r="AB838" s="346"/>
      <c r="AC838" s="356" t="s">
        <v>196</v>
      </c>
      <c r="AD838" s="356"/>
      <c r="AE838" s="356"/>
      <c r="AF838" s="356"/>
      <c r="AG838" s="356"/>
      <c r="AH838" s="365" t="s">
        <v>578</v>
      </c>
      <c r="AI838" s="366"/>
      <c r="AJ838" s="366"/>
      <c r="AK838" s="366"/>
      <c r="AL838" s="350" t="s">
        <v>556</v>
      </c>
      <c r="AM838" s="351"/>
      <c r="AN838" s="351"/>
      <c r="AO838" s="352"/>
      <c r="AP838" s="353" t="s">
        <v>662</v>
      </c>
      <c r="AQ838" s="353"/>
      <c r="AR838" s="353"/>
      <c r="AS838" s="353"/>
      <c r="AT838" s="353"/>
      <c r="AU838" s="353"/>
      <c r="AV838" s="353"/>
      <c r="AW838" s="353"/>
      <c r="AX838" s="353"/>
    </row>
    <row r="839" spans="1:50" ht="50.25" customHeight="1" x14ac:dyDescent="0.15">
      <c r="A839" s="372">
        <v>3</v>
      </c>
      <c r="B839" s="372">
        <v>1</v>
      </c>
      <c r="C839" s="354" t="s">
        <v>619</v>
      </c>
      <c r="D839" s="340"/>
      <c r="E839" s="340"/>
      <c r="F839" s="340"/>
      <c r="G839" s="340"/>
      <c r="H839" s="340"/>
      <c r="I839" s="340"/>
      <c r="J839" s="341" t="s">
        <v>578</v>
      </c>
      <c r="K839" s="342"/>
      <c r="L839" s="342"/>
      <c r="M839" s="342"/>
      <c r="N839" s="342"/>
      <c r="O839" s="342"/>
      <c r="P839" s="355" t="s">
        <v>658</v>
      </c>
      <c r="Q839" s="343"/>
      <c r="R839" s="343"/>
      <c r="S839" s="343"/>
      <c r="T839" s="343"/>
      <c r="U839" s="343"/>
      <c r="V839" s="343"/>
      <c r="W839" s="343"/>
      <c r="X839" s="343"/>
      <c r="Y839" s="344">
        <v>1</v>
      </c>
      <c r="Z839" s="345"/>
      <c r="AA839" s="345"/>
      <c r="AB839" s="346"/>
      <c r="AC839" s="356" t="s">
        <v>196</v>
      </c>
      <c r="AD839" s="356"/>
      <c r="AE839" s="356"/>
      <c r="AF839" s="356"/>
      <c r="AG839" s="356"/>
      <c r="AH839" s="348" t="s">
        <v>578</v>
      </c>
      <c r="AI839" s="349"/>
      <c r="AJ839" s="349"/>
      <c r="AK839" s="349"/>
      <c r="AL839" s="350" t="s">
        <v>578</v>
      </c>
      <c r="AM839" s="351"/>
      <c r="AN839" s="351"/>
      <c r="AO839" s="352"/>
      <c r="AP839" s="353" t="s">
        <v>662</v>
      </c>
      <c r="AQ839" s="353"/>
      <c r="AR839" s="353"/>
      <c r="AS839" s="353"/>
      <c r="AT839" s="353"/>
      <c r="AU839" s="353"/>
      <c r="AV839" s="353"/>
      <c r="AW839" s="353"/>
      <c r="AX839" s="353"/>
    </row>
    <row r="840" spans="1:50" ht="50.25" customHeight="1" x14ac:dyDescent="0.15">
      <c r="A840" s="372">
        <v>4</v>
      </c>
      <c r="B840" s="372">
        <v>1</v>
      </c>
      <c r="C840" s="354" t="s">
        <v>620</v>
      </c>
      <c r="D840" s="340"/>
      <c r="E840" s="340"/>
      <c r="F840" s="340"/>
      <c r="G840" s="340"/>
      <c r="H840" s="340"/>
      <c r="I840" s="340"/>
      <c r="J840" s="341" t="s">
        <v>578</v>
      </c>
      <c r="K840" s="342"/>
      <c r="L840" s="342"/>
      <c r="M840" s="342"/>
      <c r="N840" s="342"/>
      <c r="O840" s="342"/>
      <c r="P840" s="355" t="s">
        <v>658</v>
      </c>
      <c r="Q840" s="343"/>
      <c r="R840" s="343"/>
      <c r="S840" s="343"/>
      <c r="T840" s="343"/>
      <c r="U840" s="343"/>
      <c r="V840" s="343"/>
      <c r="W840" s="343"/>
      <c r="X840" s="343"/>
      <c r="Y840" s="344">
        <v>0.4</v>
      </c>
      <c r="Z840" s="345"/>
      <c r="AA840" s="345"/>
      <c r="AB840" s="346"/>
      <c r="AC840" s="356" t="s">
        <v>196</v>
      </c>
      <c r="AD840" s="356"/>
      <c r="AE840" s="356"/>
      <c r="AF840" s="356"/>
      <c r="AG840" s="356"/>
      <c r="AH840" s="348" t="s">
        <v>578</v>
      </c>
      <c r="AI840" s="349"/>
      <c r="AJ840" s="349"/>
      <c r="AK840" s="349"/>
      <c r="AL840" s="350" t="s">
        <v>578</v>
      </c>
      <c r="AM840" s="351"/>
      <c r="AN840" s="351"/>
      <c r="AO840" s="352"/>
      <c r="AP840" s="353" t="s">
        <v>662</v>
      </c>
      <c r="AQ840" s="353"/>
      <c r="AR840" s="353"/>
      <c r="AS840" s="353"/>
      <c r="AT840" s="353"/>
      <c r="AU840" s="353"/>
      <c r="AV840" s="353"/>
      <c r="AW840" s="353"/>
      <c r="AX840" s="353"/>
    </row>
    <row r="841" spans="1:50" ht="50.25" customHeight="1" x14ac:dyDescent="0.15">
      <c r="A841" s="372">
        <v>5</v>
      </c>
      <c r="B841" s="372">
        <v>1</v>
      </c>
      <c r="C841" s="354" t="s">
        <v>621</v>
      </c>
      <c r="D841" s="340"/>
      <c r="E841" s="340"/>
      <c r="F841" s="340"/>
      <c r="G841" s="340"/>
      <c r="H841" s="340"/>
      <c r="I841" s="340"/>
      <c r="J841" s="341" t="s">
        <v>578</v>
      </c>
      <c r="K841" s="342"/>
      <c r="L841" s="342"/>
      <c r="M841" s="342"/>
      <c r="N841" s="342"/>
      <c r="O841" s="342"/>
      <c r="P841" s="355" t="s">
        <v>658</v>
      </c>
      <c r="Q841" s="343"/>
      <c r="R841" s="343"/>
      <c r="S841" s="343"/>
      <c r="T841" s="343"/>
      <c r="U841" s="343"/>
      <c r="V841" s="343"/>
      <c r="W841" s="343"/>
      <c r="X841" s="343"/>
      <c r="Y841" s="344">
        <v>0.4</v>
      </c>
      <c r="Z841" s="345"/>
      <c r="AA841" s="345"/>
      <c r="AB841" s="346"/>
      <c r="AC841" s="347" t="s">
        <v>196</v>
      </c>
      <c r="AD841" s="347"/>
      <c r="AE841" s="347"/>
      <c r="AF841" s="347"/>
      <c r="AG841" s="347"/>
      <c r="AH841" s="348" t="s">
        <v>578</v>
      </c>
      <c r="AI841" s="349"/>
      <c r="AJ841" s="349"/>
      <c r="AK841" s="349"/>
      <c r="AL841" s="350" t="s">
        <v>578</v>
      </c>
      <c r="AM841" s="351"/>
      <c r="AN841" s="351"/>
      <c r="AO841" s="352"/>
      <c r="AP841" s="353" t="s">
        <v>662</v>
      </c>
      <c r="AQ841" s="353"/>
      <c r="AR841" s="353"/>
      <c r="AS841" s="353"/>
      <c r="AT841" s="353"/>
      <c r="AU841" s="353"/>
      <c r="AV841" s="353"/>
      <c r="AW841" s="353"/>
      <c r="AX841" s="353"/>
    </row>
    <row r="842" spans="1:50" ht="50.25" customHeight="1" x14ac:dyDescent="0.15">
      <c r="A842" s="372">
        <v>6</v>
      </c>
      <c r="B842" s="372">
        <v>1</v>
      </c>
      <c r="C842" s="354" t="s">
        <v>622</v>
      </c>
      <c r="D842" s="340"/>
      <c r="E842" s="340"/>
      <c r="F842" s="340"/>
      <c r="G842" s="340"/>
      <c r="H842" s="340"/>
      <c r="I842" s="340"/>
      <c r="J842" s="341" t="s">
        <v>578</v>
      </c>
      <c r="K842" s="342"/>
      <c r="L842" s="342"/>
      <c r="M842" s="342"/>
      <c r="N842" s="342"/>
      <c r="O842" s="342"/>
      <c r="P842" s="355" t="s">
        <v>658</v>
      </c>
      <c r="Q842" s="343"/>
      <c r="R842" s="343"/>
      <c r="S842" s="343"/>
      <c r="T842" s="343"/>
      <c r="U842" s="343"/>
      <c r="V842" s="343"/>
      <c r="W842" s="343"/>
      <c r="X842" s="343"/>
      <c r="Y842" s="344">
        <v>0.4</v>
      </c>
      <c r="Z842" s="345"/>
      <c r="AA842" s="345"/>
      <c r="AB842" s="346"/>
      <c r="AC842" s="347" t="s">
        <v>196</v>
      </c>
      <c r="AD842" s="347"/>
      <c r="AE842" s="347"/>
      <c r="AF842" s="347"/>
      <c r="AG842" s="347"/>
      <c r="AH842" s="348" t="s">
        <v>578</v>
      </c>
      <c r="AI842" s="349"/>
      <c r="AJ842" s="349"/>
      <c r="AK842" s="349"/>
      <c r="AL842" s="350" t="s">
        <v>578</v>
      </c>
      <c r="AM842" s="351"/>
      <c r="AN842" s="351"/>
      <c r="AO842" s="352"/>
      <c r="AP842" s="353" t="s">
        <v>662</v>
      </c>
      <c r="AQ842" s="353"/>
      <c r="AR842" s="353"/>
      <c r="AS842" s="353"/>
      <c r="AT842" s="353"/>
      <c r="AU842" s="353"/>
      <c r="AV842" s="353"/>
      <c r="AW842" s="353"/>
      <c r="AX842" s="353"/>
    </row>
    <row r="843" spans="1:50" ht="50.25" customHeight="1" x14ac:dyDescent="0.15">
      <c r="A843" s="372">
        <v>7</v>
      </c>
      <c r="B843" s="372">
        <v>1</v>
      </c>
      <c r="C843" s="354" t="s">
        <v>623</v>
      </c>
      <c r="D843" s="340"/>
      <c r="E843" s="340"/>
      <c r="F843" s="340"/>
      <c r="G843" s="340"/>
      <c r="H843" s="340"/>
      <c r="I843" s="340"/>
      <c r="J843" s="341" t="s">
        <v>578</v>
      </c>
      <c r="K843" s="342"/>
      <c r="L843" s="342"/>
      <c r="M843" s="342"/>
      <c r="N843" s="342"/>
      <c r="O843" s="342"/>
      <c r="P843" s="355" t="s">
        <v>658</v>
      </c>
      <c r="Q843" s="343"/>
      <c r="R843" s="343"/>
      <c r="S843" s="343"/>
      <c r="T843" s="343"/>
      <c r="U843" s="343"/>
      <c r="V843" s="343"/>
      <c r="W843" s="343"/>
      <c r="X843" s="343"/>
      <c r="Y843" s="344">
        <v>0.3</v>
      </c>
      <c r="Z843" s="345"/>
      <c r="AA843" s="345"/>
      <c r="AB843" s="346"/>
      <c r="AC843" s="347" t="s">
        <v>196</v>
      </c>
      <c r="AD843" s="347"/>
      <c r="AE843" s="347"/>
      <c r="AF843" s="347"/>
      <c r="AG843" s="347"/>
      <c r="AH843" s="348" t="s">
        <v>578</v>
      </c>
      <c r="AI843" s="349"/>
      <c r="AJ843" s="349"/>
      <c r="AK843" s="349"/>
      <c r="AL843" s="350" t="s">
        <v>578</v>
      </c>
      <c r="AM843" s="351"/>
      <c r="AN843" s="351"/>
      <c r="AO843" s="352"/>
      <c r="AP843" s="353" t="s">
        <v>662</v>
      </c>
      <c r="AQ843" s="353"/>
      <c r="AR843" s="353"/>
      <c r="AS843" s="353"/>
      <c r="AT843" s="353"/>
      <c r="AU843" s="353"/>
      <c r="AV843" s="353"/>
      <c r="AW843" s="353"/>
      <c r="AX843" s="353"/>
    </row>
    <row r="844" spans="1:50" ht="50.25" customHeight="1" x14ac:dyDescent="0.15">
      <c r="A844" s="372">
        <v>8</v>
      </c>
      <c r="B844" s="372">
        <v>1</v>
      </c>
      <c r="C844" s="354" t="s">
        <v>624</v>
      </c>
      <c r="D844" s="340"/>
      <c r="E844" s="340"/>
      <c r="F844" s="340"/>
      <c r="G844" s="340"/>
      <c r="H844" s="340"/>
      <c r="I844" s="340"/>
      <c r="J844" s="341" t="s">
        <v>578</v>
      </c>
      <c r="K844" s="342"/>
      <c r="L844" s="342"/>
      <c r="M844" s="342"/>
      <c r="N844" s="342"/>
      <c r="O844" s="342"/>
      <c r="P844" s="355" t="s">
        <v>658</v>
      </c>
      <c r="Q844" s="343"/>
      <c r="R844" s="343"/>
      <c r="S844" s="343"/>
      <c r="T844" s="343"/>
      <c r="U844" s="343"/>
      <c r="V844" s="343"/>
      <c r="W844" s="343"/>
      <c r="X844" s="343"/>
      <c r="Y844" s="344">
        <v>0.2</v>
      </c>
      <c r="Z844" s="345"/>
      <c r="AA844" s="345"/>
      <c r="AB844" s="346"/>
      <c r="AC844" s="347" t="s">
        <v>196</v>
      </c>
      <c r="AD844" s="347"/>
      <c r="AE844" s="347"/>
      <c r="AF844" s="347"/>
      <c r="AG844" s="347"/>
      <c r="AH844" s="348" t="s">
        <v>578</v>
      </c>
      <c r="AI844" s="349"/>
      <c r="AJ844" s="349"/>
      <c r="AK844" s="349"/>
      <c r="AL844" s="350" t="s">
        <v>578</v>
      </c>
      <c r="AM844" s="351"/>
      <c r="AN844" s="351"/>
      <c r="AO844" s="352"/>
      <c r="AP844" s="353" t="s">
        <v>662</v>
      </c>
      <c r="AQ844" s="353"/>
      <c r="AR844" s="353"/>
      <c r="AS844" s="353"/>
      <c r="AT844" s="353"/>
      <c r="AU844" s="353"/>
      <c r="AV844" s="353"/>
      <c r="AW844" s="353"/>
      <c r="AX844" s="353"/>
    </row>
    <row r="845" spans="1:50" ht="50.25" customHeight="1" x14ac:dyDescent="0.15">
      <c r="A845" s="372">
        <v>9</v>
      </c>
      <c r="B845" s="372">
        <v>1</v>
      </c>
      <c r="C845" s="354" t="s">
        <v>625</v>
      </c>
      <c r="D845" s="340"/>
      <c r="E845" s="340"/>
      <c r="F845" s="340"/>
      <c r="G845" s="340"/>
      <c r="H845" s="340"/>
      <c r="I845" s="340"/>
      <c r="J845" s="341" t="s">
        <v>578</v>
      </c>
      <c r="K845" s="342"/>
      <c r="L845" s="342"/>
      <c r="M845" s="342"/>
      <c r="N845" s="342"/>
      <c r="O845" s="342"/>
      <c r="P845" s="355" t="s">
        <v>658</v>
      </c>
      <c r="Q845" s="343"/>
      <c r="R845" s="343"/>
      <c r="S845" s="343"/>
      <c r="T845" s="343"/>
      <c r="U845" s="343"/>
      <c r="V845" s="343"/>
      <c r="W845" s="343"/>
      <c r="X845" s="343"/>
      <c r="Y845" s="344">
        <v>0.2</v>
      </c>
      <c r="Z845" s="345"/>
      <c r="AA845" s="345"/>
      <c r="AB845" s="346"/>
      <c r="AC845" s="347" t="s">
        <v>196</v>
      </c>
      <c r="AD845" s="347"/>
      <c r="AE845" s="347"/>
      <c r="AF845" s="347"/>
      <c r="AG845" s="347"/>
      <c r="AH845" s="348" t="s">
        <v>572</v>
      </c>
      <c r="AI845" s="349"/>
      <c r="AJ845" s="349"/>
      <c r="AK845" s="349"/>
      <c r="AL845" s="350" t="s">
        <v>578</v>
      </c>
      <c r="AM845" s="351"/>
      <c r="AN845" s="351"/>
      <c r="AO845" s="352"/>
      <c r="AP845" s="353" t="s">
        <v>662</v>
      </c>
      <c r="AQ845" s="353"/>
      <c r="AR845" s="353"/>
      <c r="AS845" s="353"/>
      <c r="AT845" s="353"/>
      <c r="AU845" s="353"/>
      <c r="AV845" s="353"/>
      <c r="AW845" s="353"/>
      <c r="AX845" s="353"/>
    </row>
    <row r="846" spans="1:50" ht="50.25" customHeight="1" x14ac:dyDescent="0.15">
      <c r="A846" s="372">
        <v>10</v>
      </c>
      <c r="B846" s="372">
        <v>1</v>
      </c>
      <c r="C846" s="354" t="s">
        <v>626</v>
      </c>
      <c r="D846" s="340"/>
      <c r="E846" s="340"/>
      <c r="F846" s="340"/>
      <c r="G846" s="340"/>
      <c r="H846" s="340"/>
      <c r="I846" s="340"/>
      <c r="J846" s="341" t="s">
        <v>627</v>
      </c>
      <c r="K846" s="342"/>
      <c r="L846" s="342"/>
      <c r="M846" s="342"/>
      <c r="N846" s="342"/>
      <c r="O846" s="342"/>
      <c r="P846" s="355" t="s">
        <v>658</v>
      </c>
      <c r="Q846" s="343"/>
      <c r="R846" s="343"/>
      <c r="S846" s="343"/>
      <c r="T846" s="343"/>
      <c r="U846" s="343"/>
      <c r="V846" s="343"/>
      <c r="W846" s="343"/>
      <c r="X846" s="343"/>
      <c r="Y846" s="344">
        <v>0.1</v>
      </c>
      <c r="Z846" s="345"/>
      <c r="AA846" s="345"/>
      <c r="AB846" s="346"/>
      <c r="AC846" s="347" t="s">
        <v>196</v>
      </c>
      <c r="AD846" s="347"/>
      <c r="AE846" s="347"/>
      <c r="AF846" s="347"/>
      <c r="AG846" s="347"/>
      <c r="AH846" s="348" t="s">
        <v>554</v>
      </c>
      <c r="AI846" s="349"/>
      <c r="AJ846" s="349"/>
      <c r="AK846" s="349"/>
      <c r="AL846" s="350" t="s">
        <v>556</v>
      </c>
      <c r="AM846" s="351"/>
      <c r="AN846" s="351"/>
      <c r="AO846" s="352"/>
      <c r="AP846" s="353" t="s">
        <v>662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667</v>
      </c>
      <c r="D870" s="340"/>
      <c r="E870" s="340"/>
      <c r="F870" s="340"/>
      <c r="G870" s="340"/>
      <c r="H870" s="340"/>
      <c r="I870" s="340"/>
      <c r="J870" s="341" t="s">
        <v>572</v>
      </c>
      <c r="K870" s="342"/>
      <c r="L870" s="342"/>
      <c r="M870" s="342"/>
      <c r="N870" s="342"/>
      <c r="O870" s="342"/>
      <c r="P870" s="355" t="s">
        <v>628</v>
      </c>
      <c r="Q870" s="343"/>
      <c r="R870" s="343"/>
      <c r="S870" s="343"/>
      <c r="T870" s="343"/>
      <c r="U870" s="343"/>
      <c r="V870" s="343"/>
      <c r="W870" s="343"/>
      <c r="X870" s="343"/>
      <c r="Y870" s="344">
        <v>1482</v>
      </c>
      <c r="Z870" s="345"/>
      <c r="AA870" s="345"/>
      <c r="AB870" s="346"/>
      <c r="AC870" s="356" t="s">
        <v>196</v>
      </c>
      <c r="AD870" s="364"/>
      <c r="AE870" s="364"/>
      <c r="AF870" s="364"/>
      <c r="AG870" s="364"/>
      <c r="AH870" s="365" t="s">
        <v>580</v>
      </c>
      <c r="AI870" s="366"/>
      <c r="AJ870" s="366"/>
      <c r="AK870" s="366"/>
      <c r="AL870" s="350" t="s">
        <v>568</v>
      </c>
      <c r="AM870" s="351"/>
      <c r="AN870" s="351"/>
      <c r="AO870" s="352"/>
      <c r="AP870" s="353" t="s">
        <v>662</v>
      </c>
      <c r="AQ870" s="353"/>
      <c r="AR870" s="353"/>
      <c r="AS870" s="353"/>
      <c r="AT870" s="353"/>
      <c r="AU870" s="353"/>
      <c r="AV870" s="353"/>
      <c r="AW870" s="353"/>
      <c r="AX870" s="353"/>
    </row>
    <row r="871" spans="1:50" ht="30" customHeight="1" x14ac:dyDescent="0.15">
      <c r="A871" s="372">
        <v>2</v>
      </c>
      <c r="B871" s="372">
        <v>1</v>
      </c>
      <c r="C871" s="908" t="s">
        <v>611</v>
      </c>
      <c r="D871" s="909"/>
      <c r="E871" s="909"/>
      <c r="F871" s="909"/>
      <c r="G871" s="909"/>
      <c r="H871" s="909"/>
      <c r="I871" s="910"/>
      <c r="J871" s="911" t="s">
        <v>608</v>
      </c>
      <c r="K871" s="912"/>
      <c r="L871" s="912"/>
      <c r="M871" s="912"/>
      <c r="N871" s="912"/>
      <c r="O871" s="913"/>
      <c r="P871" s="914" t="s">
        <v>628</v>
      </c>
      <c r="Q871" s="915"/>
      <c r="R871" s="915"/>
      <c r="S871" s="915"/>
      <c r="T871" s="915"/>
      <c r="U871" s="915"/>
      <c r="V871" s="915"/>
      <c r="W871" s="915"/>
      <c r="X871" s="916"/>
      <c r="Y871" s="344">
        <v>961</v>
      </c>
      <c r="Z871" s="345"/>
      <c r="AA871" s="345"/>
      <c r="AB871" s="346"/>
      <c r="AC871" s="199" t="s">
        <v>196</v>
      </c>
      <c r="AD871" s="917"/>
      <c r="AE871" s="917"/>
      <c r="AF871" s="917"/>
      <c r="AG871" s="918"/>
      <c r="AH871" s="919" t="s">
        <v>609</v>
      </c>
      <c r="AI871" s="920"/>
      <c r="AJ871" s="920"/>
      <c r="AK871" s="921"/>
      <c r="AL871" s="350" t="s">
        <v>465</v>
      </c>
      <c r="AM871" s="351"/>
      <c r="AN871" s="351"/>
      <c r="AO871" s="352"/>
      <c r="AP871" s="922" t="s">
        <v>663</v>
      </c>
      <c r="AQ871" s="923"/>
      <c r="AR871" s="923"/>
      <c r="AS871" s="923"/>
      <c r="AT871" s="923"/>
      <c r="AU871" s="923"/>
      <c r="AV871" s="923"/>
      <c r="AW871" s="923"/>
      <c r="AX871" s="924"/>
    </row>
    <row r="872" spans="1:50" ht="30" customHeight="1" x14ac:dyDescent="0.15">
      <c r="A872" s="372">
        <v>3</v>
      </c>
      <c r="B872" s="372">
        <v>1</v>
      </c>
      <c r="C872" s="354" t="s">
        <v>610</v>
      </c>
      <c r="D872" s="340"/>
      <c r="E872" s="340"/>
      <c r="F872" s="340"/>
      <c r="G872" s="340"/>
      <c r="H872" s="340"/>
      <c r="I872" s="340"/>
      <c r="J872" s="341" t="s">
        <v>608</v>
      </c>
      <c r="K872" s="342"/>
      <c r="L872" s="342"/>
      <c r="M872" s="342"/>
      <c r="N872" s="342"/>
      <c r="O872" s="342"/>
      <c r="P872" s="355" t="s">
        <v>628</v>
      </c>
      <c r="Q872" s="343"/>
      <c r="R872" s="343"/>
      <c r="S872" s="343"/>
      <c r="T872" s="343"/>
      <c r="U872" s="343"/>
      <c r="V872" s="343"/>
      <c r="W872" s="343"/>
      <c r="X872" s="343"/>
      <c r="Y872" s="344">
        <v>220</v>
      </c>
      <c r="Z872" s="345"/>
      <c r="AA872" s="345"/>
      <c r="AB872" s="346"/>
      <c r="AC872" s="199" t="s">
        <v>196</v>
      </c>
      <c r="AD872" s="917"/>
      <c r="AE872" s="917"/>
      <c r="AF872" s="917"/>
      <c r="AG872" s="918"/>
      <c r="AH872" s="925" t="s">
        <v>609</v>
      </c>
      <c r="AI872" s="926"/>
      <c r="AJ872" s="926"/>
      <c r="AK872" s="927"/>
      <c r="AL872" s="350" t="s">
        <v>609</v>
      </c>
      <c r="AM872" s="351"/>
      <c r="AN872" s="351"/>
      <c r="AO872" s="352"/>
      <c r="AP872" s="922" t="s">
        <v>662</v>
      </c>
      <c r="AQ872" s="923"/>
      <c r="AR872" s="923"/>
      <c r="AS872" s="923"/>
      <c r="AT872" s="923"/>
      <c r="AU872" s="923"/>
      <c r="AV872" s="923"/>
      <c r="AW872" s="923"/>
      <c r="AX872" s="924"/>
    </row>
    <row r="873" spans="1:50" ht="30" customHeight="1" x14ac:dyDescent="0.15">
      <c r="A873" s="372">
        <v>4</v>
      </c>
      <c r="B873" s="372">
        <v>1</v>
      </c>
      <c r="C873" s="354" t="s">
        <v>612</v>
      </c>
      <c r="D873" s="340"/>
      <c r="E873" s="340"/>
      <c r="F873" s="340"/>
      <c r="G873" s="340"/>
      <c r="H873" s="340"/>
      <c r="I873" s="340"/>
      <c r="J873" s="341" t="s">
        <v>609</v>
      </c>
      <c r="K873" s="342"/>
      <c r="L873" s="342"/>
      <c r="M873" s="342"/>
      <c r="N873" s="342"/>
      <c r="O873" s="342"/>
      <c r="P873" s="355" t="s">
        <v>629</v>
      </c>
      <c r="Q873" s="343"/>
      <c r="R873" s="343"/>
      <c r="S873" s="343"/>
      <c r="T873" s="343"/>
      <c r="U873" s="343"/>
      <c r="V873" s="343"/>
      <c r="W873" s="343"/>
      <c r="X873" s="343"/>
      <c r="Y873" s="344">
        <v>4</v>
      </c>
      <c r="Z873" s="345"/>
      <c r="AA873" s="345"/>
      <c r="AB873" s="346"/>
      <c r="AC873" s="356" t="s">
        <v>196</v>
      </c>
      <c r="AD873" s="356"/>
      <c r="AE873" s="356"/>
      <c r="AF873" s="356"/>
      <c r="AG873" s="356"/>
      <c r="AH873" s="348" t="s">
        <v>609</v>
      </c>
      <c r="AI873" s="349"/>
      <c r="AJ873" s="349"/>
      <c r="AK873" s="349"/>
      <c r="AL873" s="350" t="s">
        <v>609</v>
      </c>
      <c r="AM873" s="351"/>
      <c r="AN873" s="351"/>
      <c r="AO873" s="352"/>
      <c r="AP873" s="353" t="s">
        <v>664</v>
      </c>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54"/>
      <c r="D875" s="340"/>
      <c r="E875" s="340"/>
      <c r="F875" s="340"/>
      <c r="G875" s="340"/>
      <c r="H875" s="340"/>
      <c r="I875" s="340"/>
      <c r="J875" s="341"/>
      <c r="K875" s="342"/>
      <c r="L875" s="342"/>
      <c r="M875" s="342"/>
      <c r="N875" s="342"/>
      <c r="O875" s="342"/>
      <c r="P875" s="355"/>
      <c r="Q875" s="343"/>
      <c r="R875" s="343"/>
      <c r="S875" s="343"/>
      <c r="T875" s="343"/>
      <c r="U875" s="343"/>
      <c r="V875" s="343"/>
      <c r="W875" s="343"/>
      <c r="X875" s="343"/>
      <c r="Y875" s="344"/>
      <c r="Z875" s="345"/>
      <c r="AA875" s="345"/>
      <c r="AB875" s="346"/>
      <c r="AC875" s="356"/>
      <c r="AD875" s="356"/>
      <c r="AE875" s="356"/>
      <c r="AF875" s="356"/>
      <c r="AG875" s="356"/>
      <c r="AH875" s="365"/>
      <c r="AI875" s="366"/>
      <c r="AJ875" s="366"/>
      <c r="AK875" s="366"/>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54"/>
      <c r="D903" s="340"/>
      <c r="E903" s="340"/>
      <c r="F903" s="340"/>
      <c r="G903" s="340"/>
      <c r="H903" s="340"/>
      <c r="I903" s="340"/>
      <c r="J903" s="341" t="s">
        <v>579</v>
      </c>
      <c r="K903" s="342"/>
      <c r="L903" s="342"/>
      <c r="M903" s="342"/>
      <c r="N903" s="342"/>
      <c r="O903" s="342"/>
      <c r="P903" s="355"/>
      <c r="Q903" s="343"/>
      <c r="R903" s="343"/>
      <c r="S903" s="343"/>
      <c r="T903" s="343"/>
      <c r="U903" s="343"/>
      <c r="V903" s="343"/>
      <c r="W903" s="343"/>
      <c r="X903" s="343"/>
      <c r="Y903" s="344"/>
      <c r="Z903" s="345"/>
      <c r="AA903" s="345"/>
      <c r="AB903" s="346"/>
      <c r="AC903" s="356" t="s">
        <v>196</v>
      </c>
      <c r="AD903" s="364"/>
      <c r="AE903" s="364"/>
      <c r="AF903" s="364"/>
      <c r="AG903" s="364"/>
      <c r="AH903" s="365" t="s">
        <v>581</v>
      </c>
      <c r="AI903" s="366"/>
      <c r="AJ903" s="366"/>
      <c r="AK903" s="366"/>
      <c r="AL903" s="350" t="s">
        <v>568</v>
      </c>
      <c r="AM903" s="351"/>
      <c r="AN903" s="351"/>
      <c r="AO903" s="352"/>
      <c r="AP903" s="353" t="s">
        <v>582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649</v>
      </c>
      <c r="F1102" s="371"/>
      <c r="G1102" s="371"/>
      <c r="H1102" s="371"/>
      <c r="I1102" s="371"/>
      <c r="J1102" s="341" t="s">
        <v>578</v>
      </c>
      <c r="K1102" s="342"/>
      <c r="L1102" s="342"/>
      <c r="M1102" s="342"/>
      <c r="N1102" s="342"/>
      <c r="O1102" s="342"/>
      <c r="P1102" s="355" t="s">
        <v>648</v>
      </c>
      <c r="Q1102" s="343"/>
      <c r="R1102" s="343"/>
      <c r="S1102" s="343"/>
      <c r="T1102" s="343"/>
      <c r="U1102" s="343"/>
      <c r="V1102" s="343"/>
      <c r="W1102" s="343"/>
      <c r="X1102" s="343"/>
      <c r="Y1102" s="344" t="s">
        <v>578</v>
      </c>
      <c r="Z1102" s="345"/>
      <c r="AA1102" s="345"/>
      <c r="AB1102" s="346"/>
      <c r="AC1102" s="347"/>
      <c r="AD1102" s="347"/>
      <c r="AE1102" s="347"/>
      <c r="AF1102" s="347"/>
      <c r="AG1102" s="347"/>
      <c r="AH1102" s="348" t="s">
        <v>578</v>
      </c>
      <c r="AI1102" s="349"/>
      <c r="AJ1102" s="349"/>
      <c r="AK1102" s="349"/>
      <c r="AL1102" s="350" t="s">
        <v>578</v>
      </c>
      <c r="AM1102" s="351"/>
      <c r="AN1102" s="351"/>
      <c r="AO1102" s="352"/>
      <c r="AP1102" s="353" t="s">
        <v>649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3:Y874 Y876:Y899">
    <cfRule type="expression" dxfId="2067" priority="2079">
      <formula>IF(RIGHT(TEXT(Y873,"0.#"),1)=".",FALSE,TRUE)</formula>
    </cfRule>
    <cfRule type="expression" dxfId="2066" priority="2080">
      <formula>IF(RIGHT(TEXT(Y873,"0.#"),1)=".",TRUE,FALSE)</formula>
    </cfRule>
  </conditionalFormatting>
  <conditionalFormatting sqref="Y870">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5:P27">
    <cfRule type="expression" dxfId="2041" priority="2301">
      <formula>IF(RIGHT(TEXT(P25,"0.#"),1)=".",FALSE,TRUE)</formula>
    </cfRule>
    <cfRule type="expression" dxfId="2040" priority="2302">
      <formula>IF(RIGHT(TEXT(P25,"0.#"),1)=".",TRUE,FALSE)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74 AL876: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4">
    <cfRule type="expression" dxfId="711" priority="11">
      <formula>IF(RIGHT(TEXT(P24,"0.#"),1)=".",FALSE,TRUE)</formula>
    </cfRule>
    <cfRule type="expression" dxfId="710" priority="12">
      <formula>IF(RIGHT(TEXT(P24,"0.#"),1)=".",TRUE,FALSE)</formula>
    </cfRule>
  </conditionalFormatting>
  <conditionalFormatting sqref="Y875">
    <cfRule type="expression" dxfId="709" priority="5">
      <formula>IF(RIGHT(TEXT(Y875,"0.#"),1)=".",FALSE,TRUE)</formula>
    </cfRule>
    <cfRule type="expression" dxfId="708" priority="6">
      <formula>IF(RIGHT(TEXT(Y875,"0.#"),1)=".",TRUE,FALSE)</formula>
    </cfRule>
  </conditionalFormatting>
  <conditionalFormatting sqref="AL875:AO875">
    <cfRule type="expression" dxfId="707" priority="7">
      <formula>IF(AND(AL875&gt;=0, RIGHT(TEXT(AL875,"0.#"),1)&lt;&gt;"."),TRUE,FALSE)</formula>
    </cfRule>
    <cfRule type="expression" dxfId="706" priority="8">
      <formula>IF(AND(AL875&gt;=0, RIGHT(TEXT(AL875,"0.#"),1)="."),TRUE,FALSE)</formula>
    </cfRule>
    <cfRule type="expression" dxfId="705" priority="9">
      <formula>IF(AND(AL875&lt;0, RIGHT(TEXT(AL875,"0.#"),1)&lt;&gt;"."),TRUE,FALSE)</formula>
    </cfRule>
    <cfRule type="expression" dxfId="704" priority="10">
      <formula>IF(AND(AL875&lt;0, RIGHT(TEXT(AL875,"0.#"),1)="."),TRUE,FALSE)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49" max="49" man="1"/>
    <brk id="7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8" sqref="G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530</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45"/>
      <c r="Z2" s="828"/>
      <c r="AA2" s="829"/>
      <c r="AB2" s="1049" t="s">
        <v>11</v>
      </c>
      <c r="AC2" s="1050"/>
      <c r="AD2" s="1051"/>
      <c r="AE2" s="1055" t="s">
        <v>357</v>
      </c>
      <c r="AF2" s="1055"/>
      <c r="AG2" s="1055"/>
      <c r="AH2" s="1055"/>
      <c r="AI2" s="1055" t="s">
        <v>363</v>
      </c>
      <c r="AJ2" s="1055"/>
      <c r="AK2" s="1055"/>
      <c r="AL2" s="1055"/>
      <c r="AM2" s="1055" t="s">
        <v>471</v>
      </c>
      <c r="AN2" s="1055"/>
      <c r="AO2" s="105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46"/>
      <c r="Z3" s="1047"/>
      <c r="AA3" s="1048"/>
      <c r="AB3" s="1052"/>
      <c r="AC3" s="1053"/>
      <c r="AD3" s="105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22"/>
      <c r="I4" s="1022"/>
      <c r="J4" s="1022"/>
      <c r="K4" s="1022"/>
      <c r="L4" s="1022"/>
      <c r="M4" s="1022"/>
      <c r="N4" s="1022"/>
      <c r="O4" s="1023"/>
      <c r="P4" s="98"/>
      <c r="Q4" s="1030"/>
      <c r="R4" s="1030"/>
      <c r="S4" s="1030"/>
      <c r="T4" s="1030"/>
      <c r="U4" s="1030"/>
      <c r="V4" s="1030"/>
      <c r="W4" s="1030"/>
      <c r="X4" s="1031"/>
      <c r="Y4" s="1040" t="s">
        <v>12</v>
      </c>
      <c r="Z4" s="1041"/>
      <c r="AA4" s="1042"/>
      <c r="AB4" s="457"/>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24"/>
      <c r="H5" s="1025"/>
      <c r="I5" s="1025"/>
      <c r="J5" s="1025"/>
      <c r="K5" s="1025"/>
      <c r="L5" s="1025"/>
      <c r="M5" s="1025"/>
      <c r="N5" s="1025"/>
      <c r="O5" s="1026"/>
      <c r="P5" s="1032"/>
      <c r="Q5" s="1032"/>
      <c r="R5" s="1032"/>
      <c r="S5" s="1032"/>
      <c r="T5" s="1032"/>
      <c r="U5" s="1032"/>
      <c r="V5" s="1032"/>
      <c r="W5" s="1032"/>
      <c r="X5" s="1033"/>
      <c r="Y5" s="411" t="s">
        <v>54</v>
      </c>
      <c r="Z5" s="1037"/>
      <c r="AA5" s="1038"/>
      <c r="AB5" s="519"/>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27"/>
      <c r="H6" s="1028"/>
      <c r="I6" s="1028"/>
      <c r="J6" s="1028"/>
      <c r="K6" s="1028"/>
      <c r="L6" s="1028"/>
      <c r="M6" s="1028"/>
      <c r="N6" s="1028"/>
      <c r="O6" s="1029"/>
      <c r="P6" s="1034"/>
      <c r="Q6" s="1034"/>
      <c r="R6" s="1034"/>
      <c r="S6" s="1034"/>
      <c r="T6" s="1034"/>
      <c r="U6" s="1034"/>
      <c r="V6" s="1034"/>
      <c r="W6" s="1034"/>
      <c r="X6" s="1035"/>
      <c r="Y6" s="1036" t="s">
        <v>13</v>
      </c>
      <c r="Z6" s="1037"/>
      <c r="AA6" s="1038"/>
      <c r="AB6" s="593"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45"/>
      <c r="Z9" s="828"/>
      <c r="AA9" s="829"/>
      <c r="AB9" s="1049" t="s">
        <v>11</v>
      </c>
      <c r="AC9" s="1050"/>
      <c r="AD9" s="1051"/>
      <c r="AE9" s="1055" t="s">
        <v>357</v>
      </c>
      <c r="AF9" s="1055"/>
      <c r="AG9" s="1055"/>
      <c r="AH9" s="1055"/>
      <c r="AI9" s="1055" t="s">
        <v>363</v>
      </c>
      <c r="AJ9" s="1055"/>
      <c r="AK9" s="1055"/>
      <c r="AL9" s="1055"/>
      <c r="AM9" s="1055" t="s">
        <v>471</v>
      </c>
      <c r="AN9" s="1055"/>
      <c r="AO9" s="105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57"/>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24"/>
      <c r="H12" s="1025"/>
      <c r="I12" s="1025"/>
      <c r="J12" s="1025"/>
      <c r="K12" s="1025"/>
      <c r="L12" s="1025"/>
      <c r="M12" s="1025"/>
      <c r="N12" s="1025"/>
      <c r="O12" s="1026"/>
      <c r="P12" s="1032"/>
      <c r="Q12" s="1032"/>
      <c r="R12" s="1032"/>
      <c r="S12" s="1032"/>
      <c r="T12" s="1032"/>
      <c r="U12" s="1032"/>
      <c r="V12" s="1032"/>
      <c r="W12" s="1032"/>
      <c r="X12" s="1033"/>
      <c r="Y12" s="411" t="s">
        <v>54</v>
      </c>
      <c r="Z12" s="1037"/>
      <c r="AA12" s="1038"/>
      <c r="AB12" s="519"/>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3"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45"/>
      <c r="Z16" s="828"/>
      <c r="AA16" s="829"/>
      <c r="AB16" s="1049" t="s">
        <v>11</v>
      </c>
      <c r="AC16" s="1050"/>
      <c r="AD16" s="1051"/>
      <c r="AE16" s="1055" t="s">
        <v>357</v>
      </c>
      <c r="AF16" s="1055"/>
      <c r="AG16" s="1055"/>
      <c r="AH16" s="1055"/>
      <c r="AI16" s="1055" t="s">
        <v>363</v>
      </c>
      <c r="AJ16" s="1055"/>
      <c r="AK16" s="1055"/>
      <c r="AL16" s="1055"/>
      <c r="AM16" s="1055" t="s">
        <v>471</v>
      </c>
      <c r="AN16" s="1055"/>
      <c r="AO16" s="105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57"/>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24"/>
      <c r="H19" s="1025"/>
      <c r="I19" s="1025"/>
      <c r="J19" s="1025"/>
      <c r="K19" s="1025"/>
      <c r="L19" s="1025"/>
      <c r="M19" s="1025"/>
      <c r="N19" s="1025"/>
      <c r="O19" s="1026"/>
      <c r="P19" s="1032"/>
      <c r="Q19" s="1032"/>
      <c r="R19" s="1032"/>
      <c r="S19" s="1032"/>
      <c r="T19" s="1032"/>
      <c r="U19" s="1032"/>
      <c r="V19" s="1032"/>
      <c r="W19" s="1032"/>
      <c r="X19" s="1033"/>
      <c r="Y19" s="411" t="s">
        <v>54</v>
      </c>
      <c r="Z19" s="1037"/>
      <c r="AA19" s="1038"/>
      <c r="AB19" s="519"/>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3"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45"/>
      <c r="Z23" s="828"/>
      <c r="AA23" s="829"/>
      <c r="AB23" s="1049" t="s">
        <v>11</v>
      </c>
      <c r="AC23" s="1050"/>
      <c r="AD23" s="1051"/>
      <c r="AE23" s="1055" t="s">
        <v>357</v>
      </c>
      <c r="AF23" s="1055"/>
      <c r="AG23" s="1055"/>
      <c r="AH23" s="1055"/>
      <c r="AI23" s="1055" t="s">
        <v>363</v>
      </c>
      <c r="AJ23" s="1055"/>
      <c r="AK23" s="1055"/>
      <c r="AL23" s="1055"/>
      <c r="AM23" s="1055" t="s">
        <v>471</v>
      </c>
      <c r="AN23" s="1055"/>
      <c r="AO23" s="105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57"/>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24"/>
      <c r="H26" s="1025"/>
      <c r="I26" s="1025"/>
      <c r="J26" s="1025"/>
      <c r="K26" s="1025"/>
      <c r="L26" s="1025"/>
      <c r="M26" s="1025"/>
      <c r="N26" s="1025"/>
      <c r="O26" s="1026"/>
      <c r="P26" s="1032"/>
      <c r="Q26" s="1032"/>
      <c r="R26" s="1032"/>
      <c r="S26" s="1032"/>
      <c r="T26" s="1032"/>
      <c r="U26" s="1032"/>
      <c r="V26" s="1032"/>
      <c r="W26" s="1032"/>
      <c r="X26" s="1033"/>
      <c r="Y26" s="411" t="s">
        <v>54</v>
      </c>
      <c r="Z26" s="1037"/>
      <c r="AA26" s="1038"/>
      <c r="AB26" s="519"/>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3"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45"/>
      <c r="Z30" s="828"/>
      <c r="AA30" s="829"/>
      <c r="AB30" s="1049" t="s">
        <v>11</v>
      </c>
      <c r="AC30" s="1050"/>
      <c r="AD30" s="1051"/>
      <c r="AE30" s="1055" t="s">
        <v>357</v>
      </c>
      <c r="AF30" s="1055"/>
      <c r="AG30" s="1055"/>
      <c r="AH30" s="1055"/>
      <c r="AI30" s="1055" t="s">
        <v>363</v>
      </c>
      <c r="AJ30" s="1055"/>
      <c r="AK30" s="1055"/>
      <c r="AL30" s="1055"/>
      <c r="AM30" s="1055" t="s">
        <v>471</v>
      </c>
      <c r="AN30" s="1055"/>
      <c r="AO30" s="105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57"/>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24"/>
      <c r="H33" s="1025"/>
      <c r="I33" s="1025"/>
      <c r="J33" s="1025"/>
      <c r="K33" s="1025"/>
      <c r="L33" s="1025"/>
      <c r="M33" s="1025"/>
      <c r="N33" s="1025"/>
      <c r="O33" s="1026"/>
      <c r="P33" s="1032"/>
      <c r="Q33" s="1032"/>
      <c r="R33" s="1032"/>
      <c r="S33" s="1032"/>
      <c r="T33" s="1032"/>
      <c r="U33" s="1032"/>
      <c r="V33" s="1032"/>
      <c r="W33" s="1032"/>
      <c r="X33" s="1033"/>
      <c r="Y33" s="411" t="s">
        <v>54</v>
      </c>
      <c r="Z33" s="1037"/>
      <c r="AA33" s="1038"/>
      <c r="AB33" s="519"/>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3"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45"/>
      <c r="Z37" s="828"/>
      <c r="AA37" s="829"/>
      <c r="AB37" s="1049" t="s">
        <v>11</v>
      </c>
      <c r="AC37" s="1050"/>
      <c r="AD37" s="1051"/>
      <c r="AE37" s="1055" t="s">
        <v>357</v>
      </c>
      <c r="AF37" s="1055"/>
      <c r="AG37" s="1055"/>
      <c r="AH37" s="1055"/>
      <c r="AI37" s="1055" t="s">
        <v>363</v>
      </c>
      <c r="AJ37" s="1055"/>
      <c r="AK37" s="1055"/>
      <c r="AL37" s="1055"/>
      <c r="AM37" s="1055" t="s">
        <v>471</v>
      </c>
      <c r="AN37" s="1055"/>
      <c r="AO37" s="105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57"/>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24"/>
      <c r="H40" s="1025"/>
      <c r="I40" s="1025"/>
      <c r="J40" s="1025"/>
      <c r="K40" s="1025"/>
      <c r="L40" s="1025"/>
      <c r="M40" s="1025"/>
      <c r="N40" s="1025"/>
      <c r="O40" s="1026"/>
      <c r="P40" s="1032"/>
      <c r="Q40" s="1032"/>
      <c r="R40" s="1032"/>
      <c r="S40" s="1032"/>
      <c r="T40" s="1032"/>
      <c r="U40" s="1032"/>
      <c r="V40" s="1032"/>
      <c r="W40" s="1032"/>
      <c r="X40" s="1033"/>
      <c r="Y40" s="411" t="s">
        <v>54</v>
      </c>
      <c r="Z40" s="1037"/>
      <c r="AA40" s="1038"/>
      <c r="AB40" s="519"/>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3"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45"/>
      <c r="Z44" s="828"/>
      <c r="AA44" s="829"/>
      <c r="AB44" s="1049" t="s">
        <v>11</v>
      </c>
      <c r="AC44" s="1050"/>
      <c r="AD44" s="1051"/>
      <c r="AE44" s="1055" t="s">
        <v>357</v>
      </c>
      <c r="AF44" s="1055"/>
      <c r="AG44" s="1055"/>
      <c r="AH44" s="1055"/>
      <c r="AI44" s="1055" t="s">
        <v>363</v>
      </c>
      <c r="AJ44" s="1055"/>
      <c r="AK44" s="1055"/>
      <c r="AL44" s="1055"/>
      <c r="AM44" s="1055" t="s">
        <v>471</v>
      </c>
      <c r="AN44" s="1055"/>
      <c r="AO44" s="105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57"/>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24"/>
      <c r="H47" s="1025"/>
      <c r="I47" s="1025"/>
      <c r="J47" s="1025"/>
      <c r="K47" s="1025"/>
      <c r="L47" s="1025"/>
      <c r="M47" s="1025"/>
      <c r="N47" s="1025"/>
      <c r="O47" s="1026"/>
      <c r="P47" s="1032"/>
      <c r="Q47" s="1032"/>
      <c r="R47" s="1032"/>
      <c r="S47" s="1032"/>
      <c r="T47" s="1032"/>
      <c r="U47" s="1032"/>
      <c r="V47" s="1032"/>
      <c r="W47" s="1032"/>
      <c r="X47" s="1033"/>
      <c r="Y47" s="411" t="s">
        <v>54</v>
      </c>
      <c r="Z47" s="1037"/>
      <c r="AA47" s="1038"/>
      <c r="AB47" s="519"/>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3"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45"/>
      <c r="Z51" s="828"/>
      <c r="AA51" s="829"/>
      <c r="AB51" s="553" t="s">
        <v>11</v>
      </c>
      <c r="AC51" s="1050"/>
      <c r="AD51" s="1051"/>
      <c r="AE51" s="1055" t="s">
        <v>357</v>
      </c>
      <c r="AF51" s="1055"/>
      <c r="AG51" s="1055"/>
      <c r="AH51" s="1055"/>
      <c r="AI51" s="1055" t="s">
        <v>363</v>
      </c>
      <c r="AJ51" s="1055"/>
      <c r="AK51" s="1055"/>
      <c r="AL51" s="1055"/>
      <c r="AM51" s="1055" t="s">
        <v>471</v>
      </c>
      <c r="AN51" s="1055"/>
      <c r="AO51" s="105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57"/>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24"/>
      <c r="H54" s="1025"/>
      <c r="I54" s="1025"/>
      <c r="J54" s="1025"/>
      <c r="K54" s="1025"/>
      <c r="L54" s="1025"/>
      <c r="M54" s="1025"/>
      <c r="N54" s="1025"/>
      <c r="O54" s="1026"/>
      <c r="P54" s="1032"/>
      <c r="Q54" s="1032"/>
      <c r="R54" s="1032"/>
      <c r="S54" s="1032"/>
      <c r="T54" s="1032"/>
      <c r="U54" s="1032"/>
      <c r="V54" s="1032"/>
      <c r="W54" s="1032"/>
      <c r="X54" s="1033"/>
      <c r="Y54" s="411" t="s">
        <v>54</v>
      </c>
      <c r="Z54" s="1037"/>
      <c r="AA54" s="1038"/>
      <c r="AB54" s="519"/>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3"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45"/>
      <c r="Z58" s="828"/>
      <c r="AA58" s="829"/>
      <c r="AB58" s="1049" t="s">
        <v>11</v>
      </c>
      <c r="AC58" s="1050"/>
      <c r="AD58" s="1051"/>
      <c r="AE58" s="1055" t="s">
        <v>357</v>
      </c>
      <c r="AF58" s="1055"/>
      <c r="AG58" s="1055"/>
      <c r="AH58" s="1055"/>
      <c r="AI58" s="1055" t="s">
        <v>363</v>
      </c>
      <c r="AJ58" s="1055"/>
      <c r="AK58" s="1055"/>
      <c r="AL58" s="1055"/>
      <c r="AM58" s="1055" t="s">
        <v>471</v>
      </c>
      <c r="AN58" s="1055"/>
      <c r="AO58" s="105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57"/>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24"/>
      <c r="H61" s="1025"/>
      <c r="I61" s="1025"/>
      <c r="J61" s="1025"/>
      <c r="K61" s="1025"/>
      <c r="L61" s="1025"/>
      <c r="M61" s="1025"/>
      <c r="N61" s="1025"/>
      <c r="O61" s="1026"/>
      <c r="P61" s="1032"/>
      <c r="Q61" s="1032"/>
      <c r="R61" s="1032"/>
      <c r="S61" s="1032"/>
      <c r="T61" s="1032"/>
      <c r="U61" s="1032"/>
      <c r="V61" s="1032"/>
      <c r="W61" s="1032"/>
      <c r="X61" s="1033"/>
      <c r="Y61" s="411" t="s">
        <v>54</v>
      </c>
      <c r="Z61" s="1037"/>
      <c r="AA61" s="1038"/>
      <c r="AB61" s="519"/>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3"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45"/>
      <c r="Z65" s="828"/>
      <c r="AA65" s="829"/>
      <c r="AB65" s="1049" t="s">
        <v>11</v>
      </c>
      <c r="AC65" s="1050"/>
      <c r="AD65" s="1051"/>
      <c r="AE65" s="1055" t="s">
        <v>357</v>
      </c>
      <c r="AF65" s="1055"/>
      <c r="AG65" s="1055"/>
      <c r="AH65" s="1055"/>
      <c r="AI65" s="1055" t="s">
        <v>363</v>
      </c>
      <c r="AJ65" s="1055"/>
      <c r="AK65" s="1055"/>
      <c r="AL65" s="1055"/>
      <c r="AM65" s="1055" t="s">
        <v>471</v>
      </c>
      <c r="AN65" s="1055"/>
      <c r="AO65" s="105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57"/>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24"/>
      <c r="H68" s="1025"/>
      <c r="I68" s="1025"/>
      <c r="J68" s="1025"/>
      <c r="K68" s="1025"/>
      <c r="L68" s="1025"/>
      <c r="M68" s="1025"/>
      <c r="N68" s="1025"/>
      <c r="O68" s="1026"/>
      <c r="P68" s="1032"/>
      <c r="Q68" s="1032"/>
      <c r="R68" s="1032"/>
      <c r="S68" s="1032"/>
      <c r="T68" s="1032"/>
      <c r="U68" s="1032"/>
      <c r="V68" s="1032"/>
      <c r="W68" s="1032"/>
      <c r="X68" s="1033"/>
      <c r="Y68" s="411" t="s">
        <v>54</v>
      </c>
      <c r="Z68" s="1037"/>
      <c r="AA68" s="1038"/>
      <c r="AB68" s="519"/>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27"/>
      <c r="H69" s="1028"/>
      <c r="I69" s="1028"/>
      <c r="J69" s="1028"/>
      <c r="K69" s="1028"/>
      <c r="L69" s="1028"/>
      <c r="M69" s="1028"/>
      <c r="N69" s="1028"/>
      <c r="O69" s="1029"/>
      <c r="P69" s="1034"/>
      <c r="Q69" s="1034"/>
      <c r="R69" s="1034"/>
      <c r="S69" s="1034"/>
      <c r="T69" s="1034"/>
      <c r="U69" s="1034"/>
      <c r="V69" s="1034"/>
      <c r="W69" s="1034"/>
      <c r="X69" s="1035"/>
      <c r="Y69" s="411" t="s">
        <v>13</v>
      </c>
      <c r="Z69" s="1037"/>
      <c r="AA69" s="103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68"/>
      <c r="B4" s="1069"/>
      <c r="C4" s="1069"/>
      <c r="D4" s="1069"/>
      <c r="E4" s="1069"/>
      <c r="F4" s="107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68"/>
      <c r="B5" s="1069"/>
      <c r="C5" s="1069"/>
      <c r="D5" s="1069"/>
      <c r="E5" s="1069"/>
      <c r="F5" s="107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68"/>
      <c r="B6" s="1069"/>
      <c r="C6" s="1069"/>
      <c r="D6" s="1069"/>
      <c r="E6" s="1069"/>
      <c r="F6" s="107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68"/>
      <c r="B7" s="1069"/>
      <c r="C7" s="1069"/>
      <c r="D7" s="1069"/>
      <c r="E7" s="1069"/>
      <c r="F7" s="107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68"/>
      <c r="B8" s="1069"/>
      <c r="C8" s="1069"/>
      <c r="D8" s="1069"/>
      <c r="E8" s="1069"/>
      <c r="F8" s="107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68"/>
      <c r="B9" s="1069"/>
      <c r="C9" s="1069"/>
      <c r="D9" s="1069"/>
      <c r="E9" s="1069"/>
      <c r="F9" s="107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68"/>
      <c r="B10" s="1069"/>
      <c r="C10" s="1069"/>
      <c r="D10" s="1069"/>
      <c r="E10" s="1069"/>
      <c r="F10" s="107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8"/>
      <c r="B11" s="1069"/>
      <c r="C11" s="1069"/>
      <c r="D11" s="1069"/>
      <c r="E11" s="1069"/>
      <c r="F11" s="107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8"/>
      <c r="B12" s="1069"/>
      <c r="C12" s="1069"/>
      <c r="D12" s="1069"/>
      <c r="E12" s="1069"/>
      <c r="F12" s="107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8"/>
      <c r="B13" s="1069"/>
      <c r="C13" s="1069"/>
      <c r="D13" s="1069"/>
      <c r="E13" s="1069"/>
      <c r="F13" s="107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8"/>
      <c r="B14" s="1069"/>
      <c r="C14" s="1069"/>
      <c r="D14" s="1069"/>
      <c r="E14" s="1069"/>
      <c r="F14" s="107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68"/>
      <c r="B15" s="1069"/>
      <c r="C15" s="1069"/>
      <c r="D15" s="1069"/>
      <c r="E15" s="1069"/>
      <c r="F15" s="107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68"/>
      <c r="B16" s="1069"/>
      <c r="C16" s="1069"/>
      <c r="D16" s="1069"/>
      <c r="E16" s="1069"/>
      <c r="F16" s="107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68"/>
      <c r="B17" s="1069"/>
      <c r="C17" s="1069"/>
      <c r="D17" s="1069"/>
      <c r="E17" s="1069"/>
      <c r="F17" s="107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68"/>
      <c r="B18" s="1069"/>
      <c r="C18" s="1069"/>
      <c r="D18" s="1069"/>
      <c r="E18" s="1069"/>
      <c r="F18" s="107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8"/>
      <c r="B19" s="1069"/>
      <c r="C19" s="1069"/>
      <c r="D19" s="1069"/>
      <c r="E19" s="1069"/>
      <c r="F19" s="107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8"/>
      <c r="B20" s="1069"/>
      <c r="C20" s="1069"/>
      <c r="D20" s="1069"/>
      <c r="E20" s="1069"/>
      <c r="F20" s="107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8"/>
      <c r="B21" s="1069"/>
      <c r="C21" s="1069"/>
      <c r="D21" s="1069"/>
      <c r="E21" s="1069"/>
      <c r="F21" s="107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8"/>
      <c r="B22" s="1069"/>
      <c r="C22" s="1069"/>
      <c r="D22" s="1069"/>
      <c r="E22" s="1069"/>
      <c r="F22" s="107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8"/>
      <c r="B23" s="1069"/>
      <c r="C23" s="1069"/>
      <c r="D23" s="1069"/>
      <c r="E23" s="1069"/>
      <c r="F23" s="107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8"/>
      <c r="B24" s="1069"/>
      <c r="C24" s="1069"/>
      <c r="D24" s="1069"/>
      <c r="E24" s="1069"/>
      <c r="F24" s="107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8"/>
      <c r="B25" s="1069"/>
      <c r="C25" s="1069"/>
      <c r="D25" s="1069"/>
      <c r="E25" s="1069"/>
      <c r="F25" s="107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8"/>
      <c r="B26" s="1069"/>
      <c r="C26" s="1069"/>
      <c r="D26" s="1069"/>
      <c r="E26" s="1069"/>
      <c r="F26" s="107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8"/>
      <c r="B27" s="1069"/>
      <c r="C27" s="1069"/>
      <c r="D27" s="1069"/>
      <c r="E27" s="1069"/>
      <c r="F27" s="107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68"/>
      <c r="B28" s="1069"/>
      <c r="C28" s="1069"/>
      <c r="D28" s="1069"/>
      <c r="E28" s="1069"/>
      <c r="F28" s="107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68"/>
      <c r="B29" s="1069"/>
      <c r="C29" s="1069"/>
      <c r="D29" s="1069"/>
      <c r="E29" s="1069"/>
      <c r="F29" s="107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68"/>
      <c r="B30" s="1069"/>
      <c r="C30" s="1069"/>
      <c r="D30" s="1069"/>
      <c r="E30" s="1069"/>
      <c r="F30" s="107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68"/>
      <c r="B31" s="1069"/>
      <c r="C31" s="1069"/>
      <c r="D31" s="1069"/>
      <c r="E31" s="1069"/>
      <c r="F31" s="107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8"/>
      <c r="B32" s="1069"/>
      <c r="C32" s="1069"/>
      <c r="D32" s="1069"/>
      <c r="E32" s="1069"/>
      <c r="F32" s="107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8"/>
      <c r="B33" s="1069"/>
      <c r="C33" s="1069"/>
      <c r="D33" s="1069"/>
      <c r="E33" s="1069"/>
      <c r="F33" s="107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8"/>
      <c r="B34" s="1069"/>
      <c r="C34" s="1069"/>
      <c r="D34" s="1069"/>
      <c r="E34" s="1069"/>
      <c r="F34" s="107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8"/>
      <c r="B35" s="1069"/>
      <c r="C35" s="1069"/>
      <c r="D35" s="1069"/>
      <c r="E35" s="1069"/>
      <c r="F35" s="107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8"/>
      <c r="B36" s="1069"/>
      <c r="C36" s="1069"/>
      <c r="D36" s="1069"/>
      <c r="E36" s="1069"/>
      <c r="F36" s="107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8"/>
      <c r="B37" s="1069"/>
      <c r="C37" s="1069"/>
      <c r="D37" s="1069"/>
      <c r="E37" s="1069"/>
      <c r="F37" s="107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8"/>
      <c r="B38" s="1069"/>
      <c r="C38" s="1069"/>
      <c r="D38" s="1069"/>
      <c r="E38" s="1069"/>
      <c r="F38" s="107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8"/>
      <c r="B39" s="1069"/>
      <c r="C39" s="1069"/>
      <c r="D39" s="1069"/>
      <c r="E39" s="1069"/>
      <c r="F39" s="107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8"/>
      <c r="B40" s="1069"/>
      <c r="C40" s="1069"/>
      <c r="D40" s="1069"/>
      <c r="E40" s="1069"/>
      <c r="F40" s="107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68"/>
      <c r="B41" s="1069"/>
      <c r="C41" s="1069"/>
      <c r="D41" s="1069"/>
      <c r="E41" s="1069"/>
      <c r="F41" s="107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68"/>
      <c r="B42" s="1069"/>
      <c r="C42" s="1069"/>
      <c r="D42" s="1069"/>
      <c r="E42" s="1069"/>
      <c r="F42" s="107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68"/>
      <c r="B43" s="1069"/>
      <c r="C43" s="1069"/>
      <c r="D43" s="1069"/>
      <c r="E43" s="1069"/>
      <c r="F43" s="107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68"/>
      <c r="B44" s="1069"/>
      <c r="C44" s="1069"/>
      <c r="D44" s="1069"/>
      <c r="E44" s="1069"/>
      <c r="F44" s="107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8"/>
      <c r="B45" s="1069"/>
      <c r="C45" s="1069"/>
      <c r="D45" s="1069"/>
      <c r="E45" s="1069"/>
      <c r="F45" s="107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8"/>
      <c r="B46" s="1069"/>
      <c r="C46" s="1069"/>
      <c r="D46" s="1069"/>
      <c r="E46" s="1069"/>
      <c r="F46" s="107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8"/>
      <c r="B47" s="1069"/>
      <c r="C47" s="1069"/>
      <c r="D47" s="1069"/>
      <c r="E47" s="1069"/>
      <c r="F47" s="107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8"/>
      <c r="B48" s="1069"/>
      <c r="C48" s="1069"/>
      <c r="D48" s="1069"/>
      <c r="E48" s="1069"/>
      <c r="F48" s="107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8"/>
      <c r="B49" s="1069"/>
      <c r="C49" s="1069"/>
      <c r="D49" s="1069"/>
      <c r="E49" s="1069"/>
      <c r="F49" s="107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8"/>
      <c r="B50" s="1069"/>
      <c r="C50" s="1069"/>
      <c r="D50" s="1069"/>
      <c r="E50" s="1069"/>
      <c r="F50" s="107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8"/>
      <c r="B51" s="1069"/>
      <c r="C51" s="1069"/>
      <c r="D51" s="1069"/>
      <c r="E51" s="1069"/>
      <c r="F51" s="107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8"/>
      <c r="B52" s="1069"/>
      <c r="C52" s="1069"/>
      <c r="D52" s="1069"/>
      <c r="E52" s="1069"/>
      <c r="F52" s="107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68"/>
      <c r="B56" s="1069"/>
      <c r="C56" s="1069"/>
      <c r="D56" s="1069"/>
      <c r="E56" s="1069"/>
      <c r="F56" s="107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68"/>
      <c r="B57" s="1069"/>
      <c r="C57" s="1069"/>
      <c r="D57" s="1069"/>
      <c r="E57" s="1069"/>
      <c r="F57" s="107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68"/>
      <c r="B58" s="1069"/>
      <c r="C58" s="1069"/>
      <c r="D58" s="1069"/>
      <c r="E58" s="1069"/>
      <c r="F58" s="107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8"/>
      <c r="B59" s="1069"/>
      <c r="C59" s="1069"/>
      <c r="D59" s="1069"/>
      <c r="E59" s="1069"/>
      <c r="F59" s="107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8"/>
      <c r="B60" s="1069"/>
      <c r="C60" s="1069"/>
      <c r="D60" s="1069"/>
      <c r="E60" s="1069"/>
      <c r="F60" s="107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8"/>
      <c r="B61" s="1069"/>
      <c r="C61" s="1069"/>
      <c r="D61" s="1069"/>
      <c r="E61" s="1069"/>
      <c r="F61" s="107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8"/>
      <c r="B62" s="1069"/>
      <c r="C62" s="1069"/>
      <c r="D62" s="1069"/>
      <c r="E62" s="1069"/>
      <c r="F62" s="107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8"/>
      <c r="B63" s="1069"/>
      <c r="C63" s="1069"/>
      <c r="D63" s="1069"/>
      <c r="E63" s="1069"/>
      <c r="F63" s="107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8"/>
      <c r="B64" s="1069"/>
      <c r="C64" s="1069"/>
      <c r="D64" s="1069"/>
      <c r="E64" s="1069"/>
      <c r="F64" s="107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8"/>
      <c r="B65" s="1069"/>
      <c r="C65" s="1069"/>
      <c r="D65" s="1069"/>
      <c r="E65" s="1069"/>
      <c r="F65" s="107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8"/>
      <c r="B66" s="1069"/>
      <c r="C66" s="1069"/>
      <c r="D66" s="1069"/>
      <c r="E66" s="1069"/>
      <c r="F66" s="107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8"/>
      <c r="B67" s="1069"/>
      <c r="C67" s="1069"/>
      <c r="D67" s="1069"/>
      <c r="E67" s="1069"/>
      <c r="F67" s="107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68"/>
      <c r="B68" s="1069"/>
      <c r="C68" s="1069"/>
      <c r="D68" s="1069"/>
      <c r="E68" s="1069"/>
      <c r="F68" s="107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68"/>
      <c r="B69" s="1069"/>
      <c r="C69" s="1069"/>
      <c r="D69" s="1069"/>
      <c r="E69" s="1069"/>
      <c r="F69" s="107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68"/>
      <c r="B70" s="1069"/>
      <c r="C70" s="1069"/>
      <c r="D70" s="1069"/>
      <c r="E70" s="1069"/>
      <c r="F70" s="107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68"/>
      <c r="B71" s="1069"/>
      <c r="C71" s="1069"/>
      <c r="D71" s="1069"/>
      <c r="E71" s="1069"/>
      <c r="F71" s="107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8"/>
      <c r="B72" s="1069"/>
      <c r="C72" s="1069"/>
      <c r="D72" s="1069"/>
      <c r="E72" s="1069"/>
      <c r="F72" s="107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8"/>
      <c r="B73" s="1069"/>
      <c r="C73" s="1069"/>
      <c r="D73" s="1069"/>
      <c r="E73" s="1069"/>
      <c r="F73" s="107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8"/>
      <c r="B74" s="1069"/>
      <c r="C74" s="1069"/>
      <c r="D74" s="1069"/>
      <c r="E74" s="1069"/>
      <c r="F74" s="107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8"/>
      <c r="B75" s="1069"/>
      <c r="C75" s="1069"/>
      <c r="D75" s="1069"/>
      <c r="E75" s="1069"/>
      <c r="F75" s="107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8"/>
      <c r="B76" s="1069"/>
      <c r="C76" s="1069"/>
      <c r="D76" s="1069"/>
      <c r="E76" s="1069"/>
      <c r="F76" s="107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8"/>
      <c r="B77" s="1069"/>
      <c r="C77" s="1069"/>
      <c r="D77" s="1069"/>
      <c r="E77" s="1069"/>
      <c r="F77" s="107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8"/>
      <c r="B78" s="1069"/>
      <c r="C78" s="1069"/>
      <c r="D78" s="1069"/>
      <c r="E78" s="1069"/>
      <c r="F78" s="107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8"/>
      <c r="B79" s="1069"/>
      <c r="C79" s="1069"/>
      <c r="D79" s="1069"/>
      <c r="E79" s="1069"/>
      <c r="F79" s="107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8"/>
      <c r="B80" s="1069"/>
      <c r="C80" s="1069"/>
      <c r="D80" s="1069"/>
      <c r="E80" s="1069"/>
      <c r="F80" s="107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68"/>
      <c r="B81" s="1069"/>
      <c r="C81" s="1069"/>
      <c r="D81" s="1069"/>
      <c r="E81" s="1069"/>
      <c r="F81" s="107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68"/>
      <c r="B82" s="1069"/>
      <c r="C82" s="1069"/>
      <c r="D82" s="1069"/>
      <c r="E82" s="1069"/>
      <c r="F82" s="107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68"/>
      <c r="B83" s="1069"/>
      <c r="C83" s="1069"/>
      <c r="D83" s="1069"/>
      <c r="E83" s="1069"/>
      <c r="F83" s="107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68"/>
      <c r="B84" s="1069"/>
      <c r="C84" s="1069"/>
      <c r="D84" s="1069"/>
      <c r="E84" s="1069"/>
      <c r="F84" s="107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8"/>
      <c r="B85" s="1069"/>
      <c r="C85" s="1069"/>
      <c r="D85" s="1069"/>
      <c r="E85" s="1069"/>
      <c r="F85" s="107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8"/>
      <c r="B86" s="1069"/>
      <c r="C86" s="1069"/>
      <c r="D86" s="1069"/>
      <c r="E86" s="1069"/>
      <c r="F86" s="107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8"/>
      <c r="B87" s="1069"/>
      <c r="C87" s="1069"/>
      <c r="D87" s="1069"/>
      <c r="E87" s="1069"/>
      <c r="F87" s="107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8"/>
      <c r="B88" s="1069"/>
      <c r="C88" s="1069"/>
      <c r="D88" s="1069"/>
      <c r="E88" s="1069"/>
      <c r="F88" s="107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8"/>
      <c r="B89" s="1069"/>
      <c r="C89" s="1069"/>
      <c r="D89" s="1069"/>
      <c r="E89" s="1069"/>
      <c r="F89" s="107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8"/>
      <c r="B90" s="1069"/>
      <c r="C90" s="1069"/>
      <c r="D90" s="1069"/>
      <c r="E90" s="1069"/>
      <c r="F90" s="107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8"/>
      <c r="B91" s="1069"/>
      <c r="C91" s="1069"/>
      <c r="D91" s="1069"/>
      <c r="E91" s="1069"/>
      <c r="F91" s="107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8"/>
      <c r="B92" s="1069"/>
      <c r="C92" s="1069"/>
      <c r="D92" s="1069"/>
      <c r="E92" s="1069"/>
      <c r="F92" s="107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8"/>
      <c r="B93" s="1069"/>
      <c r="C93" s="1069"/>
      <c r="D93" s="1069"/>
      <c r="E93" s="1069"/>
      <c r="F93" s="107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68"/>
      <c r="B94" s="1069"/>
      <c r="C94" s="1069"/>
      <c r="D94" s="1069"/>
      <c r="E94" s="1069"/>
      <c r="F94" s="107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68"/>
      <c r="B95" s="1069"/>
      <c r="C95" s="1069"/>
      <c r="D95" s="1069"/>
      <c r="E95" s="1069"/>
      <c r="F95" s="107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68"/>
      <c r="B96" s="1069"/>
      <c r="C96" s="1069"/>
      <c r="D96" s="1069"/>
      <c r="E96" s="1069"/>
      <c r="F96" s="107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68"/>
      <c r="B97" s="1069"/>
      <c r="C97" s="1069"/>
      <c r="D97" s="1069"/>
      <c r="E97" s="1069"/>
      <c r="F97" s="107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8"/>
      <c r="B98" s="1069"/>
      <c r="C98" s="1069"/>
      <c r="D98" s="1069"/>
      <c r="E98" s="1069"/>
      <c r="F98" s="107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8"/>
      <c r="B99" s="1069"/>
      <c r="C99" s="1069"/>
      <c r="D99" s="1069"/>
      <c r="E99" s="1069"/>
      <c r="F99" s="107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8"/>
      <c r="B100" s="1069"/>
      <c r="C100" s="1069"/>
      <c r="D100" s="1069"/>
      <c r="E100" s="1069"/>
      <c r="F100" s="107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8"/>
      <c r="B101" s="1069"/>
      <c r="C101" s="1069"/>
      <c r="D101" s="1069"/>
      <c r="E101" s="1069"/>
      <c r="F101" s="107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8"/>
      <c r="B102" s="1069"/>
      <c r="C102" s="1069"/>
      <c r="D102" s="1069"/>
      <c r="E102" s="1069"/>
      <c r="F102" s="107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8"/>
      <c r="B103" s="1069"/>
      <c r="C103" s="1069"/>
      <c r="D103" s="1069"/>
      <c r="E103" s="1069"/>
      <c r="F103" s="107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8"/>
      <c r="B104" s="1069"/>
      <c r="C104" s="1069"/>
      <c r="D104" s="1069"/>
      <c r="E104" s="1069"/>
      <c r="F104" s="107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8"/>
      <c r="B105" s="1069"/>
      <c r="C105" s="1069"/>
      <c r="D105" s="1069"/>
      <c r="E105" s="1069"/>
      <c r="F105" s="107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68"/>
      <c r="B109" s="1069"/>
      <c r="C109" s="1069"/>
      <c r="D109" s="1069"/>
      <c r="E109" s="1069"/>
      <c r="F109" s="107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68"/>
      <c r="B110" s="1069"/>
      <c r="C110" s="1069"/>
      <c r="D110" s="1069"/>
      <c r="E110" s="1069"/>
      <c r="F110" s="107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68"/>
      <c r="B111" s="1069"/>
      <c r="C111" s="1069"/>
      <c r="D111" s="1069"/>
      <c r="E111" s="1069"/>
      <c r="F111" s="107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8"/>
      <c r="B112" s="1069"/>
      <c r="C112" s="1069"/>
      <c r="D112" s="1069"/>
      <c r="E112" s="1069"/>
      <c r="F112" s="107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8"/>
      <c r="B113" s="1069"/>
      <c r="C113" s="1069"/>
      <c r="D113" s="1069"/>
      <c r="E113" s="1069"/>
      <c r="F113" s="107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8"/>
      <c r="B114" s="1069"/>
      <c r="C114" s="1069"/>
      <c r="D114" s="1069"/>
      <c r="E114" s="1069"/>
      <c r="F114" s="107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8"/>
      <c r="B115" s="1069"/>
      <c r="C115" s="1069"/>
      <c r="D115" s="1069"/>
      <c r="E115" s="1069"/>
      <c r="F115" s="107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8"/>
      <c r="B116" s="1069"/>
      <c r="C116" s="1069"/>
      <c r="D116" s="1069"/>
      <c r="E116" s="1069"/>
      <c r="F116" s="107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8"/>
      <c r="B117" s="1069"/>
      <c r="C117" s="1069"/>
      <c r="D117" s="1069"/>
      <c r="E117" s="1069"/>
      <c r="F117" s="107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8"/>
      <c r="B118" s="1069"/>
      <c r="C118" s="1069"/>
      <c r="D118" s="1069"/>
      <c r="E118" s="1069"/>
      <c r="F118" s="107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8"/>
      <c r="B119" s="1069"/>
      <c r="C119" s="1069"/>
      <c r="D119" s="1069"/>
      <c r="E119" s="1069"/>
      <c r="F119" s="107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8"/>
      <c r="B120" s="1069"/>
      <c r="C120" s="1069"/>
      <c r="D120" s="1069"/>
      <c r="E120" s="1069"/>
      <c r="F120" s="107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68"/>
      <c r="B121" s="1069"/>
      <c r="C121" s="1069"/>
      <c r="D121" s="1069"/>
      <c r="E121" s="1069"/>
      <c r="F121" s="107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68"/>
      <c r="B122" s="1069"/>
      <c r="C122" s="1069"/>
      <c r="D122" s="1069"/>
      <c r="E122" s="1069"/>
      <c r="F122" s="107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68"/>
      <c r="B123" s="1069"/>
      <c r="C123" s="1069"/>
      <c r="D123" s="1069"/>
      <c r="E123" s="1069"/>
      <c r="F123" s="107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68"/>
      <c r="B124" s="1069"/>
      <c r="C124" s="1069"/>
      <c r="D124" s="1069"/>
      <c r="E124" s="1069"/>
      <c r="F124" s="107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8"/>
      <c r="B125" s="1069"/>
      <c r="C125" s="1069"/>
      <c r="D125" s="1069"/>
      <c r="E125" s="1069"/>
      <c r="F125" s="107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8"/>
      <c r="B126" s="1069"/>
      <c r="C126" s="1069"/>
      <c r="D126" s="1069"/>
      <c r="E126" s="1069"/>
      <c r="F126" s="107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8"/>
      <c r="B127" s="1069"/>
      <c r="C127" s="1069"/>
      <c r="D127" s="1069"/>
      <c r="E127" s="1069"/>
      <c r="F127" s="107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8"/>
      <c r="B128" s="1069"/>
      <c r="C128" s="1069"/>
      <c r="D128" s="1069"/>
      <c r="E128" s="1069"/>
      <c r="F128" s="107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8"/>
      <c r="B129" s="1069"/>
      <c r="C129" s="1069"/>
      <c r="D129" s="1069"/>
      <c r="E129" s="1069"/>
      <c r="F129" s="107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8"/>
      <c r="B130" s="1069"/>
      <c r="C130" s="1069"/>
      <c r="D130" s="1069"/>
      <c r="E130" s="1069"/>
      <c r="F130" s="107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8"/>
      <c r="B131" s="1069"/>
      <c r="C131" s="1069"/>
      <c r="D131" s="1069"/>
      <c r="E131" s="1069"/>
      <c r="F131" s="107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8"/>
      <c r="B132" s="1069"/>
      <c r="C132" s="1069"/>
      <c r="D132" s="1069"/>
      <c r="E132" s="1069"/>
      <c r="F132" s="107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8"/>
      <c r="B133" s="1069"/>
      <c r="C133" s="1069"/>
      <c r="D133" s="1069"/>
      <c r="E133" s="1069"/>
      <c r="F133" s="107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68"/>
      <c r="B134" s="1069"/>
      <c r="C134" s="1069"/>
      <c r="D134" s="1069"/>
      <c r="E134" s="1069"/>
      <c r="F134" s="107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68"/>
      <c r="B135" s="1069"/>
      <c r="C135" s="1069"/>
      <c r="D135" s="1069"/>
      <c r="E135" s="1069"/>
      <c r="F135" s="107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68"/>
      <c r="B136" s="1069"/>
      <c r="C136" s="1069"/>
      <c r="D136" s="1069"/>
      <c r="E136" s="1069"/>
      <c r="F136" s="107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68"/>
      <c r="B137" s="1069"/>
      <c r="C137" s="1069"/>
      <c r="D137" s="1069"/>
      <c r="E137" s="1069"/>
      <c r="F137" s="107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8"/>
      <c r="B138" s="1069"/>
      <c r="C138" s="1069"/>
      <c r="D138" s="1069"/>
      <c r="E138" s="1069"/>
      <c r="F138" s="107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8"/>
      <c r="B139" s="1069"/>
      <c r="C139" s="1069"/>
      <c r="D139" s="1069"/>
      <c r="E139" s="1069"/>
      <c r="F139" s="107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8"/>
      <c r="B140" s="1069"/>
      <c r="C140" s="1069"/>
      <c r="D140" s="1069"/>
      <c r="E140" s="1069"/>
      <c r="F140" s="107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8"/>
      <c r="B141" s="1069"/>
      <c r="C141" s="1069"/>
      <c r="D141" s="1069"/>
      <c r="E141" s="1069"/>
      <c r="F141" s="107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8"/>
      <c r="B142" s="1069"/>
      <c r="C142" s="1069"/>
      <c r="D142" s="1069"/>
      <c r="E142" s="1069"/>
      <c r="F142" s="107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8"/>
      <c r="B143" s="1069"/>
      <c r="C143" s="1069"/>
      <c r="D143" s="1069"/>
      <c r="E143" s="1069"/>
      <c r="F143" s="107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8"/>
      <c r="B144" s="1069"/>
      <c r="C144" s="1069"/>
      <c r="D144" s="1069"/>
      <c r="E144" s="1069"/>
      <c r="F144" s="107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8"/>
      <c r="B145" s="1069"/>
      <c r="C145" s="1069"/>
      <c r="D145" s="1069"/>
      <c r="E145" s="1069"/>
      <c r="F145" s="107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8"/>
      <c r="B146" s="1069"/>
      <c r="C146" s="1069"/>
      <c r="D146" s="1069"/>
      <c r="E146" s="1069"/>
      <c r="F146" s="107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68"/>
      <c r="B147" s="1069"/>
      <c r="C147" s="1069"/>
      <c r="D147" s="1069"/>
      <c r="E147" s="1069"/>
      <c r="F147" s="107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68"/>
      <c r="B148" s="1069"/>
      <c r="C148" s="1069"/>
      <c r="D148" s="1069"/>
      <c r="E148" s="1069"/>
      <c r="F148" s="107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68"/>
      <c r="B149" s="1069"/>
      <c r="C149" s="1069"/>
      <c r="D149" s="1069"/>
      <c r="E149" s="1069"/>
      <c r="F149" s="107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68"/>
      <c r="B150" s="1069"/>
      <c r="C150" s="1069"/>
      <c r="D150" s="1069"/>
      <c r="E150" s="1069"/>
      <c r="F150" s="107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8"/>
      <c r="B151" s="1069"/>
      <c r="C151" s="1069"/>
      <c r="D151" s="1069"/>
      <c r="E151" s="1069"/>
      <c r="F151" s="107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8"/>
      <c r="B152" s="1069"/>
      <c r="C152" s="1069"/>
      <c r="D152" s="1069"/>
      <c r="E152" s="1069"/>
      <c r="F152" s="107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8"/>
      <c r="B153" s="1069"/>
      <c r="C153" s="1069"/>
      <c r="D153" s="1069"/>
      <c r="E153" s="1069"/>
      <c r="F153" s="107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8"/>
      <c r="B154" s="1069"/>
      <c r="C154" s="1069"/>
      <c r="D154" s="1069"/>
      <c r="E154" s="1069"/>
      <c r="F154" s="107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8"/>
      <c r="B155" s="1069"/>
      <c r="C155" s="1069"/>
      <c r="D155" s="1069"/>
      <c r="E155" s="1069"/>
      <c r="F155" s="107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8"/>
      <c r="B156" s="1069"/>
      <c r="C156" s="1069"/>
      <c r="D156" s="1069"/>
      <c r="E156" s="1069"/>
      <c r="F156" s="107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8"/>
      <c r="B157" s="1069"/>
      <c r="C157" s="1069"/>
      <c r="D157" s="1069"/>
      <c r="E157" s="1069"/>
      <c r="F157" s="107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8"/>
      <c r="B158" s="1069"/>
      <c r="C158" s="1069"/>
      <c r="D158" s="1069"/>
      <c r="E158" s="1069"/>
      <c r="F158" s="107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68"/>
      <c r="B162" s="1069"/>
      <c r="C162" s="1069"/>
      <c r="D162" s="1069"/>
      <c r="E162" s="1069"/>
      <c r="F162" s="107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68"/>
      <c r="B163" s="1069"/>
      <c r="C163" s="1069"/>
      <c r="D163" s="1069"/>
      <c r="E163" s="1069"/>
      <c r="F163" s="107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68"/>
      <c r="B164" s="1069"/>
      <c r="C164" s="1069"/>
      <c r="D164" s="1069"/>
      <c r="E164" s="1069"/>
      <c r="F164" s="107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8"/>
      <c r="B165" s="1069"/>
      <c r="C165" s="1069"/>
      <c r="D165" s="1069"/>
      <c r="E165" s="1069"/>
      <c r="F165" s="107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8"/>
      <c r="B166" s="1069"/>
      <c r="C166" s="1069"/>
      <c r="D166" s="1069"/>
      <c r="E166" s="1069"/>
      <c r="F166" s="107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8"/>
      <c r="B167" s="1069"/>
      <c r="C167" s="1069"/>
      <c r="D167" s="1069"/>
      <c r="E167" s="1069"/>
      <c r="F167" s="107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8"/>
      <c r="B168" s="1069"/>
      <c r="C168" s="1069"/>
      <c r="D168" s="1069"/>
      <c r="E168" s="1069"/>
      <c r="F168" s="107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8"/>
      <c r="B169" s="1069"/>
      <c r="C169" s="1069"/>
      <c r="D169" s="1069"/>
      <c r="E169" s="1069"/>
      <c r="F169" s="107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8"/>
      <c r="B170" s="1069"/>
      <c r="C170" s="1069"/>
      <c r="D170" s="1069"/>
      <c r="E170" s="1069"/>
      <c r="F170" s="107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8"/>
      <c r="B171" s="1069"/>
      <c r="C171" s="1069"/>
      <c r="D171" s="1069"/>
      <c r="E171" s="1069"/>
      <c r="F171" s="107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8"/>
      <c r="B172" s="1069"/>
      <c r="C172" s="1069"/>
      <c r="D172" s="1069"/>
      <c r="E172" s="1069"/>
      <c r="F172" s="107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8"/>
      <c r="B173" s="1069"/>
      <c r="C173" s="1069"/>
      <c r="D173" s="1069"/>
      <c r="E173" s="1069"/>
      <c r="F173" s="107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68"/>
      <c r="B174" s="1069"/>
      <c r="C174" s="1069"/>
      <c r="D174" s="1069"/>
      <c r="E174" s="1069"/>
      <c r="F174" s="107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68"/>
      <c r="B175" s="1069"/>
      <c r="C175" s="1069"/>
      <c r="D175" s="1069"/>
      <c r="E175" s="1069"/>
      <c r="F175" s="107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68"/>
      <c r="B176" s="1069"/>
      <c r="C176" s="1069"/>
      <c r="D176" s="1069"/>
      <c r="E176" s="1069"/>
      <c r="F176" s="107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68"/>
      <c r="B177" s="1069"/>
      <c r="C177" s="1069"/>
      <c r="D177" s="1069"/>
      <c r="E177" s="1069"/>
      <c r="F177" s="107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8"/>
      <c r="B178" s="1069"/>
      <c r="C178" s="1069"/>
      <c r="D178" s="1069"/>
      <c r="E178" s="1069"/>
      <c r="F178" s="107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8"/>
      <c r="B179" s="1069"/>
      <c r="C179" s="1069"/>
      <c r="D179" s="1069"/>
      <c r="E179" s="1069"/>
      <c r="F179" s="107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8"/>
      <c r="B180" s="1069"/>
      <c r="C180" s="1069"/>
      <c r="D180" s="1069"/>
      <c r="E180" s="1069"/>
      <c r="F180" s="107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8"/>
      <c r="B181" s="1069"/>
      <c r="C181" s="1069"/>
      <c r="D181" s="1069"/>
      <c r="E181" s="1069"/>
      <c r="F181" s="107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8"/>
      <c r="B182" s="1069"/>
      <c r="C182" s="1069"/>
      <c r="D182" s="1069"/>
      <c r="E182" s="1069"/>
      <c r="F182" s="107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8"/>
      <c r="B183" s="1069"/>
      <c r="C183" s="1069"/>
      <c r="D183" s="1069"/>
      <c r="E183" s="1069"/>
      <c r="F183" s="107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8"/>
      <c r="B184" s="1069"/>
      <c r="C184" s="1069"/>
      <c r="D184" s="1069"/>
      <c r="E184" s="1069"/>
      <c r="F184" s="107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8"/>
      <c r="B185" s="1069"/>
      <c r="C185" s="1069"/>
      <c r="D185" s="1069"/>
      <c r="E185" s="1069"/>
      <c r="F185" s="107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8"/>
      <c r="B186" s="1069"/>
      <c r="C186" s="1069"/>
      <c r="D186" s="1069"/>
      <c r="E186" s="1069"/>
      <c r="F186" s="107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68"/>
      <c r="B187" s="1069"/>
      <c r="C187" s="1069"/>
      <c r="D187" s="1069"/>
      <c r="E187" s="1069"/>
      <c r="F187" s="107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68"/>
      <c r="B188" s="1069"/>
      <c r="C188" s="1069"/>
      <c r="D188" s="1069"/>
      <c r="E188" s="1069"/>
      <c r="F188" s="107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68"/>
      <c r="B189" s="1069"/>
      <c r="C189" s="1069"/>
      <c r="D189" s="1069"/>
      <c r="E189" s="1069"/>
      <c r="F189" s="107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68"/>
      <c r="B190" s="1069"/>
      <c r="C190" s="1069"/>
      <c r="D190" s="1069"/>
      <c r="E190" s="1069"/>
      <c r="F190" s="107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8"/>
      <c r="B191" s="1069"/>
      <c r="C191" s="1069"/>
      <c r="D191" s="1069"/>
      <c r="E191" s="1069"/>
      <c r="F191" s="107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8"/>
      <c r="B192" s="1069"/>
      <c r="C192" s="1069"/>
      <c r="D192" s="1069"/>
      <c r="E192" s="1069"/>
      <c r="F192" s="107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8"/>
      <c r="B193" s="1069"/>
      <c r="C193" s="1069"/>
      <c r="D193" s="1069"/>
      <c r="E193" s="1069"/>
      <c r="F193" s="107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8"/>
      <c r="B194" s="1069"/>
      <c r="C194" s="1069"/>
      <c r="D194" s="1069"/>
      <c r="E194" s="1069"/>
      <c r="F194" s="107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8"/>
      <c r="B195" s="1069"/>
      <c r="C195" s="1069"/>
      <c r="D195" s="1069"/>
      <c r="E195" s="1069"/>
      <c r="F195" s="107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8"/>
      <c r="B196" s="1069"/>
      <c r="C196" s="1069"/>
      <c r="D196" s="1069"/>
      <c r="E196" s="1069"/>
      <c r="F196" s="107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8"/>
      <c r="B197" s="1069"/>
      <c r="C197" s="1069"/>
      <c r="D197" s="1069"/>
      <c r="E197" s="1069"/>
      <c r="F197" s="107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8"/>
      <c r="B198" s="1069"/>
      <c r="C198" s="1069"/>
      <c r="D198" s="1069"/>
      <c r="E198" s="1069"/>
      <c r="F198" s="107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8"/>
      <c r="B199" s="1069"/>
      <c r="C199" s="1069"/>
      <c r="D199" s="1069"/>
      <c r="E199" s="1069"/>
      <c r="F199" s="107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68"/>
      <c r="B200" s="1069"/>
      <c r="C200" s="1069"/>
      <c r="D200" s="1069"/>
      <c r="E200" s="1069"/>
      <c r="F200" s="107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68"/>
      <c r="B201" s="1069"/>
      <c r="C201" s="1069"/>
      <c r="D201" s="1069"/>
      <c r="E201" s="1069"/>
      <c r="F201" s="107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68"/>
      <c r="B202" s="1069"/>
      <c r="C202" s="1069"/>
      <c r="D202" s="1069"/>
      <c r="E202" s="1069"/>
      <c r="F202" s="107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68"/>
      <c r="B203" s="1069"/>
      <c r="C203" s="1069"/>
      <c r="D203" s="1069"/>
      <c r="E203" s="1069"/>
      <c r="F203" s="107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8"/>
      <c r="B204" s="1069"/>
      <c r="C204" s="1069"/>
      <c r="D204" s="1069"/>
      <c r="E204" s="1069"/>
      <c r="F204" s="107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8"/>
      <c r="B205" s="1069"/>
      <c r="C205" s="1069"/>
      <c r="D205" s="1069"/>
      <c r="E205" s="1069"/>
      <c r="F205" s="107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8"/>
      <c r="B206" s="1069"/>
      <c r="C206" s="1069"/>
      <c r="D206" s="1069"/>
      <c r="E206" s="1069"/>
      <c r="F206" s="107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8"/>
      <c r="B207" s="1069"/>
      <c r="C207" s="1069"/>
      <c r="D207" s="1069"/>
      <c r="E207" s="1069"/>
      <c r="F207" s="107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8"/>
      <c r="B208" s="1069"/>
      <c r="C208" s="1069"/>
      <c r="D208" s="1069"/>
      <c r="E208" s="1069"/>
      <c r="F208" s="107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8"/>
      <c r="B209" s="1069"/>
      <c r="C209" s="1069"/>
      <c r="D209" s="1069"/>
      <c r="E209" s="1069"/>
      <c r="F209" s="107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8"/>
      <c r="B210" s="1069"/>
      <c r="C210" s="1069"/>
      <c r="D210" s="1069"/>
      <c r="E210" s="1069"/>
      <c r="F210" s="107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8"/>
      <c r="B211" s="1069"/>
      <c r="C211" s="1069"/>
      <c r="D211" s="1069"/>
      <c r="E211" s="1069"/>
      <c r="F211" s="107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68"/>
      <c r="B215" s="1069"/>
      <c r="C215" s="1069"/>
      <c r="D215" s="1069"/>
      <c r="E215" s="1069"/>
      <c r="F215" s="107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68"/>
      <c r="B216" s="1069"/>
      <c r="C216" s="1069"/>
      <c r="D216" s="1069"/>
      <c r="E216" s="1069"/>
      <c r="F216" s="107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68"/>
      <c r="B217" s="1069"/>
      <c r="C217" s="1069"/>
      <c r="D217" s="1069"/>
      <c r="E217" s="1069"/>
      <c r="F217" s="107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8"/>
      <c r="B218" s="1069"/>
      <c r="C218" s="1069"/>
      <c r="D218" s="1069"/>
      <c r="E218" s="1069"/>
      <c r="F218" s="107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8"/>
      <c r="B219" s="1069"/>
      <c r="C219" s="1069"/>
      <c r="D219" s="1069"/>
      <c r="E219" s="1069"/>
      <c r="F219" s="107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8"/>
      <c r="B220" s="1069"/>
      <c r="C220" s="1069"/>
      <c r="D220" s="1069"/>
      <c r="E220" s="1069"/>
      <c r="F220" s="107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8"/>
      <c r="B221" s="1069"/>
      <c r="C221" s="1069"/>
      <c r="D221" s="1069"/>
      <c r="E221" s="1069"/>
      <c r="F221" s="107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8"/>
      <c r="B222" s="1069"/>
      <c r="C222" s="1069"/>
      <c r="D222" s="1069"/>
      <c r="E222" s="1069"/>
      <c r="F222" s="107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8"/>
      <c r="B223" s="1069"/>
      <c r="C223" s="1069"/>
      <c r="D223" s="1069"/>
      <c r="E223" s="1069"/>
      <c r="F223" s="107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8"/>
      <c r="B224" s="1069"/>
      <c r="C224" s="1069"/>
      <c r="D224" s="1069"/>
      <c r="E224" s="1069"/>
      <c r="F224" s="107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8"/>
      <c r="B225" s="1069"/>
      <c r="C225" s="1069"/>
      <c r="D225" s="1069"/>
      <c r="E225" s="1069"/>
      <c r="F225" s="107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8"/>
      <c r="B226" s="1069"/>
      <c r="C226" s="1069"/>
      <c r="D226" s="1069"/>
      <c r="E226" s="1069"/>
      <c r="F226" s="107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68"/>
      <c r="B227" s="1069"/>
      <c r="C227" s="1069"/>
      <c r="D227" s="1069"/>
      <c r="E227" s="1069"/>
      <c r="F227" s="107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68"/>
      <c r="B228" s="1069"/>
      <c r="C228" s="1069"/>
      <c r="D228" s="1069"/>
      <c r="E228" s="1069"/>
      <c r="F228" s="107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68"/>
      <c r="B229" s="1069"/>
      <c r="C229" s="1069"/>
      <c r="D229" s="1069"/>
      <c r="E229" s="1069"/>
      <c r="F229" s="107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68"/>
      <c r="B230" s="1069"/>
      <c r="C230" s="1069"/>
      <c r="D230" s="1069"/>
      <c r="E230" s="1069"/>
      <c r="F230" s="107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8"/>
      <c r="B231" s="1069"/>
      <c r="C231" s="1069"/>
      <c r="D231" s="1069"/>
      <c r="E231" s="1069"/>
      <c r="F231" s="107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8"/>
      <c r="B232" s="1069"/>
      <c r="C232" s="1069"/>
      <c r="D232" s="1069"/>
      <c r="E232" s="1069"/>
      <c r="F232" s="107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8"/>
      <c r="B233" s="1069"/>
      <c r="C233" s="1069"/>
      <c r="D233" s="1069"/>
      <c r="E233" s="1069"/>
      <c r="F233" s="107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8"/>
      <c r="B234" s="1069"/>
      <c r="C234" s="1069"/>
      <c r="D234" s="1069"/>
      <c r="E234" s="1069"/>
      <c r="F234" s="107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8"/>
      <c r="B235" s="1069"/>
      <c r="C235" s="1069"/>
      <c r="D235" s="1069"/>
      <c r="E235" s="1069"/>
      <c r="F235" s="107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8"/>
      <c r="B236" s="1069"/>
      <c r="C236" s="1069"/>
      <c r="D236" s="1069"/>
      <c r="E236" s="1069"/>
      <c r="F236" s="107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8"/>
      <c r="B237" s="1069"/>
      <c r="C237" s="1069"/>
      <c r="D237" s="1069"/>
      <c r="E237" s="1069"/>
      <c r="F237" s="107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8"/>
      <c r="B238" s="1069"/>
      <c r="C238" s="1069"/>
      <c r="D238" s="1069"/>
      <c r="E238" s="1069"/>
      <c r="F238" s="107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8"/>
      <c r="B239" s="1069"/>
      <c r="C239" s="1069"/>
      <c r="D239" s="1069"/>
      <c r="E239" s="1069"/>
      <c r="F239" s="107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68"/>
      <c r="B240" s="1069"/>
      <c r="C240" s="1069"/>
      <c r="D240" s="1069"/>
      <c r="E240" s="1069"/>
      <c r="F240" s="107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68"/>
      <c r="B241" s="1069"/>
      <c r="C241" s="1069"/>
      <c r="D241" s="1069"/>
      <c r="E241" s="1069"/>
      <c r="F241" s="107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68"/>
      <c r="B242" s="1069"/>
      <c r="C242" s="1069"/>
      <c r="D242" s="1069"/>
      <c r="E242" s="1069"/>
      <c r="F242" s="107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68"/>
      <c r="B243" s="1069"/>
      <c r="C243" s="1069"/>
      <c r="D243" s="1069"/>
      <c r="E243" s="1069"/>
      <c r="F243" s="107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8"/>
      <c r="B244" s="1069"/>
      <c r="C244" s="1069"/>
      <c r="D244" s="1069"/>
      <c r="E244" s="1069"/>
      <c r="F244" s="107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8"/>
      <c r="B245" s="1069"/>
      <c r="C245" s="1069"/>
      <c r="D245" s="1069"/>
      <c r="E245" s="1069"/>
      <c r="F245" s="107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8"/>
      <c r="B246" s="1069"/>
      <c r="C246" s="1069"/>
      <c r="D246" s="1069"/>
      <c r="E246" s="1069"/>
      <c r="F246" s="107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8"/>
      <c r="B247" s="1069"/>
      <c r="C247" s="1069"/>
      <c r="D247" s="1069"/>
      <c r="E247" s="1069"/>
      <c r="F247" s="107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8"/>
      <c r="B248" s="1069"/>
      <c r="C248" s="1069"/>
      <c r="D248" s="1069"/>
      <c r="E248" s="1069"/>
      <c r="F248" s="107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8"/>
      <c r="B249" s="1069"/>
      <c r="C249" s="1069"/>
      <c r="D249" s="1069"/>
      <c r="E249" s="1069"/>
      <c r="F249" s="107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8"/>
      <c r="B250" s="1069"/>
      <c r="C250" s="1069"/>
      <c r="D250" s="1069"/>
      <c r="E250" s="1069"/>
      <c r="F250" s="107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8"/>
      <c r="B251" s="1069"/>
      <c r="C251" s="1069"/>
      <c r="D251" s="1069"/>
      <c r="E251" s="1069"/>
      <c r="F251" s="107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8"/>
      <c r="B252" s="1069"/>
      <c r="C252" s="1069"/>
      <c r="D252" s="1069"/>
      <c r="E252" s="1069"/>
      <c r="F252" s="107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68"/>
      <c r="B253" s="1069"/>
      <c r="C253" s="1069"/>
      <c r="D253" s="1069"/>
      <c r="E253" s="1069"/>
      <c r="F253" s="107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68"/>
      <c r="B254" s="1069"/>
      <c r="C254" s="1069"/>
      <c r="D254" s="1069"/>
      <c r="E254" s="1069"/>
      <c r="F254" s="107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68"/>
      <c r="B255" s="1069"/>
      <c r="C255" s="1069"/>
      <c r="D255" s="1069"/>
      <c r="E255" s="1069"/>
      <c r="F255" s="107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68"/>
      <c r="B256" s="1069"/>
      <c r="C256" s="1069"/>
      <c r="D256" s="1069"/>
      <c r="E256" s="1069"/>
      <c r="F256" s="107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8"/>
      <c r="B257" s="1069"/>
      <c r="C257" s="1069"/>
      <c r="D257" s="1069"/>
      <c r="E257" s="1069"/>
      <c r="F257" s="107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8"/>
      <c r="B258" s="1069"/>
      <c r="C258" s="1069"/>
      <c r="D258" s="1069"/>
      <c r="E258" s="1069"/>
      <c r="F258" s="107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8"/>
      <c r="B259" s="1069"/>
      <c r="C259" s="1069"/>
      <c r="D259" s="1069"/>
      <c r="E259" s="1069"/>
      <c r="F259" s="107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8"/>
      <c r="B260" s="1069"/>
      <c r="C260" s="1069"/>
      <c r="D260" s="1069"/>
      <c r="E260" s="1069"/>
      <c r="F260" s="107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8"/>
      <c r="B261" s="1069"/>
      <c r="C261" s="1069"/>
      <c r="D261" s="1069"/>
      <c r="E261" s="1069"/>
      <c r="F261" s="107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8"/>
      <c r="B262" s="1069"/>
      <c r="C262" s="1069"/>
      <c r="D262" s="1069"/>
      <c r="E262" s="1069"/>
      <c r="F262" s="107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8"/>
      <c r="B263" s="1069"/>
      <c r="C263" s="1069"/>
      <c r="D263" s="1069"/>
      <c r="E263" s="1069"/>
      <c r="F263" s="107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8"/>
      <c r="B264" s="1069"/>
      <c r="C264" s="1069"/>
      <c r="D264" s="1069"/>
      <c r="E264" s="1069"/>
      <c r="F264" s="107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9">
        <v>1</v>
      </c>
      <c r="B4" s="107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9">
        <v>2</v>
      </c>
      <c r="B5" s="107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9">
        <v>3</v>
      </c>
      <c r="B6" s="107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9">
        <v>4</v>
      </c>
      <c r="B7" s="107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9">
        <v>5</v>
      </c>
      <c r="B8" s="107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9">
        <v>6</v>
      </c>
      <c r="B9" s="107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9">
        <v>7</v>
      </c>
      <c r="B10" s="107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9">
        <v>8</v>
      </c>
      <c r="B11" s="107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9">
        <v>9</v>
      </c>
      <c r="B12" s="107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9">
        <v>10</v>
      </c>
      <c r="B13" s="107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9">
        <v>11</v>
      </c>
      <c r="B14" s="107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9">
        <v>1</v>
      </c>
      <c r="B37" s="107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9">
        <v>2</v>
      </c>
      <c r="B38" s="107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9">
        <v>3</v>
      </c>
      <c r="B39" s="107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9">
        <v>4</v>
      </c>
      <c r="B40" s="107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9">
        <v>5</v>
      </c>
      <c r="B41" s="107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9">
        <v>6</v>
      </c>
      <c r="B42" s="107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9">
        <v>7</v>
      </c>
      <c r="B43" s="107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9">
        <v>8</v>
      </c>
      <c r="B44" s="107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9">
        <v>9</v>
      </c>
      <c r="B45" s="107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9">
        <v>10</v>
      </c>
      <c r="B46" s="107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2018-06-29T13:42:28Z</cp:lastPrinted>
  <dcterms:created xsi:type="dcterms:W3CDTF">2012-03-13T00:50:25Z</dcterms:created>
  <dcterms:modified xsi:type="dcterms:W3CDTF">2018-07-05T08:03:44Z</dcterms:modified>
</cp:coreProperties>
</file>