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5" yWindow="-15" windowWidth="19590" windowHeight="43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<sst xmlns="http://schemas.openxmlformats.org/spreadsheetml/2006/main" count="2888" uniqueCount="628">
  <si>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</si>
  <si>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</si>
  <si>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</si>
  <si>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</si>
  <si>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</si>
  <si>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</si>
  <si>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</si>
  <si>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</si>
  <si>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</si>
  <si>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</si>
  <si>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</si>
  <si>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</si>
  <si>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</si>
  <si>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</si>
  <si>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</si>
  <si>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</si>
  <si>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</si>
  <si>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</si>
  <si>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</si>
  <si>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</si>
  <si>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</si>
  <si>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</si>
  <si>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</si>
  <si>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</si>
  <si>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</si>
  <si>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</si>
  <si>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</si>
  <si>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</si>
  <si>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</si>
  <si>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</si>
  <si>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</si>
  <si>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</si>
  <si>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</si>
  <si>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</si>
  <si>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</si>
  <si>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</si>
  <si>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</si>
  <si>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</si>
  <si>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</si>
  <si>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</si>
  <si>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</si>
  <si>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</si>
  <si>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</si>
  <si>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</si>
  <si>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</si>
  <si>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</si>
  <si>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</si>
  <si>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</si>
  <si>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</si>
  <si>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</si>
  <si>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</si>
  <si>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</si>
  <si>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</si>
  <si>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</si>
  <si>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</si>
  <si>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</si>
  <si>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</si>
  <si>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</si>
  <si>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</si>
  <si>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</si>
  <si>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</si>
  <si>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</si>
  <si>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</si>
  <si>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</si>
  <si>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</si>
  <si>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</si>
  <si>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</si>
  <si>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</si>
  <si>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</si>
  <si>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</si>
  <si>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</si>
  <si>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</si>
  <si>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</si>
  <si>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</si>
  <si>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</si>
  <si>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</si>
  <si>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</si>
  <si>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</si>
  <si>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</si>
  <si>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</si>
  <si>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</si>
  <si>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</si>
  <si>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</si>
  <si>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</si>
  <si>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</si>
  <si>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</si>
  <si>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</si>
  <si>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</si>
  <si>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</si>
  <si>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</si>
  <si>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</si>
  <si>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</si>
  <si>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</si>
  <si>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</si>
  <si>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</si>
  <si>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</si>
  <si>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</si>
  <si>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</si>
  <si>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</si>
  <si>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</si>
  <si>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</si>
  <si>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</si>
  <si>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</si>
  <si>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</si>
  <si>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</si>
  <si>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</si>
  <si>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</si>
  <si>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</si>
  <si>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</si>
  <si>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</si>
  <si>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</si>
  <si>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</si>
  <si>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</si>
  <si>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</si>
  <si>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</si>
  <si>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</si>
  <si>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</si>
  <si>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</si>
  <si>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</si>
  <si>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</si>
  <si>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</si>
  <si>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</si>
  <si>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</si>
  <si>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</si>
  <si>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</si>
  <si>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</si>
  <si>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</si>
  <si>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</si>
  <si>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</si>
  <si>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</si>
  <si>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</si>
  <si>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</si>
  <si>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</si>
  <si>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</si>
  <si>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</si>
  <si>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</si>
  <si>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</si>
  <si>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</si>
  <si>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</si>
  <si>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</si>
  <si>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</si>
  <si>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</si>
  <si>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</si>
  <si>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</si>
  <si>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</si>
  <si>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</si>
  <si>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</si>
  <si>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</si>
  <si>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</si>
  <si>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</si>
  <si>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</si>
  <si>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</si>
  <si>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</si>
  <si>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</si>
  <si>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</si>
  <si>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</si>
  <si>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</si>
  <si>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</si>
  <si>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</si>
  <si>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</si>
  <si>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</si>
  <si>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</si>
  <si>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</si>
  <si>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</si>
  <si>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</si>
  <si>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</si>
  <si>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</si>
  <si>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</si>
  <si>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</si>
  <si>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</si>
  <si>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</si>
  <si>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</si>
  <si>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</si>
  <si>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</si>
  <si>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</si>
  <si>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</si>
  <si>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</si>
  <si>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</si>
  <si>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</si>
  <si>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</si>
  <si>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</si>
  <si>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</si>
  <si>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</si>
  <si>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</si>
  <si>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</si>
  <si>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</si>
  <si>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</si>
  <si>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</si>
  <si>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</si>
  <si>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</si>
  <si>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</si>
  <si>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</si>
  <si>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</si>
  <si>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</si>
  <si>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</si>
  <si>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</si>
  <si>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</si>
  <si>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</si>
  <si>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</si>
  <si>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</si>
  <si>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</si>
  <si>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</si>
  <si>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</si>
  <si>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</si>
  <si>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</si>
  <si>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</si>
  <si>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</si>
  <si>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</si>
  <si>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</si>
  <si>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</si>
  <si>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</si>
  <si>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</si>
  <si>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</si>
  <si>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</si>
  <si>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</si>
  <si>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</si>
  <si>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</si>
  <si>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</si>
  <si>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</si>
  <si>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</si>
  <si>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</si>
  <si>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</si>
  <si>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</si>
  <si>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</si>
  <si>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</si>
  <si>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</si>
  <si>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</si>
  <si>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</si>
  <si>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</si>
  <si>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</si>
  <si>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</si>
  <si>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</si>
  <si>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</si>
  <si>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</si>
  <si>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</si>
  <si>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</si>
  <si>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</si>
  <si>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</si>
  <si>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</si>
  <si>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</si>
  <si>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</si>
  <si>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</si>
  <si>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</si>
  <si>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</si>
  <si>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</si>
  <si>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</si>
  <si>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</si>
  <si>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</si>
  <si>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</si>
  <si>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</si>
  <si>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</si>
  <si>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</si>
  <si>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</si>
  <si>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</si>
  <si>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</si>
  <si>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</si>
  <si>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</si>
  <si>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</si>
  <si>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</si>
  <si>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</si>
  <si>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</si>
  <si>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</si>
  <si>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</si>
  <si>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</si>
  <si>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</si>
  <si>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</si>
  <si>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</si>
  <si>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</si>
  <si>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</si>
  <si>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</si>
  <si>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</si>
  <si>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</si>
  <si>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</si>
  <si>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</si>
  <si>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</si>
  <si>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</si>
  <si>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</si>
  <si>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</si>
  <si>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</si>
  <si>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</si>
  <si>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</si>
  <si>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</si>
  <si>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</si>
  <si>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</si>
  <si>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</si>
  <si>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</si>
  <si>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</si>
  <si>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</si>
  <si>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</si>
  <si>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</si>
  <si>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</si>
  <si>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</si>
  <si>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</si>
  <si>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</si>
  <si>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</si>
  <si>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</si>
  <si>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</si>
  <si>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</si>
  <si>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</si>
  <si>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</si>
  <si>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</si>
  <si>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</si>
  <si>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</si>
  <si>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</si>
  <si>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</si>
  <si>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</si>
  <si>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</si>
  <si>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</si>
  <si>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</si>
  <si>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</si>
  <si>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</si>
  <si>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</si>
  <si>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</si>
  <si>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</si>
  <si>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</si>
  <si>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</si>
  <si>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</si>
  <si>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</si>
  <si>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</si>
  <si>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</si>
  <si>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</si>
  <si>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</si>
  <si>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</si>
  <si>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</si>
  <si>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</si>
  <si>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</si>
  <si>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</si>
  <si>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</si>
  <si>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</si>
  <si>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</si>
  <si>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</si>
  <si>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</si>
  <si>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</si>
  <si>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</si>
  <si>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</si>
  <si>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</si>
  <si>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</si>
  <si>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</si>
  <si>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</si>
  <si>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</si>
  <si>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</si>
  <si>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</si>
  <si>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</si>
  <si>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</si>
  <si>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</si>
  <si>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</si>
  <si>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</si>
  <si>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</si>
  <si>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</si>
  <si>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</si>
  <si>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</si>
  <si>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</si>
  <si>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</si>
  <si>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</si>
  <si>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</si>
  <si>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</si>
  <si>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</si>
  <si>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</si>
  <si>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</si>
  <si>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</si>
  <si>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</si>
  <si>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</si>
  <si>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</si>
  <si>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</si>
  <si>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</si>
  <si>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</si>
  <si>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</si>
  <si>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</si>
  <si>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</si>
  <si>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</si>
  <si>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</si>
  <si>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</si>
  <si>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</si>
  <si>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</si>
  <si>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</si>
  <si>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</si>
  <si>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</si>
  <si>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</si>
  <si>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</si>
  <si>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</si>
  <si>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</si>
  <si>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</si>
  <si>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</si>
  <si>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</si>
  <si>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</si>
  <si>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</si>
  <si>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</si>
  <si>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</si>
  <si>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</si>
  <si>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</si>
  <si>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</si>
  <si>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</si>
  <si>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</si>
  <si>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</si>
  <si>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</si>
  <si>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</si>
  <si>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</si>
  <si>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</si>
  <si>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</si>
  <si>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</si>
  <si>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</si>
  <si>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</si>
  <si>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</si>
  <si>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</si>
  <si>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</si>
  <si>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</si>
  <si>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</si>
  <si>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</si>
  <si>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</si>
  <si>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</si>
  <si>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</si>
  <si>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</si>
  <si>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</si>
  <si>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</si>
  <si>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</si>
  <si>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</si>
  <si>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</si>
  <si>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</si>
  <si>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</si>
  <si>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</si>
  <si>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</si>
  <si>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</si>
  <si>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</si>
  <si>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</si>
  <si>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</si>
  <si>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</si>
  <si>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</si>
  <si>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</si>
  <si>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</si>
  <si>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</si>
  <si>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</si>
  <si>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</si>
  <si>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</si>
  <si>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</si>
  <si>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</si>
  <si>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</si>
  <si>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</si>
  <si>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</si>
  <si>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</si>
  <si>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</si>
  <si>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</si>
  <si>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</si>
  <si>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</si>
  <si>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</si>
  <si>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</si>
  <si>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</si>
  <si>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</si>
  <si>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</si>
  <si>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</si>
  <si>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</si>
  <si>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</si>
  <si>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</si>
  <si>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</si>
  <si>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</si>
  <si>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</si>
  <si>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</si>
  <si>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</si>
  <si>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</si>
  <si>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</si>
  <si>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</si>
  <si>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</si>
  <si>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</si>
  <si>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</si>
  <si>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</si>
  <si>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</si>
  <si>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</si>
  <si>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</si>
  <si>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</si>
  <si>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</si>
  <si>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</si>
  <si>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</si>
  <si>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</si>
  <si>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</si>
  <si>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</si>
  <si>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</si>
  <si>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</si>
  <si>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</si>
  <si>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</si>
  <si>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</si>
  <si>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</si>
  <si>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</si>
  <si>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</si>
  <si>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</si>
  <si>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</si>
  <si>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</si>
  <si>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</si>
  <si>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</si>
  <si>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</si>
  <si>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</si>
  <si>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</si>
  <si>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</si>
  <si>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</si>
  <si>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</si>
  <si>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</si>
  <si>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</si>
  <si>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</si>
  <si>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</si>
  <si>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</si>
  <si>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</si>
  <si>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</si>
  <si>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</si>
  <si>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</si>
  <si>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</si>
  <si>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</si>
  <si>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</si>
  <si>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</si>
  <si>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</si>
  <si>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</si>
  <si>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</si>
  <si>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</si>
  <si>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</si>
  <si>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</si>
  <si>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</si>
  <si>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</si>
  <si>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</si>
  <si>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</si>
  <si>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</si>
  <si>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</si>
  <si>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</si>
  <si>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</si>
  <si>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</si>
  <si>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</si>
  <si>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</si>
  <si>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</si>
  <si>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</si>
  <si>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</si>
  <si>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</si>
  <si>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</si>
  <si>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</si>
  <si>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</si>
  <si>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</si>
  <si>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</si>
  <si>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</si>
  <si>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</si>
  <si>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</si>
  <si>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</si>
  <si>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</si>
  <si>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</si>
  <si>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</si>
  <si>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</si>
  <si>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</si>
  <si>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</si>
  <si>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</si>
  <si>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</si>
  <si>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</si>
  <si>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</si>
  <si>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</si>
  <si>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</si>
  <si>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</si>
  <si>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母性健康管理推進支援事業</t>
    <phoneticPr fontId="5"/>
  </si>
  <si>
    <t>雇用環境・均等局</t>
    <phoneticPr fontId="5"/>
  </si>
  <si>
    <t>厚生労働省</t>
  </si>
  <si>
    <t>雇用機会均等課</t>
    <phoneticPr fontId="5"/>
  </si>
  <si>
    <t>雇用機会均等課長
堀井　奈津子</t>
    <phoneticPr fontId="5"/>
  </si>
  <si>
    <t>○</t>
  </si>
  <si>
    <t>労働者災害補償保険法第29条第1項第3号</t>
    <phoneticPr fontId="5"/>
  </si>
  <si>
    <t>「妊娠中及び出産後の女性労働者が保健指導又は健康診査に基づく指導事項を守ることができるようにするために事業主が講ずべき措置に関する指針」(平成9年労働省告示第105号)
「少子化社会対策大綱」(平成27年3月20日閣議決定)</t>
    <phoneticPr fontId="5"/>
  </si>
  <si>
    <t>女性労働者の特性に見合った健康管理対策、特に母性の健康管理指導等を実施し、もって労働災害の防止を図る。</t>
    <phoneticPr fontId="5"/>
  </si>
  <si>
    <t>母性健康管理サイトを引き続き運営し、相談対応や情報提供を行う。女性労働者や事業主に対し、母性健康管理の実態やその措置に関する調査等を実施し、専門家による検討を行った上で、その検討結果を踏まえつつ、周知・啓発のための資料の作成・配付を行い、女性労働者・事業主等に対し、母性健康管理に関する情報提供、周知・啓発を実施する。</t>
    <phoneticPr fontId="5"/>
  </si>
  <si>
    <t>-</t>
  </si>
  <si>
    <t>-</t>
    <phoneticPr fontId="5"/>
  </si>
  <si>
    <t>-</t>
    <phoneticPr fontId="5"/>
  </si>
  <si>
    <t>-</t>
    <phoneticPr fontId="5"/>
  </si>
  <si>
    <t>-</t>
    <phoneticPr fontId="5"/>
  </si>
  <si>
    <t>メールによる相談者でアンケートに回答した者のうち、相談に対する回答が役に立ったとした者の割合90%以上</t>
    <phoneticPr fontId="5"/>
  </si>
  <si>
    <t>％</t>
    <phoneticPr fontId="5"/>
  </si>
  <si>
    <t>-</t>
    <phoneticPr fontId="5"/>
  </si>
  <si>
    <t>-</t>
    <phoneticPr fontId="5"/>
  </si>
  <si>
    <t>相談者に対するアンケート</t>
    <phoneticPr fontId="5"/>
  </si>
  <si>
    <t>母性健康管理サイトへのアクセス数</t>
    <phoneticPr fontId="5"/>
  </si>
  <si>
    <t>件</t>
    <rPh sb="0" eb="1">
      <t>ケン</t>
    </rPh>
    <phoneticPr fontId="5"/>
  </si>
  <si>
    <t>執行額（千円）（X）/母性健康管理サイトのアクセス数（Y）　　　　　　</t>
    <phoneticPr fontId="5"/>
  </si>
  <si>
    <t>円</t>
    <rPh sb="0" eb="1">
      <t>エン</t>
    </rPh>
    <phoneticPr fontId="5"/>
  </si>
  <si>
    <t>X／Y</t>
    <phoneticPr fontId="5"/>
  </si>
  <si>
    <t>29,900/
2,038,373</t>
  </si>
  <si>
    <t>29,448/2,206,270</t>
  </si>
  <si>
    <t>32,382/2,783,684</t>
    <phoneticPr fontId="5"/>
  </si>
  <si>
    <t>労働者が安全で健康に働くことができる職場づくりを推進すること（Ⅲ-2-1）</t>
    <phoneticPr fontId="5"/>
  </si>
  <si>
    <t>労働災害による死亡者数</t>
    <phoneticPr fontId="5"/>
  </si>
  <si>
    <t>労働災害による死傷者数（休業4日以上）</t>
    <phoneticPr fontId="5"/>
  </si>
  <si>
    <t>人</t>
    <rPh sb="0" eb="1">
      <t>ニン</t>
    </rPh>
    <phoneticPr fontId="5"/>
  </si>
  <si>
    <t>-</t>
    <phoneticPr fontId="5"/>
  </si>
  <si>
    <t>-</t>
    <phoneticPr fontId="5"/>
  </si>
  <si>
    <t>母性健康管理サイトを引き続き運営し、相談対応や情報提供を行う。女性労働者や事業主に対し、母性健康管理の実態やその措置に関する調査等を実施し、専門家による検討を行った上で、その検討結果を踏まえつつ、周知・啓発のための資料の作成・配布を行い、女性労働者・事業主等に対し、母性健康管理に関する情報提供、周知・啓発を実施する。
女性労働者の特性に見合った健康管理対策、特に母性の健康管理指導等を実施し、もって労働災害の防止等を図る。</t>
    <phoneticPr fontId="5"/>
  </si>
  <si>
    <t>-</t>
    <phoneticPr fontId="5"/>
  </si>
  <si>
    <t>-</t>
    <phoneticPr fontId="5"/>
  </si>
  <si>
    <t>女性労働者・事業主に対し情報提供・周知啓発を実施する本事業は、男女雇用機会均等法で定める母性健康管理に係る事業主の義務が適切に履行されるために国費を投じて実施する必要がある。</t>
    <phoneticPr fontId="5"/>
  </si>
  <si>
    <t>本事業は、女性労働者の特性に見合った健康管理対策、特に母性の健康管理指導等を実施し、もって労働災害の防止等を図るためのものであり、国が実施すべき事業である。</t>
    <phoneticPr fontId="5"/>
  </si>
  <si>
    <t>本事業は、母性健康管理を推進する事業であり、労働災害の防止という政策目的達成に向けて、優先度の高い事業である。</t>
    <phoneticPr fontId="5"/>
  </si>
  <si>
    <t>有</t>
  </si>
  <si>
    <t>無</t>
  </si>
  <si>
    <t>本事業は、事業主から徴収した労働保険料を財源に、女性労働者や事業主に対して母性健康管理に関する情報提供、周知・啓発を行っており、労働災害の予防等に資するものであり、負担関係は妥当である。</t>
    <phoneticPr fontId="5"/>
  </si>
  <si>
    <t>一般競争入札により契約額を決定し、事業目的が達成されるよう、ウェブサイトの内容の工夫や周知に努めているので、単位当たりのコストの水準は妥当なものである。</t>
    <phoneticPr fontId="5"/>
  </si>
  <si>
    <t>‐</t>
  </si>
  <si>
    <t>本事業は、妊娠中の女性労働者や事業主に対する母性健康管理に関する情報提供、周知・啓発のための経費のみで構成されており、必要最低限のものとなっている。</t>
    <phoneticPr fontId="5"/>
  </si>
  <si>
    <t>受託者と効率的な業務執行を図り、コストが削減されている。</t>
    <phoneticPr fontId="5"/>
  </si>
  <si>
    <t>成果実績は目標値を上回っている。</t>
    <rPh sb="0" eb="2">
      <t>セイカ</t>
    </rPh>
    <rPh sb="2" eb="4">
      <t>ジッセキ</t>
    </rPh>
    <rPh sb="5" eb="8">
      <t>モクヒョウチ</t>
    </rPh>
    <rPh sb="9" eb="11">
      <t>ウワマワ</t>
    </rPh>
    <phoneticPr fontId="5"/>
  </si>
  <si>
    <t>直接実施するよりも、民間団体のノウハウを活かし、効果的に実施できている。</t>
    <rPh sb="0" eb="2">
      <t>チョクセツ</t>
    </rPh>
    <rPh sb="2" eb="4">
      <t>ジッシ</t>
    </rPh>
    <rPh sb="10" eb="12">
      <t>ミンカン</t>
    </rPh>
    <rPh sb="12" eb="14">
      <t>ダンタイ</t>
    </rPh>
    <rPh sb="20" eb="21">
      <t>イ</t>
    </rPh>
    <rPh sb="24" eb="27">
      <t>コウカテキ</t>
    </rPh>
    <rPh sb="28" eb="30">
      <t>ジッシ</t>
    </rPh>
    <phoneticPr fontId="5"/>
  </si>
  <si>
    <t>当初見込みを上回る活動実績となっている。</t>
    <rPh sb="0" eb="2">
      <t>トウショ</t>
    </rPh>
    <rPh sb="2" eb="4">
      <t>ミコ</t>
    </rPh>
    <rPh sb="6" eb="8">
      <t>ウワマワ</t>
    </rPh>
    <rPh sb="9" eb="11">
      <t>カツドウ</t>
    </rPh>
    <rPh sb="11" eb="13">
      <t>ジッセキ</t>
    </rPh>
    <phoneticPr fontId="5"/>
  </si>
  <si>
    <t>母性健康管理サイトのアクセス数は当初見込みを上回る実績となっており、周知広報効果が高いと評価できる。</t>
    <rPh sb="0" eb="2">
      <t>ボセイ</t>
    </rPh>
    <rPh sb="2" eb="4">
      <t>ケンコウ</t>
    </rPh>
    <rPh sb="4" eb="6">
      <t>カンリ</t>
    </rPh>
    <rPh sb="14" eb="15">
      <t>スウ</t>
    </rPh>
    <rPh sb="16" eb="18">
      <t>トウショ</t>
    </rPh>
    <rPh sb="18" eb="20">
      <t>ミコ</t>
    </rPh>
    <rPh sb="22" eb="24">
      <t>ウワマワ</t>
    </rPh>
    <rPh sb="25" eb="27">
      <t>ジッセキ</t>
    </rPh>
    <rPh sb="34" eb="36">
      <t>シュウチ</t>
    </rPh>
    <rPh sb="36" eb="38">
      <t>コウホウ</t>
    </rPh>
    <rPh sb="38" eb="40">
      <t>コウカ</t>
    </rPh>
    <rPh sb="41" eb="42">
      <t>タカ</t>
    </rPh>
    <rPh sb="44" eb="46">
      <t>ヒョウカ</t>
    </rPh>
    <phoneticPr fontId="5"/>
  </si>
  <si>
    <t>本事業は、母性健康管理制度の活用を十分に図るため、労働者が就労している現場に即した、具体的で効果的な資料の作成を行うとともに、周知広報を行う事業であり、成果目標「メールによる相談者でアンケートに回答した者のうち、相談に対する回答が役に立ったとした者の割合90%以上」に対し、100％（29年度実績）で目標を達成している。また、活動実績についても当初見込みを大きく上回っていることから、効果的に事業を実施できている。</t>
    <rPh sb="0" eb="1">
      <t>ホン</t>
    </rPh>
    <rPh sb="1" eb="3">
      <t>ジギョウ</t>
    </rPh>
    <rPh sb="5" eb="7">
      <t>ボセイ</t>
    </rPh>
    <rPh sb="7" eb="9">
      <t>ケンコウ</t>
    </rPh>
    <rPh sb="9" eb="11">
      <t>カンリ</t>
    </rPh>
    <rPh sb="11" eb="13">
      <t>セイド</t>
    </rPh>
    <rPh sb="14" eb="16">
      <t>カツヨウ</t>
    </rPh>
    <rPh sb="17" eb="19">
      <t>ジュウブン</t>
    </rPh>
    <rPh sb="20" eb="21">
      <t>ハカ</t>
    </rPh>
    <rPh sb="25" eb="28">
      <t>ロウドウシャ</t>
    </rPh>
    <rPh sb="29" eb="31">
      <t>シュウロウ</t>
    </rPh>
    <rPh sb="35" eb="37">
      <t>ゲンバ</t>
    </rPh>
    <rPh sb="38" eb="39">
      <t>ソク</t>
    </rPh>
    <rPh sb="42" eb="45">
      <t>グタイテキ</t>
    </rPh>
    <rPh sb="46" eb="49">
      <t>コウカテキ</t>
    </rPh>
    <rPh sb="50" eb="52">
      <t>シリョウ</t>
    </rPh>
    <rPh sb="53" eb="55">
      <t>サクセイ</t>
    </rPh>
    <rPh sb="56" eb="57">
      <t>オコナ</t>
    </rPh>
    <rPh sb="63" eb="65">
      <t>シュウチ</t>
    </rPh>
    <rPh sb="65" eb="67">
      <t>コウホウ</t>
    </rPh>
    <rPh sb="68" eb="69">
      <t>オコナ</t>
    </rPh>
    <rPh sb="70" eb="72">
      <t>ジギョウ</t>
    </rPh>
    <rPh sb="76" eb="78">
      <t>セイカ</t>
    </rPh>
    <rPh sb="78" eb="80">
      <t>モクヒョウ</t>
    </rPh>
    <rPh sb="117" eb="118">
      <t>タ</t>
    </rPh>
    <phoneticPr fontId="5"/>
  </si>
  <si>
    <t>35</t>
    <phoneticPr fontId="5"/>
  </si>
  <si>
    <t>400</t>
    <phoneticPr fontId="5"/>
  </si>
  <si>
    <t>403</t>
    <phoneticPr fontId="5"/>
  </si>
  <si>
    <t>408</t>
    <phoneticPr fontId="5"/>
  </si>
  <si>
    <t>403</t>
    <phoneticPr fontId="5"/>
  </si>
  <si>
    <t>事業費</t>
    <rPh sb="0" eb="3">
      <t>ジギョウヒ</t>
    </rPh>
    <phoneticPr fontId="5"/>
  </si>
  <si>
    <t>諸謝金、旅費、印刷製本費、サイト運営費等</t>
    <phoneticPr fontId="5"/>
  </si>
  <si>
    <t>一般財団法人女性労働協会</t>
    <phoneticPr fontId="5"/>
  </si>
  <si>
    <t>母性健康管理に関する調査・周知・啓発</t>
    <phoneticPr fontId="5"/>
  </si>
  <si>
    <t>-</t>
    <phoneticPr fontId="5"/>
  </si>
  <si>
    <t>-</t>
    <phoneticPr fontId="5"/>
  </si>
  <si>
    <t>適切に予算を執行し、事業の目標が達成できており、このまま継続して事業を実施する。</t>
    <rPh sb="0" eb="2">
      <t>テキセツ</t>
    </rPh>
    <rPh sb="3" eb="5">
      <t>ヨサン</t>
    </rPh>
    <rPh sb="6" eb="8">
      <t>シッコウ</t>
    </rPh>
    <rPh sb="10" eb="12">
      <t>ジギョウ</t>
    </rPh>
    <rPh sb="13" eb="15">
      <t>モクヒョウ</t>
    </rPh>
    <rPh sb="16" eb="18">
      <t>タッセイ</t>
    </rPh>
    <rPh sb="28" eb="30">
      <t>ケイゾク</t>
    </rPh>
    <rPh sb="32" eb="34">
      <t>ジギョウ</t>
    </rPh>
    <rPh sb="35" eb="37">
      <t>ジッシ</t>
    </rPh>
    <phoneticPr fontId="5"/>
  </si>
  <si>
    <t>-</t>
    <phoneticPr fontId="5"/>
  </si>
  <si>
    <t>-</t>
    <phoneticPr fontId="5"/>
  </si>
  <si>
    <t>-</t>
    <phoneticPr fontId="5"/>
  </si>
  <si>
    <t>-</t>
    <phoneticPr fontId="5"/>
  </si>
  <si>
    <t>メールによる相談者でアンケートに回答した者のうち、相談に対する回答が役に立ったとした者の割合
（計算式）
役に立ったとした者／回答数</t>
    <rPh sb="49" eb="52">
      <t>ケイサンシキ</t>
    </rPh>
    <rPh sb="54" eb="55">
      <t>ヤク</t>
    </rPh>
    <rPh sb="56" eb="57">
      <t>タ</t>
    </rPh>
    <rPh sb="62" eb="63">
      <t>シャ</t>
    </rPh>
    <rPh sb="64" eb="67">
      <t>カイトウスウ</t>
    </rPh>
    <phoneticPr fontId="5"/>
  </si>
  <si>
    <t>労働災害防止対策事業委託費</t>
    <rPh sb="0" eb="2">
      <t>ロウドウ</t>
    </rPh>
    <rPh sb="2" eb="4">
      <t>サイガイ</t>
    </rPh>
    <rPh sb="4" eb="6">
      <t>ボウシ</t>
    </rPh>
    <rPh sb="6" eb="8">
      <t>タイサク</t>
    </rPh>
    <rPh sb="8" eb="10">
      <t>ジギョウ</t>
    </rPh>
    <phoneticPr fontId="5"/>
  </si>
  <si>
    <t>34,300/2,000,000</t>
    <phoneticPr fontId="5"/>
  </si>
  <si>
    <t>B.</t>
    <phoneticPr fontId="5"/>
  </si>
  <si>
    <t>Ａ.一般財団法人女性労働協会</t>
    <phoneticPr fontId="5"/>
  </si>
  <si>
    <t>消費税</t>
    <phoneticPr fontId="5"/>
  </si>
  <si>
    <t>管理諸経費</t>
    <rPh sb="0" eb="2">
      <t>カンリ</t>
    </rPh>
    <rPh sb="2" eb="5">
      <t>ショケイヒ</t>
    </rPh>
    <phoneticPr fontId="5"/>
  </si>
  <si>
    <t>リース料、通信運搬費</t>
    <phoneticPr fontId="5"/>
  </si>
  <si>
    <t>-</t>
    <phoneticPr fontId="5"/>
  </si>
  <si>
    <t>一者応札となったが、今後入札説明会から提案書提出までの期間を十分確保することにより改善を図ることとする。</t>
    <rPh sb="0" eb="1">
      <t>イチ</t>
    </rPh>
    <rPh sb="1" eb="2">
      <t>シャ</t>
    </rPh>
    <rPh sb="2" eb="4">
      <t>オウサツ</t>
    </rPh>
    <rPh sb="10" eb="12">
      <t>コンゴ</t>
    </rPh>
    <rPh sb="12" eb="14">
      <t>ニュウサツ</t>
    </rPh>
    <rPh sb="41" eb="43">
      <t>カイゼン</t>
    </rPh>
    <rPh sb="44" eb="45">
      <t>ハカ</t>
    </rPh>
    <phoneticPr fontId="5"/>
  </si>
  <si>
    <t>労働者が安全で健康に働くことができる職場づくりを推進すること（Ⅲ-2）</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</si>
</sst>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29</xdr:col>
      <xdr:colOff>94191</xdr:colOff>
      <xdr:row>742</xdr:row>
      <xdr:rowOff>342899</xdr:rowOff>
    </xdr:from>
    <xdr:to>
      <xdr:col>29</xdr:col>
      <xdr:colOff>104775</xdr:colOff>
      <xdr:row>746</xdr:row>
      <xdr:rowOff>33866</xdr:rowOff>
    </xdr:to>
    <xdr:cxnSp macro="">
      <xdr:nvCxnSpPr>
        <xdr:cNvPr id="2" name="直線矢印コネクタ 1"/>
        <xdr:cNvCxnSpPr/>
      </xdr:nvCxnSpPr>
      <xdr:spPr>
        <a:xfrm>
          <a:off x="5894916" y="44681774"/>
          <a:ext cx="10584" cy="110066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171449</xdr:colOff>
      <xdr:row>740</xdr:row>
      <xdr:rowOff>0</xdr:rowOff>
    </xdr:from>
    <xdr:to>
      <xdr:col>36</xdr:col>
      <xdr:colOff>31376</xdr:colOff>
      <xdr:row>742</xdr:row>
      <xdr:rowOff>49019</xdr:rowOff>
    </xdr:to>
    <xdr:sp macro="" textlink="">
      <xdr:nvSpPr>
        <xdr:cNvPr id="3" name="正方形/長方形 2"/>
        <xdr:cNvSpPr/>
      </xdr:nvSpPr>
      <xdr:spPr>
        <a:xfrm>
          <a:off x="4571999" y="43634025"/>
          <a:ext cx="2660277" cy="75386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　３２百万円</a:t>
          </a:r>
        </a:p>
      </xdr:txBody>
    </xdr:sp>
    <xdr:clientData/>
  </xdr:twoCellAnchor>
  <xdr:twoCellAnchor>
    <xdr:from>
      <xdr:col>22</xdr:col>
      <xdr:colOff>2116</xdr:colOff>
      <xdr:row>742</xdr:row>
      <xdr:rowOff>120650</xdr:rowOff>
    </xdr:from>
    <xdr:to>
      <xdr:col>36</xdr:col>
      <xdr:colOff>187894</xdr:colOff>
      <xdr:row>743</xdr:row>
      <xdr:rowOff>57928</xdr:rowOff>
    </xdr:to>
    <xdr:sp macro="" textlink="">
      <xdr:nvSpPr>
        <xdr:cNvPr id="4" name="正方形/長方形 3"/>
        <xdr:cNvSpPr/>
      </xdr:nvSpPr>
      <xdr:spPr>
        <a:xfrm>
          <a:off x="4402666" y="44459525"/>
          <a:ext cx="2986128" cy="289703"/>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事業管理、受託者への指導</a:t>
          </a:r>
          <a:r>
            <a:rPr kumimoji="1" lang="en-US" altLang="ja-JP" sz="1100"/>
            <a:t>〕</a:t>
          </a:r>
          <a:endParaRPr kumimoji="1" lang="ja-JP" altLang="en-US" sz="1100"/>
        </a:p>
      </xdr:txBody>
    </xdr:sp>
    <xdr:clientData/>
  </xdr:twoCellAnchor>
  <xdr:twoCellAnchor>
    <xdr:from>
      <xdr:col>21</xdr:col>
      <xdr:colOff>53974</xdr:colOff>
      <xdr:row>746</xdr:row>
      <xdr:rowOff>65617</xdr:rowOff>
    </xdr:from>
    <xdr:to>
      <xdr:col>38</xdr:col>
      <xdr:colOff>4668</xdr:colOff>
      <xdr:row>747</xdr:row>
      <xdr:rowOff>12551</xdr:rowOff>
    </xdr:to>
    <xdr:sp macro="" textlink="">
      <xdr:nvSpPr>
        <xdr:cNvPr id="5" name="正方形/長方形 4"/>
        <xdr:cNvSpPr/>
      </xdr:nvSpPr>
      <xdr:spPr>
        <a:xfrm>
          <a:off x="4254499" y="45814192"/>
          <a:ext cx="3351119" cy="299359"/>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委託</a:t>
          </a:r>
          <a:r>
            <a:rPr kumimoji="1" lang="en-US" altLang="ja-JP" sz="1100"/>
            <a:t>【</a:t>
          </a:r>
          <a:r>
            <a:rPr kumimoji="1" lang="ja-JP" altLang="en-US" sz="1100"/>
            <a:t>一般競争入札（総合評価）</a:t>
          </a:r>
          <a:r>
            <a:rPr kumimoji="1" lang="en-US" altLang="ja-JP" sz="1100"/>
            <a:t>】</a:t>
          </a:r>
          <a:endParaRPr kumimoji="1" lang="ja-JP" altLang="en-US" sz="1100"/>
        </a:p>
      </xdr:txBody>
    </xdr:sp>
    <xdr:clientData/>
  </xdr:twoCellAnchor>
  <xdr:twoCellAnchor>
    <xdr:from>
      <xdr:col>23</xdr:col>
      <xdr:colOff>3174</xdr:colOff>
      <xdr:row>747</xdr:row>
      <xdr:rowOff>157691</xdr:rowOff>
    </xdr:from>
    <xdr:to>
      <xdr:col>36</xdr:col>
      <xdr:colOff>59043</xdr:colOff>
      <xdr:row>749</xdr:row>
      <xdr:rowOff>197169</xdr:rowOff>
    </xdr:to>
    <xdr:sp macro="" textlink="">
      <xdr:nvSpPr>
        <xdr:cNvPr id="6" name="正方形/長方形 5"/>
        <xdr:cNvSpPr/>
      </xdr:nvSpPr>
      <xdr:spPr>
        <a:xfrm>
          <a:off x="4603749" y="46258691"/>
          <a:ext cx="2656194" cy="74432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Ａ．一般財団法人女性労働協会　　　</a:t>
          </a:r>
          <a:endParaRPr kumimoji="1" lang="en-US" altLang="ja-JP" sz="1100"/>
        </a:p>
        <a:p>
          <a:pPr algn="ctr"/>
          <a:r>
            <a:rPr kumimoji="1" lang="ja-JP" altLang="en-US" sz="1100"/>
            <a:t>３２百万円</a:t>
          </a:r>
          <a:endParaRPr kumimoji="1" lang="en-US" altLang="ja-JP" sz="1100"/>
        </a:p>
      </xdr:txBody>
    </xdr:sp>
    <xdr:clientData/>
  </xdr:twoCellAnchor>
  <xdr:twoCellAnchor>
    <xdr:from>
      <xdr:col>20</xdr:col>
      <xdr:colOff>0</xdr:colOff>
      <xdr:row>750</xdr:row>
      <xdr:rowOff>63500</xdr:rowOff>
    </xdr:from>
    <xdr:to>
      <xdr:col>38</xdr:col>
      <xdr:colOff>77881</xdr:colOff>
      <xdr:row>751</xdr:row>
      <xdr:rowOff>10434</xdr:rowOff>
    </xdr:to>
    <xdr:sp macro="" textlink="">
      <xdr:nvSpPr>
        <xdr:cNvPr id="7" name="正方形/長方形 6"/>
        <xdr:cNvSpPr/>
      </xdr:nvSpPr>
      <xdr:spPr>
        <a:xfrm>
          <a:off x="4000500" y="47221775"/>
          <a:ext cx="3678331" cy="299359"/>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母性健康管理推進支援事業を実施</a:t>
          </a:r>
          <a:r>
            <a:rPr kumimoji="1" lang="en-US" altLang="ja-JP" sz="1100"/>
            <a:t>〕</a:t>
          </a:r>
          <a:endParaRPr kumimoji="1" lang="ja-JP" altLang="en-US" sz="1100"/>
        </a:p>
      </xdr:txBody>
    </xdr:sp>
    <xdr:clientData/>
  </xdr:twoCellAnchor>
  <xdr:twoCellAnchor>
    <xdr:from>
      <xdr:col>38</xdr:col>
      <xdr:colOff>13609</xdr:colOff>
      <xdr:row>133</xdr:row>
      <xdr:rowOff>27219</xdr:rowOff>
    </xdr:from>
    <xdr:to>
      <xdr:col>42</xdr:col>
      <xdr:colOff>13608</xdr:colOff>
      <xdr:row>133</xdr:row>
      <xdr:rowOff>285754</xdr:rowOff>
    </xdr:to>
    <xdr:sp macro="" textlink="">
      <xdr:nvSpPr>
        <xdr:cNvPr id="8" name="正方形/長方形 7"/>
        <xdr:cNvSpPr/>
      </xdr:nvSpPr>
      <xdr:spPr>
        <a:xfrm>
          <a:off x="7614559" y="11704869"/>
          <a:ext cx="800099" cy="2585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 </a:t>
          </a:r>
          <a:r>
            <a:rPr kumimoji="1" lang="ja-JP" altLang="en-US" sz="1100">
              <a:solidFill>
                <a:sysClr val="windowText" lastClr="000000"/>
              </a:solidFill>
            </a:rPr>
            <a:t>集計中</a:t>
          </a:r>
          <a:endParaRPr kumimoji="1" lang="en-US" altLang="ja-JP" sz="1100">
            <a:solidFill>
              <a:sysClr val="windowText" lastClr="000000"/>
            </a:solidFill>
          </a:endParaRPr>
        </a:p>
      </xdr:txBody>
    </xdr:sp>
    <xdr:clientData/>
  </xdr:twoCellAnchor>
  <xdr:twoCellAnchor>
    <xdr:from>
      <xdr:col>38</xdr:col>
      <xdr:colOff>13609</xdr:colOff>
      <xdr:row>137</xdr:row>
      <xdr:rowOff>27219</xdr:rowOff>
    </xdr:from>
    <xdr:to>
      <xdr:col>42</xdr:col>
      <xdr:colOff>13608</xdr:colOff>
      <xdr:row>137</xdr:row>
      <xdr:rowOff>285754</xdr:rowOff>
    </xdr:to>
    <xdr:sp macro="" textlink="">
      <xdr:nvSpPr>
        <xdr:cNvPr id="9" name="正方形/長方形 8"/>
        <xdr:cNvSpPr/>
      </xdr:nvSpPr>
      <xdr:spPr>
        <a:xfrm>
          <a:off x="7614559" y="11704869"/>
          <a:ext cx="800099" cy="2585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 </a:t>
          </a:r>
          <a:r>
            <a:rPr kumimoji="1" lang="ja-JP" altLang="en-US" sz="1100">
              <a:solidFill>
                <a:sysClr val="windowText" lastClr="000000"/>
              </a:solidFill>
            </a:rPr>
            <a:t>集計中</a:t>
          </a:r>
          <a:endParaRPr kumimoji="1" lang="en-US" altLang="ja-JP" sz="1100">
            <a:solidFill>
              <a:sysClr val="windowText" lastClr="000000"/>
            </a:solidFill>
          </a:endParaRPr>
        </a:p>
      </xdr:txBody>
    </xdr:sp>
    <xdr:clientData/>
  </xdr:twoCellAnchor>
  <xdr:twoCellAnchor>
    <xdr:from>
      <xdr:col>46</xdr:col>
      <xdr:colOff>152400</xdr:colOff>
      <xdr:row>134</xdr:row>
      <xdr:rowOff>76200</xdr:rowOff>
    </xdr:from>
    <xdr:to>
      <xdr:col>49</xdr:col>
      <xdr:colOff>428625</xdr:colOff>
      <xdr:row>134</xdr:row>
      <xdr:rowOff>447675</xdr:rowOff>
    </xdr:to>
    <xdr:sp macro="" textlink="">
      <xdr:nvSpPr>
        <xdr:cNvPr id="10" name="正方形/長方形 9"/>
        <xdr:cNvSpPr/>
      </xdr:nvSpPr>
      <xdr:spPr>
        <a:xfrm>
          <a:off x="9353550" y="17145000"/>
          <a:ext cx="876300" cy="37147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検討中</a:t>
          </a:r>
        </a:p>
      </xdr:txBody>
    </xdr:sp>
    <xdr:clientData/>
  </xdr:twoCellAnchor>
  <xdr:twoCellAnchor>
    <xdr:from>
      <xdr:col>46</xdr:col>
      <xdr:colOff>142875</xdr:colOff>
      <xdr:row>138</xdr:row>
      <xdr:rowOff>76200</xdr:rowOff>
    </xdr:from>
    <xdr:to>
      <xdr:col>49</xdr:col>
      <xdr:colOff>419100</xdr:colOff>
      <xdr:row>138</xdr:row>
      <xdr:rowOff>447675</xdr:rowOff>
    </xdr:to>
    <xdr:sp macro="" textlink="">
      <xdr:nvSpPr>
        <xdr:cNvPr id="11" name="正方形/長方形 10"/>
        <xdr:cNvSpPr/>
      </xdr:nvSpPr>
      <xdr:spPr>
        <a:xfrm>
          <a:off x="9344025" y="18630900"/>
          <a:ext cx="876300" cy="37147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検討中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Normal="75" zoomScaleSheetLayoutView="100" zoomScalePageLayoutView="85" workbookViewId="0">
      <selection activeCell="BF8" sqref="BF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413</v>
      </c>
      <c r="AT2" s="938"/>
      <c r="AU2" s="938"/>
      <c r="AV2" s="52" t="str">
        <f>IF(AW2="", "", "-")</f>
        <v/>
      </c>
      <c r="AW2" s="909"/>
      <c r="AX2" s="909"/>
    </row>
    <row r="3" spans="1:50" ht="21" customHeight="1" thickBot="1" x14ac:dyDescent="0.2">
      <c r="A3" s="866" t="s">
        <v>534</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551</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549</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550</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187</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552</v>
      </c>
      <c r="AF5" s="698"/>
      <c r="AG5" s="698"/>
      <c r="AH5" s="698"/>
      <c r="AI5" s="698"/>
      <c r="AJ5" s="698"/>
      <c r="AK5" s="698"/>
      <c r="AL5" s="698"/>
      <c r="AM5" s="698"/>
      <c r="AN5" s="698"/>
      <c r="AO5" s="698"/>
      <c r="AP5" s="699"/>
      <c r="AQ5" s="700" t="s">
        <v>553</v>
      </c>
      <c r="AR5" s="701"/>
      <c r="AS5" s="701"/>
      <c r="AT5" s="701"/>
      <c r="AU5" s="701"/>
      <c r="AV5" s="701"/>
      <c r="AW5" s="701"/>
      <c r="AX5" s="702"/>
    </row>
    <row r="6" spans="1:50" ht="39" customHeight="1" x14ac:dyDescent="0.15">
      <c r="A6" s="705" t="s">
        <v>4</v>
      </c>
      <c r="B6" s="706"/>
      <c r="C6" s="706"/>
      <c r="D6" s="706"/>
      <c r="E6" s="706"/>
      <c r="F6" s="706"/>
      <c r="G6" s="391" t="str">
        <f>入力規則等!F39</f>
        <v>労働保険特別会計労災勘定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74.25" customHeight="1" x14ac:dyDescent="0.15">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20" t="s">
        <v>547</v>
      </c>
      <c r="Z7" s="439"/>
      <c r="AA7" s="439"/>
      <c r="AB7" s="439"/>
      <c r="AC7" s="439"/>
      <c r="AD7" s="921"/>
      <c r="AE7" s="910" t="s">
        <v>556</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少子化社会対策、男女共同参画</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557</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558</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34</v>
      </c>
      <c r="Q13" s="657"/>
      <c r="R13" s="657"/>
      <c r="S13" s="657"/>
      <c r="T13" s="657"/>
      <c r="U13" s="657"/>
      <c r="V13" s="658"/>
      <c r="W13" s="656">
        <v>34</v>
      </c>
      <c r="X13" s="657"/>
      <c r="Y13" s="657"/>
      <c r="Z13" s="657"/>
      <c r="AA13" s="657"/>
      <c r="AB13" s="657"/>
      <c r="AC13" s="658"/>
      <c r="AD13" s="656">
        <v>34</v>
      </c>
      <c r="AE13" s="657"/>
      <c r="AF13" s="657"/>
      <c r="AG13" s="657"/>
      <c r="AH13" s="657"/>
      <c r="AI13" s="657"/>
      <c r="AJ13" s="658"/>
      <c r="AK13" s="656">
        <v>34</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560</v>
      </c>
      <c r="Q14" s="657"/>
      <c r="R14" s="657"/>
      <c r="S14" s="657"/>
      <c r="T14" s="657"/>
      <c r="U14" s="657"/>
      <c r="V14" s="658"/>
      <c r="W14" s="656" t="s">
        <v>560</v>
      </c>
      <c r="X14" s="657"/>
      <c r="Y14" s="657"/>
      <c r="Z14" s="657"/>
      <c r="AA14" s="657"/>
      <c r="AB14" s="657"/>
      <c r="AC14" s="658"/>
      <c r="AD14" s="656" t="s">
        <v>560</v>
      </c>
      <c r="AE14" s="657"/>
      <c r="AF14" s="657"/>
      <c r="AG14" s="657"/>
      <c r="AH14" s="657"/>
      <c r="AI14" s="657"/>
      <c r="AJ14" s="658"/>
      <c r="AK14" s="656" t="s">
        <v>560</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561</v>
      </c>
      <c r="Q15" s="657"/>
      <c r="R15" s="657"/>
      <c r="S15" s="657"/>
      <c r="T15" s="657"/>
      <c r="U15" s="657"/>
      <c r="V15" s="658"/>
      <c r="W15" s="656" t="s">
        <v>561</v>
      </c>
      <c r="X15" s="657"/>
      <c r="Y15" s="657"/>
      <c r="Z15" s="657"/>
      <c r="AA15" s="657"/>
      <c r="AB15" s="657"/>
      <c r="AC15" s="658"/>
      <c r="AD15" s="656" t="s">
        <v>562</v>
      </c>
      <c r="AE15" s="657"/>
      <c r="AF15" s="657"/>
      <c r="AG15" s="657"/>
      <c r="AH15" s="657"/>
      <c r="AI15" s="657"/>
      <c r="AJ15" s="658"/>
      <c r="AK15" s="656" t="s">
        <v>563</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562</v>
      </c>
      <c r="Q16" s="657"/>
      <c r="R16" s="657"/>
      <c r="S16" s="657"/>
      <c r="T16" s="657"/>
      <c r="U16" s="657"/>
      <c r="V16" s="658"/>
      <c r="W16" s="656" t="s">
        <v>562</v>
      </c>
      <c r="X16" s="657"/>
      <c r="Y16" s="657"/>
      <c r="Z16" s="657"/>
      <c r="AA16" s="657"/>
      <c r="AB16" s="657"/>
      <c r="AC16" s="658"/>
      <c r="AD16" s="656" t="s">
        <v>562</v>
      </c>
      <c r="AE16" s="657"/>
      <c r="AF16" s="657"/>
      <c r="AG16" s="657"/>
      <c r="AH16" s="657"/>
      <c r="AI16" s="657"/>
      <c r="AJ16" s="658"/>
      <c r="AK16" s="656" t="s">
        <v>563</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560</v>
      </c>
      <c r="Q17" s="657"/>
      <c r="R17" s="657"/>
      <c r="S17" s="657"/>
      <c r="T17" s="657"/>
      <c r="U17" s="657"/>
      <c r="V17" s="658"/>
      <c r="W17" s="656" t="s">
        <v>560</v>
      </c>
      <c r="X17" s="657"/>
      <c r="Y17" s="657"/>
      <c r="Z17" s="657"/>
      <c r="AA17" s="657"/>
      <c r="AB17" s="657"/>
      <c r="AC17" s="658"/>
      <c r="AD17" s="656" t="s">
        <v>560</v>
      </c>
      <c r="AE17" s="657"/>
      <c r="AF17" s="657"/>
      <c r="AG17" s="657"/>
      <c r="AH17" s="657"/>
      <c r="AI17" s="657"/>
      <c r="AJ17" s="658"/>
      <c r="AK17" s="656" t="s">
        <v>560</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34</v>
      </c>
      <c r="Q18" s="878"/>
      <c r="R18" s="878"/>
      <c r="S18" s="878"/>
      <c r="T18" s="878"/>
      <c r="U18" s="878"/>
      <c r="V18" s="879"/>
      <c r="W18" s="877">
        <f>SUM(W13:AC17)</f>
        <v>34</v>
      </c>
      <c r="X18" s="878"/>
      <c r="Y18" s="878"/>
      <c r="Z18" s="878"/>
      <c r="AA18" s="878"/>
      <c r="AB18" s="878"/>
      <c r="AC18" s="879"/>
      <c r="AD18" s="877">
        <f>SUM(AD13:AJ17)</f>
        <v>34</v>
      </c>
      <c r="AE18" s="878"/>
      <c r="AF18" s="878"/>
      <c r="AG18" s="878"/>
      <c r="AH18" s="878"/>
      <c r="AI18" s="878"/>
      <c r="AJ18" s="879"/>
      <c r="AK18" s="877">
        <f>SUM(AK13:AQ17)</f>
        <v>34</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30</v>
      </c>
      <c r="Q19" s="657"/>
      <c r="R19" s="657"/>
      <c r="S19" s="657"/>
      <c r="T19" s="657"/>
      <c r="U19" s="657"/>
      <c r="V19" s="658"/>
      <c r="W19" s="656">
        <v>29</v>
      </c>
      <c r="X19" s="657"/>
      <c r="Y19" s="657"/>
      <c r="Z19" s="657"/>
      <c r="AA19" s="657"/>
      <c r="AB19" s="657"/>
      <c r="AC19" s="658"/>
      <c r="AD19" s="656">
        <v>32</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0.88235294117647056</v>
      </c>
      <c r="Q20" s="311"/>
      <c r="R20" s="311"/>
      <c r="S20" s="311"/>
      <c r="T20" s="311"/>
      <c r="U20" s="311"/>
      <c r="V20" s="311"/>
      <c r="W20" s="311">
        <f t="shared" ref="W20" si="0">IF(W18=0, "-", SUM(W19)/W18)</f>
        <v>0.8529411764705882</v>
      </c>
      <c r="X20" s="311"/>
      <c r="Y20" s="311"/>
      <c r="Z20" s="311"/>
      <c r="AA20" s="311"/>
      <c r="AB20" s="311"/>
      <c r="AC20" s="311"/>
      <c r="AD20" s="311">
        <f t="shared" ref="AD20" si="1">IF(AD18=0, "-", SUM(AD19)/AD18)</f>
        <v>0.94117647058823528</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0.88235294117647056</v>
      </c>
      <c r="Q21" s="311"/>
      <c r="R21" s="311"/>
      <c r="S21" s="311"/>
      <c r="T21" s="311"/>
      <c r="U21" s="311"/>
      <c r="V21" s="311"/>
      <c r="W21" s="311">
        <f t="shared" ref="W21" si="2">IF(W19=0, "-", SUM(W19)/SUM(W13,W14))</f>
        <v>0.8529411764705882</v>
      </c>
      <c r="X21" s="311"/>
      <c r="Y21" s="311"/>
      <c r="Z21" s="311"/>
      <c r="AA21" s="311"/>
      <c r="AB21" s="311"/>
      <c r="AC21" s="311"/>
      <c r="AD21" s="311">
        <f t="shared" ref="AD21" si="3">IF(AD19=0, "-", SUM(AD19)/SUM(AD13,AD14))</f>
        <v>0.94117647058823528</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539</v>
      </c>
      <c r="B22" s="963"/>
      <c r="C22" s="963"/>
      <c r="D22" s="963"/>
      <c r="E22" s="963"/>
      <c r="F22" s="964"/>
      <c r="G22" s="949" t="s">
        <v>474</v>
      </c>
      <c r="H22" s="215"/>
      <c r="I22" s="215"/>
      <c r="J22" s="215"/>
      <c r="K22" s="215"/>
      <c r="L22" s="215"/>
      <c r="M22" s="215"/>
      <c r="N22" s="215"/>
      <c r="O22" s="216"/>
      <c r="P22" s="934" t="s">
        <v>537</v>
      </c>
      <c r="Q22" s="215"/>
      <c r="R22" s="215"/>
      <c r="S22" s="215"/>
      <c r="T22" s="215"/>
      <c r="U22" s="215"/>
      <c r="V22" s="216"/>
      <c r="W22" s="934" t="s">
        <v>538</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618</v>
      </c>
      <c r="H23" s="951"/>
      <c r="I23" s="951"/>
      <c r="J23" s="951"/>
      <c r="K23" s="951"/>
      <c r="L23" s="951"/>
      <c r="M23" s="951"/>
      <c r="N23" s="951"/>
      <c r="O23" s="952"/>
      <c r="P23" s="917">
        <v>34</v>
      </c>
      <c r="Q23" s="918"/>
      <c r="R23" s="918"/>
      <c r="S23" s="918"/>
      <c r="T23" s="918"/>
      <c r="U23" s="918"/>
      <c r="V23" s="935"/>
      <c r="W23" s="917"/>
      <c r="X23" s="918"/>
      <c r="Y23" s="918"/>
      <c r="Z23" s="918"/>
      <c r="AA23" s="918"/>
      <c r="AB23" s="918"/>
      <c r="AC23" s="935"/>
      <c r="AD23" s="972" t="s">
        <v>615</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34</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566</v>
      </c>
      <c r="AR31" s="193"/>
      <c r="AS31" s="126" t="s">
        <v>356</v>
      </c>
      <c r="AT31" s="127"/>
      <c r="AU31" s="192">
        <v>34</v>
      </c>
      <c r="AV31" s="192"/>
      <c r="AW31" s="394" t="s">
        <v>300</v>
      </c>
      <c r="AX31" s="395"/>
    </row>
    <row r="32" spans="1:50" ht="23.25" customHeight="1" x14ac:dyDescent="0.15">
      <c r="A32" s="399"/>
      <c r="B32" s="397"/>
      <c r="C32" s="397"/>
      <c r="D32" s="397"/>
      <c r="E32" s="397"/>
      <c r="F32" s="398"/>
      <c r="G32" s="560" t="s">
        <v>564</v>
      </c>
      <c r="H32" s="561"/>
      <c r="I32" s="561"/>
      <c r="J32" s="561"/>
      <c r="K32" s="561"/>
      <c r="L32" s="561"/>
      <c r="M32" s="561"/>
      <c r="N32" s="561"/>
      <c r="O32" s="562"/>
      <c r="P32" s="98" t="s">
        <v>617</v>
      </c>
      <c r="Q32" s="98"/>
      <c r="R32" s="98"/>
      <c r="S32" s="98"/>
      <c r="T32" s="98"/>
      <c r="U32" s="98"/>
      <c r="V32" s="98"/>
      <c r="W32" s="98"/>
      <c r="X32" s="99"/>
      <c r="Y32" s="467" t="s">
        <v>12</v>
      </c>
      <c r="Z32" s="527"/>
      <c r="AA32" s="528"/>
      <c r="AB32" s="457" t="s">
        <v>565</v>
      </c>
      <c r="AC32" s="457"/>
      <c r="AD32" s="457"/>
      <c r="AE32" s="211">
        <v>95.4</v>
      </c>
      <c r="AF32" s="212"/>
      <c r="AG32" s="212"/>
      <c r="AH32" s="212"/>
      <c r="AI32" s="211">
        <v>95.9</v>
      </c>
      <c r="AJ32" s="212"/>
      <c r="AK32" s="212"/>
      <c r="AL32" s="212"/>
      <c r="AM32" s="211">
        <v>100</v>
      </c>
      <c r="AN32" s="212"/>
      <c r="AO32" s="212"/>
      <c r="AP32" s="212"/>
      <c r="AQ32" s="333" t="s">
        <v>566</v>
      </c>
      <c r="AR32" s="200"/>
      <c r="AS32" s="200"/>
      <c r="AT32" s="334"/>
      <c r="AU32" s="212" t="s">
        <v>562</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565</v>
      </c>
      <c r="AC33" s="519"/>
      <c r="AD33" s="519"/>
      <c r="AE33" s="211">
        <v>90</v>
      </c>
      <c r="AF33" s="212"/>
      <c r="AG33" s="212"/>
      <c r="AH33" s="212"/>
      <c r="AI33" s="211">
        <v>90</v>
      </c>
      <c r="AJ33" s="212"/>
      <c r="AK33" s="212"/>
      <c r="AL33" s="212"/>
      <c r="AM33" s="211">
        <v>90</v>
      </c>
      <c r="AN33" s="212"/>
      <c r="AO33" s="212"/>
      <c r="AP33" s="212"/>
      <c r="AQ33" s="333" t="s">
        <v>566</v>
      </c>
      <c r="AR33" s="200"/>
      <c r="AS33" s="200"/>
      <c r="AT33" s="334"/>
      <c r="AU33" s="212">
        <v>90</v>
      </c>
      <c r="AV33" s="212"/>
      <c r="AW33" s="212"/>
      <c r="AX33" s="214"/>
    </row>
    <row r="34" spans="1:50" ht="61.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106</v>
      </c>
      <c r="AF34" s="212"/>
      <c r="AG34" s="212"/>
      <c r="AH34" s="212"/>
      <c r="AI34" s="211">
        <v>106.55555555555556</v>
      </c>
      <c r="AJ34" s="212"/>
      <c r="AK34" s="212"/>
      <c r="AL34" s="212"/>
      <c r="AM34" s="211">
        <v>111.1</v>
      </c>
      <c r="AN34" s="212"/>
      <c r="AO34" s="212"/>
      <c r="AP34" s="212"/>
      <c r="AQ34" s="333" t="s">
        <v>566</v>
      </c>
      <c r="AR34" s="200"/>
      <c r="AS34" s="200"/>
      <c r="AT34" s="334"/>
      <c r="AU34" s="212" t="s">
        <v>567</v>
      </c>
      <c r="AV34" s="212"/>
      <c r="AW34" s="212"/>
      <c r="AX34" s="214"/>
    </row>
    <row r="35" spans="1:50" ht="23.25" customHeight="1" x14ac:dyDescent="0.15">
      <c r="A35" s="219" t="s">
        <v>527</v>
      </c>
      <c r="B35" s="220"/>
      <c r="C35" s="220"/>
      <c r="D35" s="220"/>
      <c r="E35" s="220"/>
      <c r="F35" s="221"/>
      <c r="G35" s="225" t="s">
        <v>568</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0.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569</v>
      </c>
      <c r="H101" s="98"/>
      <c r="I101" s="98"/>
      <c r="J101" s="98"/>
      <c r="K101" s="98"/>
      <c r="L101" s="98"/>
      <c r="M101" s="98"/>
      <c r="N101" s="98"/>
      <c r="O101" s="98"/>
      <c r="P101" s="98"/>
      <c r="Q101" s="98"/>
      <c r="R101" s="98"/>
      <c r="S101" s="98"/>
      <c r="T101" s="98"/>
      <c r="U101" s="98"/>
      <c r="V101" s="98"/>
      <c r="W101" s="98"/>
      <c r="X101" s="99"/>
      <c r="Y101" s="538" t="s">
        <v>55</v>
      </c>
      <c r="Z101" s="539"/>
      <c r="AA101" s="540"/>
      <c r="AB101" s="457" t="s">
        <v>570</v>
      </c>
      <c r="AC101" s="457"/>
      <c r="AD101" s="457"/>
      <c r="AE101" s="211">
        <v>2038373</v>
      </c>
      <c r="AF101" s="212"/>
      <c r="AG101" s="212"/>
      <c r="AH101" s="213"/>
      <c r="AI101" s="211">
        <v>2206270</v>
      </c>
      <c r="AJ101" s="212"/>
      <c r="AK101" s="212"/>
      <c r="AL101" s="213"/>
      <c r="AM101" s="211">
        <v>2783684</v>
      </c>
      <c r="AN101" s="212"/>
      <c r="AO101" s="212"/>
      <c r="AP101" s="213"/>
      <c r="AQ101" s="211" t="s">
        <v>562</v>
      </c>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570</v>
      </c>
      <c r="AC102" s="457"/>
      <c r="AD102" s="457"/>
      <c r="AE102" s="414">
        <v>1000000</v>
      </c>
      <c r="AF102" s="414"/>
      <c r="AG102" s="414"/>
      <c r="AH102" s="414"/>
      <c r="AI102" s="414">
        <v>1500000</v>
      </c>
      <c r="AJ102" s="414"/>
      <c r="AK102" s="414"/>
      <c r="AL102" s="414"/>
      <c r="AM102" s="414">
        <v>1750000</v>
      </c>
      <c r="AN102" s="414"/>
      <c r="AO102" s="414"/>
      <c r="AP102" s="414"/>
      <c r="AQ102" s="266">
        <v>2000000</v>
      </c>
      <c r="AR102" s="267"/>
      <c r="AS102" s="267"/>
      <c r="AT102" s="312"/>
      <c r="AU102" s="266"/>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571</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572</v>
      </c>
      <c r="AC116" s="459"/>
      <c r="AD116" s="460"/>
      <c r="AE116" s="414">
        <v>15</v>
      </c>
      <c r="AF116" s="414"/>
      <c r="AG116" s="414"/>
      <c r="AH116" s="414"/>
      <c r="AI116" s="414">
        <v>13</v>
      </c>
      <c r="AJ116" s="414"/>
      <c r="AK116" s="414"/>
      <c r="AL116" s="414"/>
      <c r="AM116" s="414">
        <v>12</v>
      </c>
      <c r="AN116" s="414"/>
      <c r="AO116" s="414"/>
      <c r="AP116" s="414"/>
      <c r="AQ116" s="211">
        <v>17</v>
      </c>
      <c r="AR116" s="212"/>
      <c r="AS116" s="212"/>
      <c r="AT116" s="212"/>
      <c r="AU116" s="212"/>
      <c r="AV116" s="212"/>
      <c r="AW116" s="212"/>
      <c r="AX116" s="214"/>
    </row>
    <row r="117" spans="1:50" ht="33"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573</v>
      </c>
      <c r="AC117" s="469"/>
      <c r="AD117" s="470"/>
      <c r="AE117" s="547" t="s">
        <v>574</v>
      </c>
      <c r="AF117" s="547"/>
      <c r="AG117" s="547"/>
      <c r="AH117" s="547"/>
      <c r="AI117" s="547" t="s">
        <v>575</v>
      </c>
      <c r="AJ117" s="547"/>
      <c r="AK117" s="547"/>
      <c r="AL117" s="547"/>
      <c r="AM117" s="547" t="s">
        <v>576</v>
      </c>
      <c r="AN117" s="547"/>
      <c r="AO117" s="547"/>
      <c r="AP117" s="547"/>
      <c r="AQ117" s="547" t="s">
        <v>619</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25.5" customHeight="1" x14ac:dyDescent="0.15">
      <c r="A130" s="181" t="s">
        <v>369</v>
      </c>
      <c r="B130" s="178"/>
      <c r="C130" s="177" t="s">
        <v>366</v>
      </c>
      <c r="D130" s="178"/>
      <c r="E130" s="162" t="s">
        <v>399</v>
      </c>
      <c r="F130" s="163"/>
      <c r="G130" s="164" t="s">
        <v>627</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25.5" customHeight="1" x14ac:dyDescent="0.15">
      <c r="A131" s="182"/>
      <c r="B131" s="179"/>
      <c r="C131" s="173"/>
      <c r="D131" s="179"/>
      <c r="E131" s="167" t="s">
        <v>398</v>
      </c>
      <c r="F131" s="168"/>
      <c r="G131" s="103" t="s">
        <v>577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562</v>
      </c>
      <c r="AR133" s="192"/>
      <c r="AS133" s="126" t="s">
        <v>356</v>
      </c>
      <c r="AT133" s="127"/>
      <c r="AU133" s="193">
        <v>34</v>
      </c>
      <c r="AV133" s="193"/>
      <c r="AW133" s="126" t="s">
        <v>300</v>
      </c>
      <c r="AX133" s="188"/>
    </row>
    <row r="134" spans="1:50" ht="39.75" customHeight="1" x14ac:dyDescent="0.15">
      <c r="A134" s="182"/>
      <c r="B134" s="179"/>
      <c r="C134" s="173"/>
      <c r="D134" s="179"/>
      <c r="E134" s="173"/>
      <c r="F134" s="174"/>
      <c r="G134" s="97" t="s">
        <v>578</v>
      </c>
      <c r="H134" s="98"/>
      <c r="I134" s="98"/>
      <c r="J134" s="98"/>
      <c r="K134" s="98"/>
      <c r="L134" s="98"/>
      <c r="M134" s="98"/>
      <c r="N134" s="98"/>
      <c r="O134" s="98"/>
      <c r="P134" s="98"/>
      <c r="Q134" s="98"/>
      <c r="R134" s="98"/>
      <c r="S134" s="98"/>
      <c r="T134" s="98"/>
      <c r="U134" s="98"/>
      <c r="V134" s="98"/>
      <c r="W134" s="98"/>
      <c r="X134" s="99"/>
      <c r="Y134" s="194" t="s">
        <v>379</v>
      </c>
      <c r="Z134" s="195"/>
      <c r="AA134" s="196"/>
      <c r="AB134" s="197" t="s">
        <v>580</v>
      </c>
      <c r="AC134" s="198"/>
      <c r="AD134" s="198"/>
      <c r="AE134" s="199">
        <v>972</v>
      </c>
      <c r="AF134" s="200"/>
      <c r="AG134" s="200"/>
      <c r="AH134" s="200"/>
      <c r="AI134" s="199">
        <v>928</v>
      </c>
      <c r="AJ134" s="200"/>
      <c r="AK134" s="200"/>
      <c r="AL134" s="200"/>
      <c r="AM134" s="211"/>
      <c r="AN134" s="212"/>
      <c r="AO134" s="212"/>
      <c r="AP134" s="212"/>
      <c r="AQ134" s="199" t="s">
        <v>581</v>
      </c>
      <c r="AR134" s="200"/>
      <c r="AS134" s="200"/>
      <c r="AT134" s="200"/>
      <c r="AU134" s="199" t="s">
        <v>560</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580</v>
      </c>
      <c r="AC135" s="206"/>
      <c r="AD135" s="206"/>
      <c r="AE135" s="199" t="s">
        <v>559</v>
      </c>
      <c r="AF135" s="200"/>
      <c r="AG135" s="200"/>
      <c r="AH135" s="200"/>
      <c r="AI135" s="199" t="s">
        <v>559</v>
      </c>
      <c r="AJ135" s="200"/>
      <c r="AK135" s="200"/>
      <c r="AL135" s="200"/>
      <c r="AM135" s="199">
        <v>929</v>
      </c>
      <c r="AN135" s="200"/>
      <c r="AO135" s="200"/>
      <c r="AP135" s="200"/>
      <c r="AQ135" s="199" t="s">
        <v>562</v>
      </c>
      <c r="AR135" s="200"/>
      <c r="AS135" s="200"/>
      <c r="AT135" s="200"/>
      <c r="AU135" s="199"/>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582</v>
      </c>
      <c r="AR137" s="192"/>
      <c r="AS137" s="126" t="s">
        <v>356</v>
      </c>
      <c r="AT137" s="127"/>
      <c r="AU137" s="193">
        <v>34</v>
      </c>
      <c r="AV137" s="193"/>
      <c r="AW137" s="126" t="s">
        <v>300</v>
      </c>
      <c r="AX137" s="188"/>
    </row>
    <row r="138" spans="1:50" ht="39.75" customHeight="1" x14ac:dyDescent="0.15">
      <c r="A138" s="182"/>
      <c r="B138" s="179"/>
      <c r="C138" s="173"/>
      <c r="D138" s="179"/>
      <c r="E138" s="173"/>
      <c r="F138" s="174"/>
      <c r="G138" s="97" t="s">
        <v>579</v>
      </c>
      <c r="H138" s="98"/>
      <c r="I138" s="98"/>
      <c r="J138" s="98"/>
      <c r="K138" s="98"/>
      <c r="L138" s="98"/>
      <c r="M138" s="98"/>
      <c r="N138" s="98"/>
      <c r="O138" s="98"/>
      <c r="P138" s="98"/>
      <c r="Q138" s="98"/>
      <c r="R138" s="98"/>
      <c r="S138" s="98"/>
      <c r="T138" s="98"/>
      <c r="U138" s="98"/>
      <c r="V138" s="98"/>
      <c r="W138" s="98"/>
      <c r="X138" s="99"/>
      <c r="Y138" s="194" t="s">
        <v>379</v>
      </c>
      <c r="Z138" s="195"/>
      <c r="AA138" s="196"/>
      <c r="AB138" s="197" t="s">
        <v>580</v>
      </c>
      <c r="AC138" s="198"/>
      <c r="AD138" s="198"/>
      <c r="AE138" s="199">
        <v>116311</v>
      </c>
      <c r="AF138" s="200"/>
      <c r="AG138" s="200"/>
      <c r="AH138" s="200"/>
      <c r="AI138" s="199">
        <v>117910</v>
      </c>
      <c r="AJ138" s="200"/>
      <c r="AK138" s="200"/>
      <c r="AL138" s="200"/>
      <c r="AM138" s="211"/>
      <c r="AN138" s="212"/>
      <c r="AO138" s="212"/>
      <c r="AP138" s="212"/>
      <c r="AQ138" s="199" t="s">
        <v>582</v>
      </c>
      <c r="AR138" s="200"/>
      <c r="AS138" s="200"/>
      <c r="AT138" s="200"/>
      <c r="AU138" s="199" t="s">
        <v>582</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580</v>
      </c>
      <c r="AC139" s="206"/>
      <c r="AD139" s="206"/>
      <c r="AE139" s="199" t="s">
        <v>559</v>
      </c>
      <c r="AF139" s="200"/>
      <c r="AG139" s="200"/>
      <c r="AH139" s="200"/>
      <c r="AI139" s="199" t="s">
        <v>559</v>
      </c>
      <c r="AJ139" s="200"/>
      <c r="AK139" s="200"/>
      <c r="AL139" s="200"/>
      <c r="AM139" s="199">
        <v>101639</v>
      </c>
      <c r="AN139" s="200"/>
      <c r="AO139" s="200"/>
      <c r="AP139" s="200"/>
      <c r="AQ139" s="199" t="s">
        <v>582</v>
      </c>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38.25" customHeight="1" x14ac:dyDescent="0.15">
      <c r="A188" s="182"/>
      <c r="B188" s="179"/>
      <c r="C188" s="173"/>
      <c r="D188" s="179"/>
      <c r="E188" s="118" t="s">
        <v>583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38.2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559</v>
      </c>
      <c r="K430" s="899"/>
      <c r="L430" s="899"/>
      <c r="M430" s="899"/>
      <c r="N430" s="899"/>
      <c r="O430" s="899"/>
      <c r="P430" s="899"/>
      <c r="Q430" s="899"/>
      <c r="R430" s="899"/>
      <c r="S430" s="899"/>
      <c r="T430" s="900"/>
      <c r="U430" s="587" t="s">
        <v>616</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562</v>
      </c>
      <c r="AF432" s="193"/>
      <c r="AG432" s="126" t="s">
        <v>356</v>
      </c>
      <c r="AH432" s="127"/>
      <c r="AI432" s="149"/>
      <c r="AJ432" s="149"/>
      <c r="AK432" s="149"/>
      <c r="AL432" s="147"/>
      <c r="AM432" s="149"/>
      <c r="AN432" s="149"/>
      <c r="AO432" s="149"/>
      <c r="AP432" s="147"/>
      <c r="AQ432" s="589" t="s">
        <v>566</v>
      </c>
      <c r="AR432" s="193"/>
      <c r="AS432" s="126" t="s">
        <v>356</v>
      </c>
      <c r="AT432" s="127"/>
      <c r="AU432" s="193" t="s">
        <v>562</v>
      </c>
      <c r="AV432" s="193"/>
      <c r="AW432" s="126" t="s">
        <v>300</v>
      </c>
      <c r="AX432" s="188"/>
    </row>
    <row r="433" spans="1:50" ht="23.25" customHeight="1" x14ac:dyDescent="0.15">
      <c r="A433" s="182"/>
      <c r="B433" s="179"/>
      <c r="C433" s="173"/>
      <c r="D433" s="179"/>
      <c r="E433" s="335"/>
      <c r="F433" s="336"/>
      <c r="G433" s="97" t="s">
        <v>566</v>
      </c>
      <c r="H433" s="98"/>
      <c r="I433" s="98"/>
      <c r="J433" s="98"/>
      <c r="K433" s="98"/>
      <c r="L433" s="98"/>
      <c r="M433" s="98"/>
      <c r="N433" s="98"/>
      <c r="O433" s="98"/>
      <c r="P433" s="98"/>
      <c r="Q433" s="98"/>
      <c r="R433" s="98"/>
      <c r="S433" s="98"/>
      <c r="T433" s="98"/>
      <c r="U433" s="98"/>
      <c r="V433" s="98"/>
      <c r="W433" s="98"/>
      <c r="X433" s="99"/>
      <c r="Y433" s="194" t="s">
        <v>12</v>
      </c>
      <c r="Z433" s="195"/>
      <c r="AA433" s="196"/>
      <c r="AB433" s="206" t="s">
        <v>562</v>
      </c>
      <c r="AC433" s="206"/>
      <c r="AD433" s="206"/>
      <c r="AE433" s="333" t="s">
        <v>562</v>
      </c>
      <c r="AF433" s="200"/>
      <c r="AG433" s="200"/>
      <c r="AH433" s="200"/>
      <c r="AI433" s="333" t="s">
        <v>562</v>
      </c>
      <c r="AJ433" s="200"/>
      <c r="AK433" s="200"/>
      <c r="AL433" s="200"/>
      <c r="AM433" s="333" t="s">
        <v>562</v>
      </c>
      <c r="AN433" s="200"/>
      <c r="AO433" s="200"/>
      <c r="AP433" s="334"/>
      <c r="AQ433" s="333" t="s">
        <v>562</v>
      </c>
      <c r="AR433" s="200"/>
      <c r="AS433" s="200"/>
      <c r="AT433" s="334"/>
      <c r="AU433" s="200" t="s">
        <v>562</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584</v>
      </c>
      <c r="AC434" s="198"/>
      <c r="AD434" s="198"/>
      <c r="AE434" s="333" t="s">
        <v>562</v>
      </c>
      <c r="AF434" s="200"/>
      <c r="AG434" s="200"/>
      <c r="AH434" s="334"/>
      <c r="AI434" s="333" t="s">
        <v>562</v>
      </c>
      <c r="AJ434" s="200"/>
      <c r="AK434" s="200"/>
      <c r="AL434" s="200"/>
      <c r="AM434" s="333" t="s">
        <v>562</v>
      </c>
      <c r="AN434" s="200"/>
      <c r="AO434" s="200"/>
      <c r="AP434" s="334"/>
      <c r="AQ434" s="333" t="s">
        <v>562</v>
      </c>
      <c r="AR434" s="200"/>
      <c r="AS434" s="200"/>
      <c r="AT434" s="334"/>
      <c r="AU434" s="200" t="s">
        <v>561</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561</v>
      </c>
      <c r="AF435" s="200"/>
      <c r="AG435" s="200"/>
      <c r="AH435" s="334"/>
      <c r="AI435" s="333" t="s">
        <v>584</v>
      </c>
      <c r="AJ435" s="200"/>
      <c r="AK435" s="200"/>
      <c r="AL435" s="200"/>
      <c r="AM435" s="333" t="s">
        <v>566</v>
      </c>
      <c r="AN435" s="200"/>
      <c r="AO435" s="200"/>
      <c r="AP435" s="334"/>
      <c r="AQ435" s="333" t="s">
        <v>562</v>
      </c>
      <c r="AR435" s="200"/>
      <c r="AS435" s="200"/>
      <c r="AT435" s="334"/>
      <c r="AU435" s="200" t="s">
        <v>566</v>
      </c>
      <c r="AV435" s="200"/>
      <c r="AW435" s="200"/>
      <c r="AX435" s="201"/>
    </row>
    <row r="436" spans="1:50" ht="18.75"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t="s">
        <v>562</v>
      </c>
      <c r="AF437" s="193"/>
      <c r="AG437" s="126" t="s">
        <v>356</v>
      </c>
      <c r="AH437" s="127"/>
      <c r="AI437" s="149"/>
      <c r="AJ437" s="149"/>
      <c r="AK437" s="149"/>
      <c r="AL437" s="147"/>
      <c r="AM437" s="149"/>
      <c r="AN437" s="149"/>
      <c r="AO437" s="149"/>
      <c r="AP437" s="147"/>
      <c r="AQ437" s="589" t="s">
        <v>585</v>
      </c>
      <c r="AR437" s="193"/>
      <c r="AS437" s="126" t="s">
        <v>356</v>
      </c>
      <c r="AT437" s="127"/>
      <c r="AU437" s="193" t="s">
        <v>585</v>
      </c>
      <c r="AV437" s="193"/>
      <c r="AW437" s="126" t="s">
        <v>300</v>
      </c>
      <c r="AX437" s="188"/>
    </row>
    <row r="438" spans="1:50" ht="23.25" customHeight="1" x14ac:dyDescent="0.15">
      <c r="A438" s="182"/>
      <c r="B438" s="179"/>
      <c r="C438" s="173"/>
      <c r="D438" s="179"/>
      <c r="E438" s="335"/>
      <c r="F438" s="336"/>
      <c r="G438" s="97" t="s">
        <v>560</v>
      </c>
      <c r="H438" s="98"/>
      <c r="I438" s="98"/>
      <c r="J438" s="98"/>
      <c r="K438" s="98"/>
      <c r="L438" s="98"/>
      <c r="M438" s="98"/>
      <c r="N438" s="98"/>
      <c r="O438" s="98"/>
      <c r="P438" s="98"/>
      <c r="Q438" s="98"/>
      <c r="R438" s="98"/>
      <c r="S438" s="98"/>
      <c r="T438" s="98"/>
      <c r="U438" s="98"/>
      <c r="V438" s="98"/>
      <c r="W438" s="98"/>
      <c r="X438" s="99"/>
      <c r="Y438" s="194" t="s">
        <v>12</v>
      </c>
      <c r="Z438" s="195"/>
      <c r="AA438" s="196"/>
      <c r="AB438" s="206" t="s">
        <v>585</v>
      </c>
      <c r="AC438" s="206"/>
      <c r="AD438" s="206"/>
      <c r="AE438" s="333" t="s">
        <v>585</v>
      </c>
      <c r="AF438" s="200"/>
      <c r="AG438" s="200"/>
      <c r="AH438" s="200"/>
      <c r="AI438" s="333" t="s">
        <v>581</v>
      </c>
      <c r="AJ438" s="200"/>
      <c r="AK438" s="200"/>
      <c r="AL438" s="200"/>
      <c r="AM438" s="333" t="s">
        <v>585</v>
      </c>
      <c r="AN438" s="200"/>
      <c r="AO438" s="200"/>
      <c r="AP438" s="334"/>
      <c r="AQ438" s="333" t="s">
        <v>585</v>
      </c>
      <c r="AR438" s="200"/>
      <c r="AS438" s="200"/>
      <c r="AT438" s="334"/>
      <c r="AU438" s="200" t="s">
        <v>585</v>
      </c>
      <c r="AV438" s="200"/>
      <c r="AW438" s="200"/>
      <c r="AX438" s="201"/>
    </row>
    <row r="439" spans="1:50" ht="23.25"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t="s">
        <v>585</v>
      </c>
      <c r="AC439" s="198"/>
      <c r="AD439" s="198"/>
      <c r="AE439" s="333" t="s">
        <v>585</v>
      </c>
      <c r="AF439" s="200"/>
      <c r="AG439" s="200"/>
      <c r="AH439" s="334"/>
      <c r="AI439" s="333" t="s">
        <v>585</v>
      </c>
      <c r="AJ439" s="200"/>
      <c r="AK439" s="200"/>
      <c r="AL439" s="200"/>
      <c r="AM439" s="333" t="s">
        <v>585</v>
      </c>
      <c r="AN439" s="200"/>
      <c r="AO439" s="200"/>
      <c r="AP439" s="334"/>
      <c r="AQ439" s="333" t="s">
        <v>585</v>
      </c>
      <c r="AR439" s="200"/>
      <c r="AS439" s="200"/>
      <c r="AT439" s="334"/>
      <c r="AU439" s="200" t="s">
        <v>585</v>
      </c>
      <c r="AV439" s="200"/>
      <c r="AW439" s="200"/>
      <c r="AX439" s="201"/>
    </row>
    <row r="440" spans="1:50" ht="23.25"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t="s">
        <v>562</v>
      </c>
      <c r="AF440" s="200"/>
      <c r="AG440" s="200"/>
      <c r="AH440" s="334"/>
      <c r="AI440" s="333" t="s">
        <v>561</v>
      </c>
      <c r="AJ440" s="200"/>
      <c r="AK440" s="200"/>
      <c r="AL440" s="200"/>
      <c r="AM440" s="333" t="s">
        <v>562</v>
      </c>
      <c r="AN440" s="200"/>
      <c r="AO440" s="200"/>
      <c r="AP440" s="334"/>
      <c r="AQ440" s="333" t="s">
        <v>584</v>
      </c>
      <c r="AR440" s="200"/>
      <c r="AS440" s="200"/>
      <c r="AT440" s="334"/>
      <c r="AU440" s="200" t="s">
        <v>584</v>
      </c>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560</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53.2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554</v>
      </c>
      <c r="AE702" s="339"/>
      <c r="AF702" s="339"/>
      <c r="AG702" s="381" t="s">
        <v>586</v>
      </c>
      <c r="AH702" s="382"/>
      <c r="AI702" s="382"/>
      <c r="AJ702" s="382"/>
      <c r="AK702" s="382"/>
      <c r="AL702" s="382"/>
      <c r="AM702" s="382"/>
      <c r="AN702" s="382"/>
      <c r="AO702" s="382"/>
      <c r="AP702" s="382"/>
      <c r="AQ702" s="382"/>
      <c r="AR702" s="382"/>
      <c r="AS702" s="382"/>
      <c r="AT702" s="382"/>
      <c r="AU702" s="382"/>
      <c r="AV702" s="382"/>
      <c r="AW702" s="382"/>
      <c r="AX702" s="383"/>
    </row>
    <row r="703" spans="1:50" ht="53.2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554</v>
      </c>
      <c r="AE703" s="322"/>
      <c r="AF703" s="322"/>
      <c r="AG703" s="94" t="s">
        <v>587</v>
      </c>
      <c r="AH703" s="95"/>
      <c r="AI703" s="95"/>
      <c r="AJ703" s="95"/>
      <c r="AK703" s="95"/>
      <c r="AL703" s="95"/>
      <c r="AM703" s="95"/>
      <c r="AN703" s="95"/>
      <c r="AO703" s="95"/>
      <c r="AP703" s="95"/>
      <c r="AQ703" s="95"/>
      <c r="AR703" s="95"/>
      <c r="AS703" s="95"/>
      <c r="AT703" s="95"/>
      <c r="AU703" s="95"/>
      <c r="AV703" s="95"/>
      <c r="AW703" s="95"/>
      <c r="AX703" s="96"/>
    </row>
    <row r="704" spans="1:50" ht="53.2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554</v>
      </c>
      <c r="AE704" s="782"/>
      <c r="AF704" s="782"/>
      <c r="AG704" s="160" t="s">
        <v>588</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554</v>
      </c>
      <c r="AE705" s="714"/>
      <c r="AF705" s="714"/>
      <c r="AG705" s="118" t="s">
        <v>626</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528</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589</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590</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63"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554</v>
      </c>
      <c r="AE708" s="604"/>
      <c r="AF708" s="604"/>
      <c r="AG708" s="741" t="s">
        <v>591</v>
      </c>
      <c r="AH708" s="742"/>
      <c r="AI708" s="742"/>
      <c r="AJ708" s="742"/>
      <c r="AK708" s="742"/>
      <c r="AL708" s="742"/>
      <c r="AM708" s="742"/>
      <c r="AN708" s="742"/>
      <c r="AO708" s="742"/>
      <c r="AP708" s="742"/>
      <c r="AQ708" s="742"/>
      <c r="AR708" s="742"/>
      <c r="AS708" s="742"/>
      <c r="AT708" s="742"/>
      <c r="AU708" s="742"/>
      <c r="AV708" s="742"/>
      <c r="AW708" s="742"/>
      <c r="AX708" s="743"/>
    </row>
    <row r="709" spans="1:50" ht="55.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554</v>
      </c>
      <c r="AE709" s="322"/>
      <c r="AF709" s="322"/>
      <c r="AG709" s="94" t="s">
        <v>592</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593</v>
      </c>
      <c r="AE710" s="322"/>
      <c r="AF710" s="322"/>
      <c r="AG710" s="94" t="s">
        <v>567</v>
      </c>
      <c r="AH710" s="95"/>
      <c r="AI710" s="95"/>
      <c r="AJ710" s="95"/>
      <c r="AK710" s="95"/>
      <c r="AL710" s="95"/>
      <c r="AM710" s="95"/>
      <c r="AN710" s="95"/>
      <c r="AO710" s="95"/>
      <c r="AP710" s="95"/>
      <c r="AQ710" s="95"/>
      <c r="AR710" s="95"/>
      <c r="AS710" s="95"/>
      <c r="AT710" s="95"/>
      <c r="AU710" s="95"/>
      <c r="AV710" s="95"/>
      <c r="AW710" s="95"/>
      <c r="AX710" s="96"/>
    </row>
    <row r="711" spans="1:50" ht="50.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554</v>
      </c>
      <c r="AE711" s="322"/>
      <c r="AF711" s="322"/>
      <c r="AG711" s="94" t="s">
        <v>594</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593</v>
      </c>
      <c r="AE712" s="782"/>
      <c r="AF712" s="782"/>
      <c r="AG712" s="809" t="s">
        <v>611</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593</v>
      </c>
      <c r="AE713" s="322"/>
      <c r="AF713" s="662"/>
      <c r="AG713" s="94" t="s">
        <v>562</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593</v>
      </c>
      <c r="AE714" s="807"/>
      <c r="AF714" s="808"/>
      <c r="AG714" s="735" t="s">
        <v>595</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554</v>
      </c>
      <c r="AE715" s="604"/>
      <c r="AF715" s="655"/>
      <c r="AG715" s="741" t="s">
        <v>596</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554</v>
      </c>
      <c r="AE716" s="626"/>
      <c r="AF716" s="626"/>
      <c r="AG716" s="94" t="s">
        <v>597</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554</v>
      </c>
      <c r="AE717" s="322"/>
      <c r="AF717" s="322"/>
      <c r="AG717" s="94" t="s">
        <v>598</v>
      </c>
      <c r="AH717" s="95"/>
      <c r="AI717" s="95"/>
      <c r="AJ717" s="95"/>
      <c r="AK717" s="95"/>
      <c r="AL717" s="95"/>
      <c r="AM717" s="95"/>
      <c r="AN717" s="95"/>
      <c r="AO717" s="95"/>
      <c r="AP717" s="95"/>
      <c r="AQ717" s="95"/>
      <c r="AR717" s="95"/>
      <c r="AS717" s="95"/>
      <c r="AT717" s="95"/>
      <c r="AU717" s="95"/>
      <c r="AV717" s="95"/>
      <c r="AW717" s="95"/>
      <c r="AX717" s="96"/>
    </row>
    <row r="718" spans="1:50" ht="31.5"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554</v>
      </c>
      <c r="AE718" s="322"/>
      <c r="AF718" s="322"/>
      <c r="AG718" s="120" t="s">
        <v>599</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593</v>
      </c>
      <c r="AE719" s="604"/>
      <c r="AF719" s="604"/>
      <c r="AG719" s="118" t="s">
        <v>567</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t="s">
        <v>613</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t="s">
        <v>613</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t="s">
        <v>614</v>
      </c>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t="s">
        <v>613</v>
      </c>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t="s">
        <v>613</v>
      </c>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600</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612</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582</v>
      </c>
      <c r="F737" s="986"/>
      <c r="G737" s="986"/>
      <c r="H737" s="986"/>
      <c r="I737" s="986"/>
      <c r="J737" s="986"/>
      <c r="K737" s="986"/>
      <c r="L737" s="986"/>
      <c r="M737" s="986"/>
      <c r="N737" s="358" t="s">
        <v>358</v>
      </c>
      <c r="O737" s="358"/>
      <c r="P737" s="358"/>
      <c r="Q737" s="358"/>
      <c r="R737" s="986" t="s">
        <v>584</v>
      </c>
      <c r="S737" s="986"/>
      <c r="T737" s="986"/>
      <c r="U737" s="986"/>
      <c r="V737" s="986"/>
      <c r="W737" s="986"/>
      <c r="X737" s="986"/>
      <c r="Y737" s="986"/>
      <c r="Z737" s="986"/>
      <c r="AA737" s="358" t="s">
        <v>359</v>
      </c>
      <c r="AB737" s="358"/>
      <c r="AC737" s="358"/>
      <c r="AD737" s="358"/>
      <c r="AE737" s="986" t="s">
        <v>601</v>
      </c>
      <c r="AF737" s="986"/>
      <c r="AG737" s="986"/>
      <c r="AH737" s="986"/>
      <c r="AI737" s="986"/>
      <c r="AJ737" s="986"/>
      <c r="AK737" s="986"/>
      <c r="AL737" s="986"/>
      <c r="AM737" s="986"/>
      <c r="AN737" s="358" t="s">
        <v>360</v>
      </c>
      <c r="AO737" s="358"/>
      <c r="AP737" s="358"/>
      <c r="AQ737" s="358"/>
      <c r="AR737" s="987" t="s">
        <v>602</v>
      </c>
      <c r="AS737" s="988"/>
      <c r="AT737" s="988"/>
      <c r="AU737" s="988"/>
      <c r="AV737" s="988"/>
      <c r="AW737" s="988"/>
      <c r="AX737" s="989"/>
      <c r="AY737" s="89"/>
      <c r="AZ737" s="89"/>
    </row>
    <row r="738" spans="1:52" ht="24.75" customHeight="1" x14ac:dyDescent="0.15">
      <c r="A738" s="990" t="s">
        <v>361</v>
      </c>
      <c r="B738" s="203"/>
      <c r="C738" s="203"/>
      <c r="D738" s="204"/>
      <c r="E738" s="986" t="s">
        <v>603</v>
      </c>
      <c r="F738" s="986"/>
      <c r="G738" s="986"/>
      <c r="H738" s="986"/>
      <c r="I738" s="986"/>
      <c r="J738" s="986"/>
      <c r="K738" s="986"/>
      <c r="L738" s="986"/>
      <c r="M738" s="986"/>
      <c r="N738" s="358" t="s">
        <v>362</v>
      </c>
      <c r="O738" s="358"/>
      <c r="P738" s="358"/>
      <c r="Q738" s="358"/>
      <c r="R738" s="986" t="s">
        <v>604</v>
      </c>
      <c r="S738" s="986"/>
      <c r="T738" s="986"/>
      <c r="U738" s="986"/>
      <c r="V738" s="986"/>
      <c r="W738" s="986"/>
      <c r="X738" s="986"/>
      <c r="Y738" s="986"/>
      <c r="Z738" s="986"/>
      <c r="AA738" s="358" t="s">
        <v>482</v>
      </c>
      <c r="AB738" s="358"/>
      <c r="AC738" s="358"/>
      <c r="AD738" s="358"/>
      <c r="AE738" s="986" t="s">
        <v>605</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542</v>
      </c>
      <c r="B739" s="995"/>
      <c r="C739" s="995"/>
      <c r="D739" s="996"/>
      <c r="E739" s="997" t="s">
        <v>551</v>
      </c>
      <c r="F739" s="998"/>
      <c r="G739" s="998"/>
      <c r="H739" s="91" t="str">
        <f>IF(E739="", "", "(")</f>
        <v>(</v>
      </c>
      <c r="I739" s="981"/>
      <c r="J739" s="981"/>
      <c r="K739" s="91" t="str">
        <f>IF(OR(I739="　", I739=""), "", "-")</f>
        <v/>
      </c>
      <c r="L739" s="982">
        <v>409</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thickBot="1" x14ac:dyDescent="0.2">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594" t="s">
        <v>621</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620</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606</v>
      </c>
      <c r="H781" s="670"/>
      <c r="I781" s="670"/>
      <c r="J781" s="670"/>
      <c r="K781" s="671"/>
      <c r="L781" s="663" t="s">
        <v>607</v>
      </c>
      <c r="M781" s="664"/>
      <c r="N781" s="664"/>
      <c r="O781" s="664"/>
      <c r="P781" s="664"/>
      <c r="Q781" s="664"/>
      <c r="R781" s="664"/>
      <c r="S781" s="664"/>
      <c r="T781" s="664"/>
      <c r="U781" s="664"/>
      <c r="V781" s="664"/>
      <c r="W781" s="664"/>
      <c r="X781" s="665"/>
      <c r="Y781" s="384">
        <v>29</v>
      </c>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t="s">
        <v>622</v>
      </c>
      <c r="H782" s="606"/>
      <c r="I782" s="606"/>
      <c r="J782" s="606"/>
      <c r="K782" s="607"/>
      <c r="L782" s="597"/>
      <c r="M782" s="598"/>
      <c r="N782" s="598"/>
      <c r="O782" s="598"/>
      <c r="P782" s="598"/>
      <c r="Q782" s="598"/>
      <c r="R782" s="598"/>
      <c r="S782" s="598"/>
      <c r="T782" s="598"/>
      <c r="U782" s="598"/>
      <c r="V782" s="598"/>
      <c r="W782" s="598"/>
      <c r="X782" s="599"/>
      <c r="Y782" s="600">
        <v>2</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t="s">
        <v>623</v>
      </c>
      <c r="H783" s="606"/>
      <c r="I783" s="606"/>
      <c r="J783" s="606"/>
      <c r="K783" s="607"/>
      <c r="L783" s="597" t="s">
        <v>624</v>
      </c>
      <c r="M783" s="598"/>
      <c r="N783" s="598"/>
      <c r="O783" s="598"/>
      <c r="P783" s="598"/>
      <c r="Q783" s="598"/>
      <c r="R783" s="598"/>
      <c r="S783" s="598"/>
      <c r="T783" s="598"/>
      <c r="U783" s="598"/>
      <c r="V783" s="598"/>
      <c r="W783" s="598"/>
      <c r="X783" s="599"/>
      <c r="Y783" s="600">
        <v>1</v>
      </c>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32</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608</v>
      </c>
      <c r="D837" s="340"/>
      <c r="E837" s="340"/>
      <c r="F837" s="340"/>
      <c r="G837" s="340"/>
      <c r="H837" s="340"/>
      <c r="I837" s="340"/>
      <c r="J837" s="341">
        <v>7010405010586</v>
      </c>
      <c r="K837" s="342"/>
      <c r="L837" s="342"/>
      <c r="M837" s="342"/>
      <c r="N837" s="342"/>
      <c r="O837" s="342"/>
      <c r="P837" s="355" t="s">
        <v>609</v>
      </c>
      <c r="Q837" s="343"/>
      <c r="R837" s="343"/>
      <c r="S837" s="343"/>
      <c r="T837" s="343"/>
      <c r="U837" s="343"/>
      <c r="V837" s="343"/>
      <c r="W837" s="343"/>
      <c r="X837" s="343"/>
      <c r="Y837" s="344">
        <v>32</v>
      </c>
      <c r="Z837" s="345"/>
      <c r="AA837" s="345"/>
      <c r="AB837" s="346"/>
      <c r="AC837" s="356" t="s">
        <v>520</v>
      </c>
      <c r="AD837" s="364"/>
      <c r="AE837" s="364"/>
      <c r="AF837" s="364"/>
      <c r="AG837" s="364"/>
      <c r="AH837" s="365">
        <v>1</v>
      </c>
      <c r="AI837" s="366"/>
      <c r="AJ837" s="366"/>
      <c r="AK837" s="366"/>
      <c r="AL837" s="350">
        <v>94.4</v>
      </c>
      <c r="AM837" s="351"/>
      <c r="AN837" s="351"/>
      <c r="AO837" s="352"/>
      <c r="AP837" s="353" t="s">
        <v>625</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560</v>
      </c>
      <c r="F1102" s="371"/>
      <c r="G1102" s="371"/>
      <c r="H1102" s="371"/>
      <c r="I1102" s="371"/>
      <c r="J1102" s="341" t="s">
        <v>610</v>
      </c>
      <c r="K1102" s="342"/>
      <c r="L1102" s="342"/>
      <c r="M1102" s="342"/>
      <c r="N1102" s="342"/>
      <c r="O1102" s="342"/>
      <c r="P1102" s="355" t="s">
        <v>562</v>
      </c>
      <c r="Q1102" s="343"/>
      <c r="R1102" s="343"/>
      <c r="S1102" s="343"/>
      <c r="T1102" s="343"/>
      <c r="U1102" s="343"/>
      <c r="V1102" s="343"/>
      <c r="W1102" s="343"/>
      <c r="X1102" s="343"/>
      <c r="Y1102" s="344" t="s">
        <v>561</v>
      </c>
      <c r="Z1102" s="345"/>
      <c r="AA1102" s="345"/>
      <c r="AB1102" s="346"/>
      <c r="AC1102" s="347"/>
      <c r="AD1102" s="347"/>
      <c r="AE1102" s="347"/>
      <c r="AF1102" s="347"/>
      <c r="AG1102" s="347"/>
      <c r="AH1102" s="348" t="s">
        <v>562</v>
      </c>
      <c r="AI1102" s="349"/>
      <c r="AJ1102" s="349"/>
      <c r="AK1102" s="349"/>
      <c r="AL1102" s="350" t="s">
        <v>562</v>
      </c>
      <c r="AM1102" s="351"/>
      <c r="AN1102" s="351"/>
      <c r="AO1102" s="352"/>
      <c r="AP1102" s="353" t="s">
        <v>562</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2">
    <cfRule type="expression" dxfId="2793" priority="13877">
      <formula>IF(RIGHT(TEXT(Y782,"0.#"),1)=".",FALSE,TRUE)</formula>
    </cfRule>
    <cfRule type="expression" dxfId="2792" priority="13878">
      <formula>IF(RIGHT(TEXT(Y782,"0.#"),1)=".",TRUE,FALSE)</formula>
    </cfRule>
  </conditionalFormatting>
  <conditionalFormatting sqref="Y791">
    <cfRule type="expression" dxfId="2791" priority="13873">
      <formula>IF(RIGHT(TEXT(Y791,"0.#"),1)=".",FALSE,TRUE)</formula>
    </cfRule>
    <cfRule type="expression" dxfId="2790" priority="13874">
      <formula>IF(RIGHT(TEXT(Y791,"0.#"),1)=".",TRUE,FALSE)</formula>
    </cfRule>
  </conditionalFormatting>
  <conditionalFormatting sqref="Y822:Y829 Y820 Y809:Y816 Y807 Y796:Y803 Y794">
    <cfRule type="expression" dxfId="2789" priority="13655">
      <formula>IF(RIGHT(TEXT(Y794,"0.#"),1)=".",FALSE,TRUE)</formula>
    </cfRule>
    <cfRule type="expression" dxfId="2788" priority="13656">
      <formula>IF(RIGHT(TEXT(Y794,"0.#"),1)=".",TRUE,FALSE)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3:Y790 Y781">
    <cfRule type="expression" dxfId="2781" priority="13679">
      <formula>IF(RIGHT(TEXT(Y781,"0.#"),1)=".",FALSE,TRUE)</formula>
    </cfRule>
    <cfRule type="expression" dxfId="2780" priority="13680">
      <formula>IF(RIGHT(TEXT(Y781,"0.#"),1)=".",TRUE,FALSE)</formula>
    </cfRule>
  </conditionalFormatting>
  <conditionalFormatting sqref="AU782">
    <cfRule type="expression" dxfId="2779" priority="13677">
      <formula>IF(RIGHT(TEXT(AU782,"0.#"),1)=".",FALSE,TRUE)</formula>
    </cfRule>
    <cfRule type="expression" dxfId="2778" priority="13678">
      <formula>IF(RIGHT(TEXT(AU782,"0.#"),1)=".",TRUE,FALSE)</formula>
    </cfRule>
  </conditionalFormatting>
  <conditionalFormatting sqref="AU791">
    <cfRule type="expression" dxfId="2777" priority="13675">
      <formula>IF(RIGHT(TEXT(AU791,"0.#"),1)=".",FALSE,TRUE)</formula>
    </cfRule>
    <cfRule type="expression" dxfId="2776" priority="13676">
      <formula>IF(RIGHT(TEXT(AU791,"0.#"),1)=".",TRUE,FALSE)</formula>
    </cfRule>
  </conditionalFormatting>
  <conditionalFormatting sqref="AU783:AU790 AU781">
    <cfRule type="expression" dxfId="2775" priority="13673">
      <formula>IF(RIGHT(TEXT(AU781,"0.#"),1)=".",FALSE,TRUE)</formula>
    </cfRule>
    <cfRule type="expression" dxfId="2774" priority="13674">
      <formula>IF(RIGHT(TEXT(AU781,"0.#"),1)=".",TRUE,FALSE)</formula>
    </cfRule>
  </conditionalFormatting>
  <conditionalFormatting sqref="Y821 Y808 Y795">
    <cfRule type="expression" dxfId="2773" priority="13659">
      <formula>IF(RIGHT(TEXT(Y795,"0.#"),1)=".",FALSE,TRUE)</formula>
    </cfRule>
    <cfRule type="expression" dxfId="2772" priority="13660">
      <formula>IF(RIGHT(TEXT(Y795,"0.#"),1)=".",TRUE,FALSE)</formula>
    </cfRule>
  </conditionalFormatting>
  <conditionalFormatting sqref="Y830 Y817 Y804">
    <cfRule type="expression" dxfId="2771" priority="13657">
      <formula>IF(RIGHT(TEXT(Y804,"0.#"),1)=".",FALSE,TRUE)</formula>
    </cfRule>
    <cfRule type="expression" dxfId="2770" priority="13658">
      <formula>IF(RIGHT(TEXT(Y804,"0.#"),1)=".",TRUE,FALSE)</formula>
    </cfRule>
  </conditionalFormatting>
  <conditionalFormatting sqref="AU821 AU808 AU795">
    <cfRule type="expression" dxfId="2769" priority="13653">
      <formula>IF(RIGHT(TEXT(AU795,"0.#"),1)=".",FALSE,TRUE)</formula>
    </cfRule>
    <cfRule type="expression" dxfId="2768" priority="13654">
      <formula>IF(RIGHT(TEXT(AU795,"0.#"),1)=".",TRUE,FALSE)</formula>
    </cfRule>
  </conditionalFormatting>
  <conditionalFormatting sqref="AU830 AU817 AU804">
    <cfRule type="expression" dxfId="2767" priority="13651">
      <formula>IF(RIGHT(TEXT(AU804,"0.#"),1)=".",FALSE,TRUE)</formula>
    </cfRule>
    <cfRule type="expression" dxfId="2766" priority="13652">
      <formula>IF(RIGHT(TEXT(AU804,"0.#"),1)=".",TRUE,FALSE)</formula>
    </cfRule>
  </conditionalFormatting>
  <conditionalFormatting sqref="AU822:AU829 AU820 AU809:AU816 AU807 AU796:AU803 AU794">
    <cfRule type="expression" dxfId="2765" priority="13649">
      <formula>IF(RIGHT(TEXT(AU794,"0.#"),1)=".",FALSE,TRUE)</formula>
    </cfRule>
    <cfRule type="expression" dxfId="2764" priority="13650">
      <formula>IF(RIGHT(TEXT(AU794,"0.#"),1)=".",TRUE,FALSE)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AM134">
    <cfRule type="expression" dxfId="703" priority="3">
      <formula>IF(RIGHT(TEXT(AM134,"0.#"),1)=".",FALSE,TRUE)</formula>
    </cfRule>
    <cfRule type="expression" dxfId="702" priority="4">
      <formula>IF(RIGHT(TEXT(AM134,"0.#"),1)=".",TRUE,FALSE)</formula>
    </cfRule>
  </conditionalFormatting>
  <conditionalFormatting sqref="AM138">
    <cfRule type="expression" dxfId="701" priority="1">
      <formula>IF(RIGHT(TEXT(AM138,"0.#"),1)=".",FALSE,TRUE)</formula>
    </cfRule>
    <cfRule type="expression" dxfId="700" priority="2">
      <formula>IF(RIGHT(TEXT(AM138,"0.#"),1)=".",TRUE,FALSE)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1" manualBreakCount="1">
    <brk id="746"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t="s">
        <v>554</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t="s">
        <v>554</v>
      </c>
      <c r="C14" s="13" t="str">
        <f t="shared" si="0"/>
        <v>少子化社会対策</v>
      </c>
      <c r="D14" s="13" t="str">
        <f t="shared" si="8"/>
        <v>少子化社会対策</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少子化社会対策</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554</v>
      </c>
      <c r="C16" s="13" t="str">
        <f t="shared" si="0"/>
        <v>男女共同参画</v>
      </c>
      <c r="D16" s="13" t="str">
        <f t="shared" si="8"/>
        <v>少子化社会対策、男女共同参画</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少子化社会対策、男女共同参画</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少子化社会対策、男女共同参画</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少子化社会対策、男女共同参画</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少子化社会対策、男女共同参画</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少子化社会対策、男女共同参画</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少子化社会対策、男女共同参画</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少子化社会対策、男女共同参画</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少子化社会対策、男女共同参画</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少子化社会対策、男女共同参画</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少子化社会対策、男女共同参画</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2018-05-24T09:59:04Z</cp:lastPrinted>
  <dcterms:created xsi:type="dcterms:W3CDTF">2012-03-13T00:50:25Z</dcterms:created>
  <dcterms:modified xsi:type="dcterms:W3CDTF">2018-07-05T05:59:15Z</dcterms:modified>
</cp:coreProperties>
</file>