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5430" yWindow="120" windowWidth="11820" windowHeight="80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<sst xmlns="http://schemas.openxmlformats.org/spreadsheetml/2006/main" count="2907" uniqueCount="650">
  <si>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</si>
  <si>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</si>
  <si>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</si>
  <si>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</si>
  <si>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</si>
  <si>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</si>
  <si>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</si>
  <si>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</si>
  <si>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</si>
  <si>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</si>
  <si>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</si>
  <si>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</si>
  <si>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</si>
  <si>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</si>
  <si>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</si>
  <si>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</si>
  <si>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</si>
  <si>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</si>
  <si>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</si>
  <si>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</si>
  <si>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</si>
  <si>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</si>
  <si>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</si>
  <si>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</si>
  <si>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</si>
  <si>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</si>
  <si>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</si>
  <si>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</si>
  <si>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</si>
  <si>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</si>
  <si>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</si>
  <si>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</si>
  <si>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</si>
  <si>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</si>
  <si>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</si>
  <si>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</si>
  <si>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</si>
  <si>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</si>
  <si>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</si>
  <si>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</si>
  <si>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</si>
  <si>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</si>
  <si>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</si>
  <si>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</si>
  <si>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</si>
  <si>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</si>
  <si>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</si>
  <si>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</si>
  <si>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</si>
  <si>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</si>
  <si>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</si>
  <si>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</si>
  <si>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</si>
  <si>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</si>
  <si>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</si>
  <si>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</si>
  <si>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</si>
  <si>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</si>
  <si>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</si>
  <si>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</si>
  <si>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</si>
  <si>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</si>
  <si>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</si>
  <si>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</si>
  <si>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</si>
  <si>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</si>
  <si>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</si>
  <si>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</si>
  <si>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</si>
  <si>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</si>
  <si>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</si>
  <si>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</si>
  <si>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</si>
  <si>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</si>
  <si>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</si>
  <si>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</si>
  <si>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</si>
  <si>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</si>
  <si>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</si>
  <si>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</si>
  <si>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</si>
  <si>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</si>
  <si>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</si>
  <si>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</si>
  <si>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</si>
  <si>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</si>
  <si>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</si>
  <si>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</si>
  <si>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</si>
  <si>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</si>
  <si>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</si>
  <si>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</si>
  <si>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</si>
  <si>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</si>
  <si>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</si>
  <si>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</si>
  <si>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</si>
  <si>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</si>
  <si>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</si>
  <si>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</si>
  <si>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</si>
  <si>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</si>
  <si>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</si>
  <si>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</si>
  <si>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</si>
  <si>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</si>
  <si>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</si>
  <si>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</si>
  <si>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</si>
  <si>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</si>
  <si>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</si>
  <si>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</si>
  <si>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</si>
  <si>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</si>
  <si>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</si>
  <si>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</si>
  <si>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</si>
  <si>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</si>
  <si>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</si>
  <si>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</si>
  <si>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</si>
  <si>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</si>
  <si>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</si>
  <si>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</si>
  <si>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</si>
  <si>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</si>
  <si>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</si>
  <si>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</si>
  <si>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</si>
  <si>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</si>
  <si>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</si>
  <si>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</si>
  <si>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</si>
  <si>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</si>
  <si>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</si>
  <si>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</si>
  <si>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</si>
  <si>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</si>
  <si>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</si>
  <si>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</si>
  <si>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</si>
  <si>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</si>
  <si>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</si>
  <si>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</si>
  <si>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</si>
  <si>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</si>
  <si>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</si>
  <si>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</si>
  <si>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</si>
  <si>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</si>
  <si>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</si>
  <si>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</si>
  <si>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</si>
  <si>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</si>
  <si>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</si>
  <si>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</si>
  <si>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</si>
  <si>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</si>
  <si>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</si>
  <si>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</si>
  <si>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</si>
  <si>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</si>
  <si>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</si>
  <si>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</si>
  <si>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</si>
  <si>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</si>
  <si>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</si>
  <si>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</si>
  <si>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</si>
  <si>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</si>
  <si>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</si>
  <si>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</si>
  <si>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</si>
  <si>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</si>
  <si>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</si>
  <si>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</si>
  <si>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</si>
  <si>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</si>
  <si>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</si>
  <si>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</si>
  <si>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</si>
  <si>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</si>
  <si>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</si>
  <si>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</si>
  <si>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</si>
  <si>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</si>
  <si>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</si>
  <si>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</si>
  <si>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</si>
  <si>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</si>
  <si>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</si>
  <si>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</si>
  <si>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</si>
  <si>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</si>
  <si>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</si>
  <si>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</si>
  <si>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</si>
  <si>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</si>
  <si>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</si>
  <si>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</si>
  <si>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</si>
  <si>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</si>
  <si>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</si>
  <si>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</si>
  <si>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</si>
  <si>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</si>
  <si>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</si>
  <si>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</si>
  <si>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</si>
  <si>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</si>
  <si>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</si>
  <si>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</si>
  <si>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</si>
  <si>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</si>
  <si>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</si>
  <si>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</si>
  <si>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</si>
  <si>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</si>
  <si>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</si>
  <si>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</si>
  <si>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</si>
  <si>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</si>
  <si>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</si>
  <si>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</si>
  <si>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</si>
  <si>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</si>
  <si>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</si>
  <si>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</si>
  <si>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</si>
  <si>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</si>
  <si>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</si>
  <si>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</si>
  <si>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</si>
  <si>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</si>
  <si>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</si>
  <si>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</si>
  <si>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</si>
  <si>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</si>
  <si>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</si>
  <si>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</si>
  <si>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</si>
  <si>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</si>
  <si>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</si>
  <si>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</si>
  <si>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</si>
  <si>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</si>
  <si>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</si>
  <si>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</si>
  <si>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</si>
  <si>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</si>
  <si>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</si>
  <si>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</si>
  <si>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</si>
  <si>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</si>
  <si>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</si>
  <si>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</si>
  <si>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</si>
  <si>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</si>
  <si>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</si>
  <si>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</si>
  <si>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</si>
  <si>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</si>
  <si>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</si>
  <si>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</si>
  <si>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</si>
  <si>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</si>
  <si>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</si>
  <si>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</si>
  <si>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</si>
  <si>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</si>
  <si>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</si>
  <si>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</si>
  <si>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</si>
  <si>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</si>
  <si>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</si>
  <si>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</si>
  <si>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</si>
  <si>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</si>
  <si>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</si>
  <si>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</si>
  <si>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</si>
  <si>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</si>
  <si>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</si>
  <si>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</si>
  <si>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</si>
  <si>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</si>
  <si>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</si>
  <si>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</si>
  <si>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</si>
  <si>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</si>
  <si>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</si>
  <si>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</si>
  <si>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</si>
  <si>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</si>
  <si>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</si>
  <si>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</si>
  <si>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</si>
  <si>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</si>
  <si>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</si>
  <si>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</si>
  <si>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</si>
  <si>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</si>
  <si>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</si>
  <si>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</si>
  <si>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</si>
  <si>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</si>
  <si>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</si>
  <si>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</si>
  <si>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</si>
  <si>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</si>
  <si>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</si>
  <si>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</si>
  <si>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</si>
  <si>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</si>
  <si>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</si>
  <si>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</si>
  <si>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</si>
  <si>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</si>
  <si>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</si>
  <si>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</si>
  <si>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</si>
  <si>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</si>
  <si>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</si>
  <si>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</si>
  <si>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</si>
  <si>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</si>
  <si>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</si>
  <si>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</si>
  <si>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</si>
  <si>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</si>
  <si>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</si>
  <si>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</si>
  <si>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</si>
  <si>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</si>
  <si>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</si>
  <si>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</si>
  <si>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</si>
  <si>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</si>
  <si>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</si>
  <si>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</si>
  <si>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</si>
  <si>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</si>
  <si>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</si>
  <si>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</si>
  <si>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</si>
  <si>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</si>
  <si>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</si>
  <si>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</si>
  <si>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</si>
  <si>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</si>
  <si>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</si>
  <si>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</si>
  <si>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</si>
  <si>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</si>
  <si>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</si>
  <si>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</si>
  <si>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</si>
  <si>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</si>
  <si>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</si>
  <si>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</si>
  <si>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</si>
  <si>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</si>
  <si>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</si>
  <si>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</si>
  <si>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</si>
  <si>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</si>
  <si>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</si>
  <si>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</si>
  <si>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</si>
  <si>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</si>
  <si>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</si>
  <si>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</si>
  <si>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</si>
  <si>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</si>
  <si>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</si>
  <si>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</si>
  <si>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</si>
  <si>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</si>
  <si>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</si>
  <si>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</si>
  <si>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</si>
  <si>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</si>
  <si>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</si>
  <si>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</si>
  <si>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</si>
  <si>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</si>
  <si>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</si>
  <si>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</si>
  <si>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</si>
  <si>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</si>
  <si>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</si>
  <si>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</si>
  <si>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</si>
  <si>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</si>
  <si>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</si>
  <si>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</si>
  <si>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</si>
  <si>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</si>
  <si>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</si>
  <si>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</si>
  <si>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</si>
  <si>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</si>
  <si>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</si>
  <si>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</si>
  <si>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</si>
  <si>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</si>
  <si>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</si>
  <si>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</si>
  <si>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</si>
  <si>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</si>
  <si>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</si>
  <si>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</si>
  <si>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</si>
  <si>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</si>
  <si>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</si>
  <si>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</si>
  <si>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</si>
  <si>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</si>
  <si>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</si>
  <si>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</si>
  <si>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</si>
  <si>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</si>
  <si>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</si>
  <si>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</si>
  <si>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</si>
  <si>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</si>
  <si>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</si>
  <si>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</si>
  <si>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</si>
  <si>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</si>
  <si>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</si>
  <si>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</si>
  <si>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</si>
  <si>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</si>
  <si>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</si>
  <si>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</si>
  <si>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</si>
  <si>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</si>
  <si>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</si>
  <si>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</si>
  <si>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</si>
  <si>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</si>
  <si>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</si>
  <si>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</si>
  <si>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</si>
  <si>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</si>
  <si>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</si>
  <si>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</si>
  <si>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</si>
  <si>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</si>
  <si>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</si>
  <si>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</si>
  <si>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</si>
  <si>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</si>
  <si>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</si>
  <si>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</si>
  <si>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</si>
  <si>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</si>
  <si>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</si>
  <si>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</si>
  <si>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</si>
  <si>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</si>
  <si>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</si>
  <si>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</si>
  <si>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</si>
  <si>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</si>
  <si>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</si>
  <si>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</si>
  <si>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</si>
  <si>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</si>
  <si>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</si>
  <si>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</si>
  <si>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</si>
  <si>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</si>
  <si>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</si>
  <si>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</si>
  <si>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</si>
  <si>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</si>
  <si>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</si>
  <si>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</si>
  <si>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</si>
  <si>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</si>
  <si>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</si>
  <si>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</si>
  <si>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</si>
  <si>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</si>
  <si>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</si>
  <si>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</si>
  <si>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</si>
  <si>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</si>
  <si>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</si>
  <si>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</si>
  <si>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</si>
  <si>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</si>
  <si>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</si>
  <si>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</si>
  <si>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</si>
  <si>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</si>
  <si>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</si>
  <si>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</si>
  <si>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</si>
  <si>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</si>
  <si>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</si>
  <si>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</si>
  <si>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</si>
  <si>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</si>
  <si>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</si>
  <si>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</si>
  <si>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</si>
  <si>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</si>
  <si>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</si>
  <si>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</si>
  <si>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</si>
  <si>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</si>
  <si>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</si>
  <si>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</si>
  <si>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</si>
  <si>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</si>
  <si>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</si>
  <si>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</si>
  <si>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</si>
  <si>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</si>
  <si>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</si>
  <si>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</si>
  <si>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</si>
  <si>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</si>
  <si>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</si>
  <si>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</si>
  <si>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</si>
  <si>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</si>
  <si>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</si>
  <si>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</si>
  <si>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</si>
  <si>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</si>
  <si>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</si>
  <si>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</si>
  <si>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</si>
  <si>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</si>
  <si>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</si>
  <si>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</si>
  <si>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</si>
  <si>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</si>
  <si>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</si>
  <si>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</si>
  <si>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</si>
  <si>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</si>
  <si>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</si>
  <si>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</si>
  <si>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</si>
  <si>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特定有害業務従事者の離職者特殊健康診断実施事業</t>
    <rPh sb="0" eb="2">
      <t>トクテイ</t>
    </rPh>
    <rPh sb="2" eb="4">
      <t>ユウガイ</t>
    </rPh>
    <rPh sb="4" eb="6">
      <t>ギョウム</t>
    </rPh>
    <rPh sb="6" eb="9">
      <t>ジュウジシャ</t>
    </rPh>
    <rPh sb="10" eb="13">
      <t>リショクシャ</t>
    </rPh>
    <rPh sb="13" eb="15">
      <t>トクシュ</t>
    </rPh>
    <rPh sb="15" eb="17">
      <t>ケンコウ</t>
    </rPh>
    <rPh sb="17" eb="19">
      <t>シンダン</t>
    </rPh>
    <rPh sb="19" eb="21">
      <t>ジッシ</t>
    </rPh>
    <rPh sb="21" eb="23">
      <t>ジギョウ</t>
    </rPh>
    <phoneticPr fontId="5"/>
  </si>
  <si>
    <t>労働基準局安全衛生部</t>
    <rPh sb="9" eb="10">
      <t>ブ</t>
    </rPh>
    <phoneticPr fontId="5"/>
  </si>
  <si>
    <t>労働衛生課</t>
    <rPh sb="4" eb="5">
      <t>カ</t>
    </rPh>
    <phoneticPr fontId="5"/>
  </si>
  <si>
    <t>終了予定なし</t>
    <rPh sb="0" eb="2">
      <t>シュウリョウ</t>
    </rPh>
    <rPh sb="2" eb="4">
      <t>ヨテイ</t>
    </rPh>
    <phoneticPr fontId="5"/>
  </si>
  <si>
    <t>昭和４７年度</t>
    <rPh sb="0" eb="2">
      <t>ショウワ</t>
    </rPh>
    <rPh sb="4" eb="5">
      <t>ネン</t>
    </rPh>
    <rPh sb="5" eb="6">
      <t>ド</t>
    </rPh>
    <phoneticPr fontId="5"/>
  </si>
  <si>
    <t>厚生労働省</t>
  </si>
  <si>
    <t>神ノ田　昌博</t>
    <rPh sb="0" eb="1">
      <t>カミ</t>
    </rPh>
    <rPh sb="2" eb="3">
      <t>タ</t>
    </rPh>
    <rPh sb="4" eb="6">
      <t>マサヒロ</t>
    </rPh>
    <phoneticPr fontId="5"/>
  </si>
  <si>
    <t>○</t>
  </si>
  <si>
    <t>労働者災害補償保険法第２９条第１項第３号
労働安全衛生法第６７条</t>
  </si>
  <si>
    <t>第１3次労働災害防止計画</t>
    <phoneticPr fontId="5"/>
  </si>
  <si>
    <t>労働安全衛生法第６７条に基づき、健康管理手帳を交付し、離職労働者の健康管理を行っているものであり、健康管理手帳保持者に対して、年２回（じん肺は１回）委託医療機関において健康診断を受診させることにより、離職労働者の健康管理の確保に資するもの。</t>
  </si>
  <si>
    <t>石綿取扱い業務等に従事し、離職した労働者に対し、労働安全衛生法第６７条に基づき、健康管理手帳を交付し、離職労働者の健康管理を実施する。
健康管理手帳保持者に対して、年２回（じん肺は１回）委託医療機関において健康診断を受診させ、離職労働者の健康管理の確保を行っている。</t>
  </si>
  <si>
    <t>-</t>
  </si>
  <si>
    <t>健康管理手帳所持者の健康診断受診率を、前年度以上とする。</t>
    <phoneticPr fontId="5"/>
  </si>
  <si>
    <t>厚生労働省労働基準局調</t>
    <rPh sb="0" eb="2">
      <t>コウセイ</t>
    </rPh>
    <rPh sb="2" eb="5">
      <t>ロウドウショウ</t>
    </rPh>
    <rPh sb="5" eb="7">
      <t>ロウドウ</t>
    </rPh>
    <rPh sb="7" eb="10">
      <t>キジュンキョク</t>
    </rPh>
    <rPh sb="10" eb="11">
      <t>シラ</t>
    </rPh>
    <phoneticPr fontId="5"/>
  </si>
  <si>
    <t>健康管理手帳所持者に対して、健康診断の案内通知の送付とその際の受診勧奨を47都道府県において行う。</t>
  </si>
  <si>
    <t>都道府県</t>
  </si>
  <si>
    <t>円/人</t>
  </si>
  <si>
    <t xml:space="preserve">X / Y </t>
  </si>
  <si>
    <t>施策大目標２　労働者が安全で健康に働くことができる職場づくりを推進すること</t>
    <phoneticPr fontId="5"/>
  </si>
  <si>
    <t>労働者が安全で健康に働くことができる職場づくりを推進すること（施策目標Ⅲ-2-1）</t>
    <rPh sb="31" eb="32">
      <t>セ</t>
    </rPh>
    <rPh sb="32" eb="33">
      <t>サク</t>
    </rPh>
    <rPh sb="33" eb="35">
      <t>モクヒョウ</t>
    </rPh>
    <phoneticPr fontId="5"/>
  </si>
  <si>
    <t>1 労働災害による死亡者数</t>
  </si>
  <si>
    <t>2 労働災害による死傷者数（休業４日以上）</t>
  </si>
  <si>
    <t>人</t>
    <rPh sb="0" eb="1">
      <t>ニン</t>
    </rPh>
    <phoneticPr fontId="5"/>
  </si>
  <si>
    <t>労働安全衛生法第67条に定める健康管理手帳の所持者に対する健康診断を実施する。これにより一定の有害業務に従事し離職した労働者の健康管理を促進し、もって、測定指標１及び２に寄与すると見込んでいる。</t>
    <rPh sb="0" eb="4">
      <t>ロウドウアンゼン</t>
    </rPh>
    <rPh sb="4" eb="6">
      <t>エイセイ</t>
    </rPh>
    <rPh sb="6" eb="8">
      <t>ホウダイ</t>
    </rPh>
    <rPh sb="10" eb="11">
      <t>ジョウ</t>
    </rPh>
    <rPh sb="12" eb="13">
      <t>サダ</t>
    </rPh>
    <rPh sb="15" eb="17">
      <t>ケンコウ</t>
    </rPh>
    <rPh sb="17" eb="19">
      <t>カンリ</t>
    </rPh>
    <rPh sb="19" eb="21">
      <t>テチョウ</t>
    </rPh>
    <rPh sb="22" eb="25">
      <t>ショジシャ</t>
    </rPh>
    <rPh sb="26" eb="27">
      <t>タイ</t>
    </rPh>
    <rPh sb="29" eb="33">
      <t>ケンコウシンダン</t>
    </rPh>
    <rPh sb="34" eb="36">
      <t>ジッシ</t>
    </rPh>
    <rPh sb="44" eb="46">
      <t>イッテイ</t>
    </rPh>
    <rPh sb="47" eb="49">
      <t>ユウガイ</t>
    </rPh>
    <rPh sb="49" eb="51">
      <t>ギョウム</t>
    </rPh>
    <rPh sb="52" eb="54">
      <t>ジュウジ</t>
    </rPh>
    <rPh sb="55" eb="57">
      <t>リショク</t>
    </rPh>
    <rPh sb="59" eb="62">
      <t>ロウドウシャ</t>
    </rPh>
    <rPh sb="63" eb="65">
      <t>ケンコウ</t>
    </rPh>
    <rPh sb="65" eb="67">
      <t>カンリ</t>
    </rPh>
    <rPh sb="68" eb="70">
      <t>ソクシン</t>
    </rPh>
    <rPh sb="76" eb="78">
      <t>ソクテイ</t>
    </rPh>
    <rPh sb="78" eb="80">
      <t>シヒョウ</t>
    </rPh>
    <rPh sb="81" eb="82">
      <t>オヨ</t>
    </rPh>
    <rPh sb="85" eb="87">
      <t>キヨ</t>
    </rPh>
    <rPh sb="90" eb="92">
      <t>ミコ</t>
    </rPh>
    <phoneticPr fontId="5"/>
  </si>
  <si>
    <t>△</t>
  </si>
  <si>
    <t>無</t>
  </si>
  <si>
    <t>有</t>
  </si>
  <si>
    <t>有害業務に従事し、離職した者に対して健康管理を実施する本事業は、広く国民のニーズがあり、国費を投入しなければ事業目的が達成できない。</t>
    <phoneticPr fontId="5"/>
  </si>
  <si>
    <t>労働安全衛生法第６７条において、政府の責務として実施することが明記されていることから、国が実施すべき事業である。</t>
    <phoneticPr fontId="5"/>
  </si>
  <si>
    <t>有害業務に従事し、離職した者に対する健康管理を実施するものであり、離職労働者の健康管理の確保に資するという政策目的達成に向けて、優先度の高い事業である。</t>
    <phoneticPr fontId="5"/>
  </si>
  <si>
    <t>健康管理手帳の健康診断を実施する医療機関においては、所定の検査を適切に行える設備と医師の確保が必要不可欠であることから、公募し、労働局にて審査の上決定する必要がある。</t>
    <phoneticPr fontId="5"/>
  </si>
  <si>
    <t>事業者責任で有害業務に従事し、離職した労働者の健康管理を行う事業であり、事業者から徴収した労災保険料から経費を支出していることから、受益者との負担関係は妥当である。</t>
    <phoneticPr fontId="5"/>
  </si>
  <si>
    <t>一人当たりの受診料として妥当である。</t>
    <phoneticPr fontId="5"/>
  </si>
  <si>
    <t>－</t>
    <phoneticPr fontId="5"/>
  </si>
  <si>
    <t>健康診断の実施及びそれに伴う経費（受診者の旅費等）以外には支出されていない。</t>
    <phoneticPr fontId="5"/>
  </si>
  <si>
    <t>通達において受診旅費等の支払基準を明確化する等行っている。</t>
    <phoneticPr fontId="5"/>
  </si>
  <si>
    <t>-</t>
    <phoneticPr fontId="5"/>
  </si>
  <si>
    <t>見込みに見合ったものである。</t>
    <rPh sb="0" eb="2">
      <t>ミコ</t>
    </rPh>
    <rPh sb="4" eb="6">
      <t>ミア</t>
    </rPh>
    <phoneticPr fontId="5"/>
  </si>
  <si>
    <t>健診結果は健康管理手帳所持者の健康管理に活用されている。</t>
    <phoneticPr fontId="5"/>
  </si>
  <si>
    <t>‐</t>
  </si>
  <si>
    <t>予算が十分活かされるためには、受診率の向上を目指すことも重要であると考えられるため、今後も適切な受診勧奨等が図られるよう、健康診断機関とともにその手法を検討し、受診率の向上に努める。</t>
    <rPh sb="0" eb="2">
      <t>ヨサン</t>
    </rPh>
    <rPh sb="3" eb="5">
      <t>ジュウブン</t>
    </rPh>
    <rPh sb="5" eb="6">
      <t>イ</t>
    </rPh>
    <rPh sb="15" eb="18">
      <t>ジュシンリツ</t>
    </rPh>
    <rPh sb="19" eb="21">
      <t>コウジョウ</t>
    </rPh>
    <rPh sb="22" eb="24">
      <t>メザ</t>
    </rPh>
    <rPh sb="28" eb="30">
      <t>ジュウヨウ</t>
    </rPh>
    <rPh sb="34" eb="35">
      <t>カンガ</t>
    </rPh>
    <rPh sb="42" eb="44">
      <t>コンゴ</t>
    </rPh>
    <rPh sb="45" eb="47">
      <t>テキセツ</t>
    </rPh>
    <rPh sb="48" eb="50">
      <t>ジュシン</t>
    </rPh>
    <rPh sb="50" eb="52">
      <t>カンショウ</t>
    </rPh>
    <rPh sb="52" eb="53">
      <t>トウ</t>
    </rPh>
    <rPh sb="54" eb="55">
      <t>ハカ</t>
    </rPh>
    <rPh sb="61" eb="65">
      <t>ケンコウシンダン</t>
    </rPh>
    <rPh sb="65" eb="67">
      <t>キカン</t>
    </rPh>
    <rPh sb="73" eb="75">
      <t>シュホウ</t>
    </rPh>
    <rPh sb="76" eb="78">
      <t>ケントウ</t>
    </rPh>
    <rPh sb="80" eb="83">
      <t>ジュシンリツ</t>
    </rPh>
    <rPh sb="84" eb="86">
      <t>コウジョウ</t>
    </rPh>
    <rPh sb="87" eb="88">
      <t>ツト</t>
    </rPh>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</si>
  <si>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</si>
  <si>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</si>
  <si>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</si>
  <si>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</si>
  <si>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</si>
  <si>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</si>
  <si>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</si>
  <si>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</si>
  <si>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</si>
  <si>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</si>
  <si>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</si>
  <si>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</si>
  <si>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</si>
  <si>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</si>
  <si>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</si>
  <si>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</si>
  <si>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</si>
  <si>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</si>
  <si>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</si>
  <si>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</si>
  <si>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</si>
  <si>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368</t>
    <phoneticPr fontId="5"/>
  </si>
  <si>
    <t>371</t>
    <phoneticPr fontId="5"/>
  </si>
  <si>
    <t>361</t>
    <phoneticPr fontId="5"/>
  </si>
  <si>
    <t>350</t>
    <phoneticPr fontId="5"/>
  </si>
  <si>
    <t>802</t>
    <phoneticPr fontId="5"/>
  </si>
  <si>
    <t>947</t>
    <phoneticPr fontId="5"/>
  </si>
  <si>
    <t>650-28</t>
    <phoneticPr fontId="5"/>
  </si>
  <si>
    <t>-</t>
    <phoneticPr fontId="5"/>
  </si>
  <si>
    <t>-</t>
    <phoneticPr fontId="5"/>
  </si>
  <si>
    <t>B.事務費</t>
    <phoneticPr fontId="5"/>
  </si>
  <si>
    <t>労働災害防止対策事業委託費</t>
    <rPh sb="0" eb="2">
      <t>ロウドウ</t>
    </rPh>
    <rPh sb="2" eb="4">
      <t>サイガイ</t>
    </rPh>
    <rPh sb="4" eb="6">
      <t>ボウシ</t>
    </rPh>
    <rPh sb="6" eb="8">
      <t>タイサク</t>
    </rPh>
    <rPh sb="8" eb="10">
      <t>ジギョウ</t>
    </rPh>
    <rPh sb="10" eb="13">
      <t>イタクヒ</t>
    </rPh>
    <phoneticPr fontId="5"/>
  </si>
  <si>
    <t>社会復帰促進等旅費</t>
    <rPh sb="0" eb="2">
      <t>シャカイ</t>
    </rPh>
    <rPh sb="2" eb="4">
      <t>フッキ</t>
    </rPh>
    <rPh sb="4" eb="6">
      <t>ソクシン</t>
    </rPh>
    <rPh sb="6" eb="7">
      <t>トウ</t>
    </rPh>
    <rPh sb="7" eb="9">
      <t>リョヒ</t>
    </rPh>
    <phoneticPr fontId="5"/>
  </si>
  <si>
    <t>庁費</t>
    <rPh sb="0" eb="2">
      <t>チョウヒ</t>
    </rPh>
    <phoneticPr fontId="5"/>
  </si>
  <si>
    <t>A.特殊健康診断実施医療機関</t>
    <rPh sb="12" eb="14">
      <t>キカン</t>
    </rPh>
    <phoneticPr fontId="5"/>
  </si>
  <si>
    <t>健診費</t>
    <phoneticPr fontId="5"/>
  </si>
  <si>
    <t>健康診断実施費</t>
    <phoneticPr fontId="5"/>
  </si>
  <si>
    <t>社会復帰促進等旅費</t>
    <phoneticPr fontId="5"/>
  </si>
  <si>
    <t>庁費</t>
    <phoneticPr fontId="5"/>
  </si>
  <si>
    <t>健康診断等に係る旅費</t>
    <phoneticPr fontId="5"/>
  </si>
  <si>
    <t>役務・物品の購入等</t>
    <phoneticPr fontId="5"/>
  </si>
  <si>
    <t>精査中</t>
    <rPh sb="0" eb="2">
      <t>セイサ</t>
    </rPh>
    <rPh sb="2" eb="3">
      <t>チュウ</t>
    </rPh>
    <phoneticPr fontId="5"/>
  </si>
  <si>
    <t>-</t>
    <phoneticPr fontId="5"/>
  </si>
  <si>
    <t>-</t>
    <phoneticPr fontId="5"/>
  </si>
  <si>
    <t>-</t>
    <phoneticPr fontId="5"/>
  </si>
  <si>
    <t>-</t>
    <phoneticPr fontId="5"/>
  </si>
  <si>
    <t>-</t>
    <phoneticPr fontId="5"/>
  </si>
  <si>
    <t>単位当たりコスト ＝ Ｘ ／ Ｙ
Ｘ：「健康診断執行額（30年度は予算額）」
Ｙ：「延べ受診者数」</t>
    <phoneticPr fontId="5"/>
  </si>
  <si>
    <t>-</t>
    <phoneticPr fontId="5"/>
  </si>
  <si>
    <t>-</t>
    <phoneticPr fontId="5"/>
  </si>
  <si>
    <t>1,291,386,000円/68,444人</t>
    <phoneticPr fontId="5"/>
  </si>
  <si>
    <t>1,242,000,000円/
59,686人</t>
    <rPh sb="13" eb="14">
      <t>エン</t>
    </rPh>
    <rPh sb="22" eb="23">
      <t>ニン</t>
    </rPh>
    <phoneticPr fontId="5"/>
  </si>
  <si>
    <t>1,264,000,000円/
60,998人</t>
    <rPh sb="13" eb="14">
      <t>エン</t>
    </rPh>
    <rPh sb="22" eb="23">
      <t>ニン</t>
    </rPh>
    <phoneticPr fontId="5"/>
  </si>
  <si>
    <t>-</t>
    <phoneticPr fontId="5"/>
  </si>
  <si>
    <t>-</t>
    <phoneticPr fontId="5"/>
  </si>
  <si>
    <t>-</t>
    <phoneticPr fontId="5"/>
  </si>
  <si>
    <t>精査中</t>
    <rPh sb="0" eb="2">
      <t>セイサ</t>
    </rPh>
    <rPh sb="2" eb="3">
      <t>チュウ</t>
    </rPh>
    <phoneticPr fontId="5"/>
  </si>
  <si>
    <t>健康管理手帳所持者の健康診断受診率
（健康診断受診者数／健康管理手帳所持者数）</t>
    <rPh sb="19" eb="21">
      <t>ケンコウ</t>
    </rPh>
    <rPh sb="21" eb="23">
      <t>シンダン</t>
    </rPh>
    <rPh sb="23" eb="25">
      <t>ジュシン</t>
    </rPh>
    <rPh sb="25" eb="26">
      <t>シャ</t>
    </rPh>
    <rPh sb="26" eb="27">
      <t>スウ</t>
    </rPh>
    <rPh sb="28" eb="30">
      <t>ケンコウ</t>
    </rPh>
    <rPh sb="30" eb="32">
      <t>カンリ</t>
    </rPh>
    <rPh sb="32" eb="34">
      <t>テチョウ</t>
    </rPh>
    <rPh sb="34" eb="37">
      <t>ショジシャ</t>
    </rPh>
    <rPh sb="37" eb="38">
      <t>スウ</t>
    </rPh>
    <phoneticPr fontId="5"/>
  </si>
  <si>
    <t>執行率及び成果実績は精査中であるが、活動実績は見込みどおりであり、健康管理手帳所持者が健康診断を受けられる環境を確保することは広く国民のニーズがあるため、引き続き本事業を実施する必要がある。</t>
    <rPh sb="0" eb="3">
      <t>シッコウリツ</t>
    </rPh>
    <rPh sb="3" eb="4">
      <t>オヨ</t>
    </rPh>
    <rPh sb="5" eb="7">
      <t>セイカ</t>
    </rPh>
    <rPh sb="7" eb="9">
      <t>ジッセキ</t>
    </rPh>
    <rPh sb="10" eb="13">
      <t>セイサチュウ</t>
    </rPh>
    <rPh sb="18" eb="20">
      <t>カツドウ</t>
    </rPh>
    <rPh sb="20" eb="22">
      <t>ジッセキ</t>
    </rPh>
    <rPh sb="23" eb="25">
      <t>ミコ</t>
    </rPh>
    <rPh sb="33" eb="35">
      <t>ケンコウ</t>
    </rPh>
    <rPh sb="35" eb="37">
      <t>カンリ</t>
    </rPh>
    <rPh sb="37" eb="39">
      <t>テチョウ</t>
    </rPh>
    <rPh sb="39" eb="42">
      <t>ショジシャ</t>
    </rPh>
    <rPh sb="43" eb="45">
      <t>ケンコウ</t>
    </rPh>
    <rPh sb="45" eb="47">
      <t>シンダン</t>
    </rPh>
    <rPh sb="48" eb="49">
      <t>ウ</t>
    </rPh>
    <rPh sb="53" eb="55">
      <t>カンキョウ</t>
    </rPh>
    <rPh sb="56" eb="58">
      <t>カクホ</t>
    </rPh>
    <rPh sb="63" eb="64">
      <t>ヒロ</t>
    </rPh>
    <rPh sb="65" eb="67">
      <t>コクミン</t>
    </rPh>
    <rPh sb="77" eb="78">
      <t>ヒ</t>
    </rPh>
    <rPh sb="79" eb="80">
      <t>ツヅ</t>
    </rPh>
    <rPh sb="81" eb="82">
      <t>ホン</t>
    </rPh>
    <rPh sb="82" eb="84">
      <t>ジギョウ</t>
    </rPh>
    <rPh sb="85" eb="87">
      <t>ジッシ</t>
    </rPh>
    <rPh sb="89" eb="9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</si>
</sst>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83"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81641</xdr:colOff>
      <xdr:row>742</xdr:row>
      <xdr:rowOff>27215</xdr:rowOff>
    </xdr:from>
    <xdr:to>
      <xdr:col>22</xdr:col>
      <xdr:colOff>81642</xdr:colOff>
      <xdr:row>743</xdr:row>
      <xdr:rowOff>244929</xdr:rowOff>
    </xdr:to>
    <xdr:sp macro="" textlink="">
      <xdr:nvSpPr>
        <xdr:cNvPr id="2" name="テキスト ボックス 1"/>
        <xdr:cNvSpPr txBox="1"/>
      </xdr:nvSpPr>
      <xdr:spPr>
        <a:xfrm>
          <a:off x="2281916" y="42765890"/>
          <a:ext cx="2200276" cy="57013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ja-JP" altLang="en-US" sz="1100"/>
            <a:t>（精査中）</a:t>
          </a:r>
        </a:p>
      </xdr:txBody>
    </xdr:sp>
    <xdr:clientData/>
  </xdr:twoCellAnchor>
  <xdr:twoCellAnchor>
    <xdr:from>
      <xdr:col>11</xdr:col>
      <xdr:colOff>44823</xdr:colOff>
      <xdr:row>748</xdr:row>
      <xdr:rowOff>95250</xdr:rowOff>
    </xdr:from>
    <xdr:to>
      <xdr:col>22</xdr:col>
      <xdr:colOff>134471</xdr:colOff>
      <xdr:row>750</xdr:row>
      <xdr:rowOff>0</xdr:rowOff>
    </xdr:to>
    <xdr:sp macro="" textlink="">
      <xdr:nvSpPr>
        <xdr:cNvPr id="3" name="テキスト ボックス 2"/>
        <xdr:cNvSpPr txBox="1"/>
      </xdr:nvSpPr>
      <xdr:spPr>
        <a:xfrm>
          <a:off x="2245098" y="44948475"/>
          <a:ext cx="2289923" cy="6096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A.</a:t>
          </a:r>
          <a:r>
            <a:rPr kumimoji="1" lang="ja-JP" altLang="en-US" sz="1100"/>
            <a:t>特殊健康診断実施医療機関</a:t>
          </a:r>
          <a:endParaRPr kumimoji="1" lang="en-US" altLang="ja-JP" sz="1100"/>
        </a:p>
        <a:p>
          <a:pPr algn="ctr"/>
          <a:r>
            <a:rPr kumimoji="1" lang="ja-JP" altLang="en-US" sz="1100"/>
            <a:t>（</a:t>
          </a:r>
          <a:r>
            <a:rPr kumimoji="1" lang="ja-JP" altLang="ja-JP" sz="1100">
              <a:solidFill>
                <a:schemeClr val="dk1"/>
              </a:solidFill>
              <a:effectLst/>
              <a:latin typeface="+mn-lt"/>
              <a:ea typeface="+mn-ea"/>
              <a:cs typeface="+mn-cs"/>
            </a:rPr>
            <a:t>精査</a:t>
          </a:r>
          <a:r>
            <a:rPr kumimoji="1" lang="ja-JP" altLang="en-US" sz="1100"/>
            <a:t>中）</a:t>
          </a:r>
        </a:p>
      </xdr:txBody>
    </xdr:sp>
    <xdr:clientData/>
  </xdr:twoCellAnchor>
  <xdr:twoCellAnchor>
    <xdr:from>
      <xdr:col>27</xdr:col>
      <xdr:colOff>138793</xdr:colOff>
      <xdr:row>742</xdr:row>
      <xdr:rowOff>43543</xdr:rowOff>
    </xdr:from>
    <xdr:to>
      <xdr:col>36</xdr:col>
      <xdr:colOff>29937</xdr:colOff>
      <xdr:row>743</xdr:row>
      <xdr:rowOff>261257</xdr:rowOff>
    </xdr:to>
    <xdr:sp macro="" textlink="">
      <xdr:nvSpPr>
        <xdr:cNvPr id="4" name="テキスト ボックス 3"/>
        <xdr:cNvSpPr txBox="1"/>
      </xdr:nvSpPr>
      <xdr:spPr>
        <a:xfrm>
          <a:off x="5539468" y="42782218"/>
          <a:ext cx="1691369" cy="57013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B.</a:t>
          </a:r>
          <a:r>
            <a:rPr kumimoji="1" lang="ja-JP" altLang="en-US" sz="1100"/>
            <a:t>事務費</a:t>
          </a:r>
          <a:endParaRPr kumimoji="1" lang="en-US" altLang="ja-JP" sz="1100"/>
        </a:p>
        <a:p>
          <a:pPr algn="ctr"/>
          <a:r>
            <a:rPr kumimoji="1" lang="ja-JP" altLang="en-US" sz="1100"/>
            <a:t>（</a:t>
          </a:r>
          <a:r>
            <a:rPr kumimoji="1" lang="ja-JP" altLang="ja-JP" sz="1100">
              <a:solidFill>
                <a:schemeClr val="dk1"/>
              </a:solidFill>
              <a:effectLst/>
              <a:latin typeface="+mn-lt"/>
              <a:ea typeface="+mn-ea"/>
              <a:cs typeface="+mn-cs"/>
            </a:rPr>
            <a:t>精査</a:t>
          </a:r>
          <a:r>
            <a:rPr kumimoji="1" lang="ja-JP" altLang="en-US" sz="1100"/>
            <a:t>中）</a:t>
          </a:r>
        </a:p>
      </xdr:txBody>
    </xdr:sp>
    <xdr:clientData/>
  </xdr:twoCellAnchor>
  <xdr:twoCellAnchor>
    <xdr:from>
      <xdr:col>11</xdr:col>
      <xdr:colOff>81642</xdr:colOff>
      <xdr:row>744</xdr:row>
      <xdr:rowOff>81642</xdr:rowOff>
    </xdr:from>
    <xdr:to>
      <xdr:col>22</xdr:col>
      <xdr:colOff>54429</xdr:colOff>
      <xdr:row>744</xdr:row>
      <xdr:rowOff>340177</xdr:rowOff>
    </xdr:to>
    <xdr:sp macro="" textlink="">
      <xdr:nvSpPr>
        <xdr:cNvPr id="5" name="テキスト ボックス 4"/>
        <xdr:cNvSpPr txBox="1"/>
      </xdr:nvSpPr>
      <xdr:spPr>
        <a:xfrm>
          <a:off x="2281917" y="43525167"/>
          <a:ext cx="2173062" cy="258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事務管理・受託者への指導</a:t>
          </a:r>
        </a:p>
      </xdr:txBody>
    </xdr:sp>
    <xdr:clientData/>
  </xdr:twoCellAnchor>
  <xdr:twoCellAnchor>
    <xdr:from>
      <xdr:col>26</xdr:col>
      <xdr:colOff>136071</xdr:colOff>
      <xdr:row>744</xdr:row>
      <xdr:rowOff>40820</xdr:rowOff>
    </xdr:from>
    <xdr:to>
      <xdr:col>37</xdr:col>
      <xdr:colOff>108858</xdr:colOff>
      <xdr:row>744</xdr:row>
      <xdr:rowOff>299355</xdr:rowOff>
    </xdr:to>
    <xdr:sp macro="" textlink="">
      <xdr:nvSpPr>
        <xdr:cNvPr id="6" name="テキスト ボックス 5"/>
        <xdr:cNvSpPr txBox="1"/>
      </xdr:nvSpPr>
      <xdr:spPr>
        <a:xfrm>
          <a:off x="5336721" y="43484345"/>
          <a:ext cx="2173062" cy="258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事務費</a:t>
          </a:r>
        </a:p>
      </xdr:txBody>
    </xdr:sp>
    <xdr:clientData/>
  </xdr:twoCellAnchor>
  <xdr:twoCellAnchor>
    <xdr:from>
      <xdr:col>12</xdr:col>
      <xdr:colOff>27214</xdr:colOff>
      <xdr:row>750</xdr:row>
      <xdr:rowOff>27214</xdr:rowOff>
    </xdr:from>
    <xdr:to>
      <xdr:col>22</xdr:col>
      <xdr:colOff>54428</xdr:colOff>
      <xdr:row>753</xdr:row>
      <xdr:rowOff>68036</xdr:rowOff>
    </xdr:to>
    <xdr:sp macro="" textlink="">
      <xdr:nvSpPr>
        <xdr:cNvPr id="7" name="テキスト ボックス 6"/>
        <xdr:cNvSpPr txBox="1"/>
      </xdr:nvSpPr>
      <xdr:spPr>
        <a:xfrm>
          <a:off x="2427514" y="45585289"/>
          <a:ext cx="2027464" cy="10980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石綿取扱い業務等の有害業務に従事し、離職した労働者に対して健康管理手帳を交付し、当該手帳保持者に対して、健康診断を実施</a:t>
          </a:r>
        </a:p>
      </xdr:txBody>
    </xdr:sp>
    <xdr:clientData/>
  </xdr:twoCellAnchor>
  <xdr:twoCellAnchor>
    <xdr:from>
      <xdr:col>11</xdr:col>
      <xdr:colOff>54428</xdr:colOff>
      <xdr:row>744</xdr:row>
      <xdr:rowOff>27214</xdr:rowOff>
    </xdr:from>
    <xdr:to>
      <xdr:col>22</xdr:col>
      <xdr:colOff>40822</xdr:colOff>
      <xdr:row>745</xdr:row>
      <xdr:rowOff>27215</xdr:rowOff>
    </xdr:to>
    <xdr:sp macro="" textlink="">
      <xdr:nvSpPr>
        <xdr:cNvPr id="8" name="大かっこ 7"/>
        <xdr:cNvSpPr/>
      </xdr:nvSpPr>
      <xdr:spPr>
        <a:xfrm>
          <a:off x="2254703" y="43470739"/>
          <a:ext cx="2186669" cy="352426"/>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108857</xdr:colOff>
      <xdr:row>743</xdr:row>
      <xdr:rowOff>326571</xdr:rowOff>
    </xdr:from>
    <xdr:to>
      <xdr:col>36</xdr:col>
      <xdr:colOff>40822</xdr:colOff>
      <xdr:row>744</xdr:row>
      <xdr:rowOff>326571</xdr:rowOff>
    </xdr:to>
    <xdr:sp macro="" textlink="">
      <xdr:nvSpPr>
        <xdr:cNvPr id="9" name="大かっこ 8"/>
        <xdr:cNvSpPr/>
      </xdr:nvSpPr>
      <xdr:spPr>
        <a:xfrm>
          <a:off x="5509532" y="43417671"/>
          <a:ext cx="1732190" cy="352425"/>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81642</xdr:colOff>
      <xdr:row>750</xdr:row>
      <xdr:rowOff>68036</xdr:rowOff>
    </xdr:from>
    <xdr:to>
      <xdr:col>22</xdr:col>
      <xdr:colOff>149679</xdr:colOff>
      <xdr:row>752</xdr:row>
      <xdr:rowOff>340179</xdr:rowOff>
    </xdr:to>
    <xdr:sp macro="" textlink="">
      <xdr:nvSpPr>
        <xdr:cNvPr id="10" name="大かっこ 9"/>
        <xdr:cNvSpPr/>
      </xdr:nvSpPr>
      <xdr:spPr>
        <a:xfrm>
          <a:off x="2281917" y="45626111"/>
          <a:ext cx="2268312" cy="976993"/>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170090</xdr:colOff>
      <xdr:row>744</xdr:row>
      <xdr:rowOff>340177</xdr:rowOff>
    </xdr:from>
    <xdr:to>
      <xdr:col>16</xdr:col>
      <xdr:colOff>170090</xdr:colOff>
      <xdr:row>747</xdr:row>
      <xdr:rowOff>68035</xdr:rowOff>
    </xdr:to>
    <xdr:cxnSp macro="">
      <xdr:nvCxnSpPr>
        <xdr:cNvPr id="11" name="直線矢印コネクタ 10"/>
        <xdr:cNvCxnSpPr>
          <a:stCxn id="5" idx="2"/>
        </xdr:cNvCxnSpPr>
      </xdr:nvCxnSpPr>
      <xdr:spPr>
        <a:xfrm>
          <a:off x="3370490" y="43783702"/>
          <a:ext cx="0" cy="785133"/>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108871</xdr:colOff>
      <xdr:row>747</xdr:row>
      <xdr:rowOff>108856</xdr:rowOff>
    </xdr:from>
    <xdr:to>
      <xdr:col>22</xdr:col>
      <xdr:colOff>81658</xdr:colOff>
      <xdr:row>748</xdr:row>
      <xdr:rowOff>13606</xdr:rowOff>
    </xdr:to>
    <xdr:sp macro="" textlink="">
      <xdr:nvSpPr>
        <xdr:cNvPr id="12" name="テキスト ボックス 11"/>
        <xdr:cNvSpPr txBox="1"/>
      </xdr:nvSpPr>
      <xdr:spPr>
        <a:xfrm>
          <a:off x="2309146" y="44609656"/>
          <a:ext cx="2173062"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26</xdr:col>
      <xdr:colOff>108856</xdr:colOff>
      <xdr:row>741</xdr:row>
      <xdr:rowOff>68036</xdr:rowOff>
    </xdr:from>
    <xdr:to>
      <xdr:col>37</xdr:col>
      <xdr:colOff>81643</xdr:colOff>
      <xdr:row>741</xdr:row>
      <xdr:rowOff>326571</xdr:rowOff>
    </xdr:to>
    <xdr:sp macro="" textlink="">
      <xdr:nvSpPr>
        <xdr:cNvPr id="13" name="テキスト ボックス 12"/>
        <xdr:cNvSpPr txBox="1"/>
      </xdr:nvSpPr>
      <xdr:spPr>
        <a:xfrm>
          <a:off x="5309506" y="42454286"/>
          <a:ext cx="2173062" cy="258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行政経費</a:t>
          </a:r>
          <a:r>
            <a:rPr kumimoji="1" lang="en-US" altLang="ja-JP" sz="1100"/>
            <a:t>】</a:t>
          </a:r>
          <a:endParaRPr kumimoji="1" lang="ja-JP" altLang="en-US" sz="1100"/>
        </a:p>
      </xdr:txBody>
    </xdr:sp>
    <xdr:clientData/>
  </xdr:twoCellAnchor>
  <xdr:twoCellAnchor>
    <xdr:from>
      <xdr:col>23</xdr:col>
      <xdr:colOff>108857</xdr:colOff>
      <xdr:row>742</xdr:row>
      <xdr:rowOff>340179</xdr:rowOff>
    </xdr:from>
    <xdr:to>
      <xdr:col>26</xdr:col>
      <xdr:colOff>190500</xdr:colOff>
      <xdr:row>742</xdr:row>
      <xdr:rowOff>340179</xdr:rowOff>
    </xdr:to>
    <xdr:cxnSp macro="">
      <xdr:nvCxnSpPr>
        <xdr:cNvPr id="14" name="直線矢印コネクタ 13"/>
        <xdr:cNvCxnSpPr/>
      </xdr:nvCxnSpPr>
      <xdr:spPr>
        <a:xfrm flipV="1">
          <a:off x="4709432" y="43078854"/>
          <a:ext cx="681718"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136072</xdr:colOff>
      <xdr:row>18</xdr:row>
      <xdr:rowOff>68036</xdr:rowOff>
    </xdr:from>
    <xdr:to>
      <xdr:col>34</xdr:col>
      <xdr:colOff>95250</xdr:colOff>
      <xdr:row>20</xdr:row>
      <xdr:rowOff>204107</xdr:rowOff>
    </xdr:to>
    <xdr:sp macro="" textlink="">
      <xdr:nvSpPr>
        <xdr:cNvPr id="17" name="正方形/長方形 16"/>
        <xdr:cNvSpPr/>
      </xdr:nvSpPr>
      <xdr:spPr>
        <a:xfrm>
          <a:off x="6259286" y="7688036"/>
          <a:ext cx="775607" cy="76200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精査中</a:t>
          </a:r>
        </a:p>
      </xdr:txBody>
    </xdr:sp>
    <xdr:clientData/>
  </xdr:twoCellAnchor>
  <xdr:twoCellAnchor>
    <xdr:from>
      <xdr:col>32</xdr:col>
      <xdr:colOff>40821</xdr:colOff>
      <xdr:row>711</xdr:row>
      <xdr:rowOff>40821</xdr:rowOff>
    </xdr:from>
    <xdr:to>
      <xdr:col>40</xdr:col>
      <xdr:colOff>149678</xdr:colOff>
      <xdr:row>711</xdr:row>
      <xdr:rowOff>326571</xdr:rowOff>
    </xdr:to>
    <xdr:sp macro="" textlink="">
      <xdr:nvSpPr>
        <xdr:cNvPr id="18" name="正方形/長方形 17"/>
        <xdr:cNvSpPr/>
      </xdr:nvSpPr>
      <xdr:spPr>
        <a:xfrm>
          <a:off x="6572250" y="27744964"/>
          <a:ext cx="1741714" cy="28575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精査中</a:t>
          </a:r>
        </a:p>
      </xdr:txBody>
    </xdr:sp>
    <xdr:clientData/>
  </xdr:twoCellAnchor>
  <xdr:twoCellAnchor>
    <xdr:from>
      <xdr:col>24</xdr:col>
      <xdr:colOff>57150</xdr:colOff>
      <xdr:row>780</xdr:row>
      <xdr:rowOff>57150</xdr:rowOff>
    </xdr:from>
    <xdr:to>
      <xdr:col>27</xdr:col>
      <xdr:colOff>133351</xdr:colOff>
      <xdr:row>790</xdr:row>
      <xdr:rowOff>257175</xdr:rowOff>
    </xdr:to>
    <xdr:sp macro="" textlink="">
      <xdr:nvSpPr>
        <xdr:cNvPr id="19" name="正方形/長方形 18"/>
        <xdr:cNvSpPr/>
      </xdr:nvSpPr>
      <xdr:spPr>
        <a:xfrm>
          <a:off x="4857750" y="45377100"/>
          <a:ext cx="676276" cy="171450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精査中</a:t>
          </a:r>
        </a:p>
      </xdr:txBody>
    </xdr:sp>
    <xdr:clientData/>
  </xdr:twoCellAnchor>
  <xdr:twoCellAnchor>
    <xdr:from>
      <xdr:col>46</xdr:col>
      <xdr:colOff>47625</xdr:colOff>
      <xdr:row>780</xdr:row>
      <xdr:rowOff>57150</xdr:rowOff>
    </xdr:from>
    <xdr:to>
      <xdr:col>49</xdr:col>
      <xdr:colOff>447675</xdr:colOff>
      <xdr:row>790</xdr:row>
      <xdr:rowOff>247650</xdr:rowOff>
    </xdr:to>
    <xdr:sp macro="" textlink="">
      <xdr:nvSpPr>
        <xdr:cNvPr id="20" name="正方形/長方形 19"/>
        <xdr:cNvSpPr/>
      </xdr:nvSpPr>
      <xdr:spPr>
        <a:xfrm>
          <a:off x="9248775" y="45377100"/>
          <a:ext cx="1000125" cy="170497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精査中</a:t>
          </a:r>
        </a:p>
      </xdr:txBody>
    </xdr:sp>
    <xdr:clientData/>
  </xdr:twoCellAnchor>
  <xdr:twoCellAnchor>
    <xdr:from>
      <xdr:col>38</xdr:col>
      <xdr:colOff>27215</xdr:colOff>
      <xdr:row>31</xdr:row>
      <xdr:rowOff>13607</xdr:rowOff>
    </xdr:from>
    <xdr:to>
      <xdr:col>41</xdr:col>
      <xdr:colOff>176893</xdr:colOff>
      <xdr:row>32</xdr:row>
      <xdr:rowOff>-1</xdr:rowOff>
    </xdr:to>
    <xdr:sp macro="" textlink="">
      <xdr:nvSpPr>
        <xdr:cNvPr id="21" name="正方形/長方形 20"/>
        <xdr:cNvSpPr/>
      </xdr:nvSpPr>
      <xdr:spPr>
        <a:xfrm>
          <a:off x="7783286" y="10627178"/>
          <a:ext cx="762000" cy="28575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精査中</a:t>
          </a:r>
        </a:p>
      </xdr:txBody>
    </xdr:sp>
    <xdr:clientData/>
  </xdr:twoCellAnchor>
  <xdr:twoCellAnchor>
    <xdr:from>
      <xdr:col>38</xdr:col>
      <xdr:colOff>43544</xdr:colOff>
      <xdr:row>33</xdr:row>
      <xdr:rowOff>16328</xdr:rowOff>
    </xdr:from>
    <xdr:to>
      <xdr:col>41</xdr:col>
      <xdr:colOff>193222</xdr:colOff>
      <xdr:row>34</xdr:row>
      <xdr:rowOff>2721</xdr:rowOff>
    </xdr:to>
    <xdr:sp macro="" textlink="">
      <xdr:nvSpPr>
        <xdr:cNvPr id="22" name="正方形/長方形 21"/>
        <xdr:cNvSpPr/>
      </xdr:nvSpPr>
      <xdr:spPr>
        <a:xfrm>
          <a:off x="7799615" y="11228614"/>
          <a:ext cx="762000" cy="28575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精査中</a:t>
          </a:r>
        </a:p>
      </xdr:txBody>
    </xdr:sp>
    <xdr:clientData/>
  </xdr:twoCellAnchor>
  <xdr:twoCellAnchor>
    <xdr:from>
      <xdr:col>38</xdr:col>
      <xdr:colOff>27214</xdr:colOff>
      <xdr:row>115</xdr:row>
      <xdr:rowOff>13607</xdr:rowOff>
    </xdr:from>
    <xdr:to>
      <xdr:col>41</xdr:col>
      <xdr:colOff>176892</xdr:colOff>
      <xdr:row>116</xdr:row>
      <xdr:rowOff>0</xdr:rowOff>
    </xdr:to>
    <xdr:sp macro="" textlink="">
      <xdr:nvSpPr>
        <xdr:cNvPr id="23" name="正方形/長方形 22"/>
        <xdr:cNvSpPr/>
      </xdr:nvSpPr>
      <xdr:spPr>
        <a:xfrm>
          <a:off x="7783285" y="13416643"/>
          <a:ext cx="762000" cy="28575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精査中</a:t>
          </a:r>
        </a:p>
      </xdr:txBody>
    </xdr:sp>
    <xdr:clientData/>
  </xdr:twoCellAnchor>
  <xdr:twoCellAnchor>
    <xdr:from>
      <xdr:col>38</xdr:col>
      <xdr:colOff>27214</xdr:colOff>
      <xdr:row>116</xdr:row>
      <xdr:rowOff>122463</xdr:rowOff>
    </xdr:from>
    <xdr:to>
      <xdr:col>41</xdr:col>
      <xdr:colOff>176892</xdr:colOff>
      <xdr:row>116</xdr:row>
      <xdr:rowOff>408213</xdr:rowOff>
    </xdr:to>
    <xdr:sp macro="" textlink="">
      <xdr:nvSpPr>
        <xdr:cNvPr id="24" name="正方形/長方形 23"/>
        <xdr:cNvSpPr/>
      </xdr:nvSpPr>
      <xdr:spPr>
        <a:xfrm>
          <a:off x="7783285" y="13824856"/>
          <a:ext cx="762000" cy="28575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精査中</a:t>
          </a:r>
        </a:p>
      </xdr:txBody>
    </xdr:sp>
    <xdr:clientData/>
  </xdr:twoCellAnchor>
  <xdr:twoCellAnchor>
    <xdr:from>
      <xdr:col>46</xdr:col>
      <xdr:colOff>122463</xdr:colOff>
      <xdr:row>32</xdr:row>
      <xdr:rowOff>13607</xdr:rowOff>
    </xdr:from>
    <xdr:to>
      <xdr:col>49</xdr:col>
      <xdr:colOff>272142</xdr:colOff>
      <xdr:row>33</xdr:row>
      <xdr:rowOff>0</xdr:rowOff>
    </xdr:to>
    <xdr:sp macro="" textlink="">
      <xdr:nvSpPr>
        <xdr:cNvPr id="25" name="正方形/長方形 24"/>
        <xdr:cNvSpPr/>
      </xdr:nvSpPr>
      <xdr:spPr>
        <a:xfrm>
          <a:off x="9511392" y="10926536"/>
          <a:ext cx="762000" cy="28575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精査中</a:t>
          </a:r>
        </a:p>
      </xdr:txBody>
    </xdr:sp>
    <xdr:clientData/>
  </xdr:twoCellAnchor>
  <xdr:twoCellAnchor>
    <xdr:from>
      <xdr:col>32</xdr:col>
      <xdr:colOff>50426</xdr:colOff>
      <xdr:row>714</xdr:row>
      <xdr:rowOff>44034</xdr:rowOff>
    </xdr:from>
    <xdr:to>
      <xdr:col>40</xdr:col>
      <xdr:colOff>159283</xdr:colOff>
      <xdr:row>714</xdr:row>
      <xdr:rowOff>329784</xdr:rowOff>
    </xdr:to>
    <xdr:sp macro="" textlink="">
      <xdr:nvSpPr>
        <xdr:cNvPr id="27" name="正方形/長方形 26"/>
        <xdr:cNvSpPr/>
      </xdr:nvSpPr>
      <xdr:spPr>
        <a:xfrm>
          <a:off x="6505014" y="28843152"/>
          <a:ext cx="1722504" cy="28575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S833" sqref="AS8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c r="AP2" s="941"/>
      <c r="AQ2" s="941"/>
      <c r="AR2" s="79" t="str">
        <f>IF(OR(AO2="　", AO2=""), "", "-")</f>
        <v/>
      </c>
      <c r="AS2" s="942">
        <v>383</v>
      </c>
      <c r="AT2" s="942"/>
      <c r="AU2" s="942"/>
      <c r="AV2" s="52" t="str">
        <f>IF(AW2="", "", "-")</f>
        <v/>
      </c>
      <c r="AW2" s="913"/>
      <c r="AX2" s="913"/>
    </row>
    <row r="3" spans="1:50" ht="21" customHeight="1" thickBot="1" x14ac:dyDescent="0.2">
      <c r="A3" s="870" t="s">
        <v>534</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554</v>
      </c>
      <c r="AK3" s="872"/>
      <c r="AL3" s="872"/>
      <c r="AM3" s="872"/>
      <c r="AN3" s="872"/>
      <c r="AO3" s="872"/>
      <c r="AP3" s="872"/>
      <c r="AQ3" s="872"/>
      <c r="AR3" s="872"/>
      <c r="AS3" s="872"/>
      <c r="AT3" s="872"/>
      <c r="AU3" s="872"/>
      <c r="AV3" s="872"/>
      <c r="AW3" s="872"/>
      <c r="AX3" s="24" t="s">
        <v>65</v>
      </c>
    </row>
    <row r="4" spans="1:50" ht="24.75" customHeight="1" x14ac:dyDescent="0.15">
      <c r="A4" s="704" t="s">
        <v>25</v>
      </c>
      <c r="B4" s="705"/>
      <c r="C4" s="705"/>
      <c r="D4" s="705"/>
      <c r="E4" s="705"/>
      <c r="F4" s="705"/>
      <c r="G4" s="682" t="s">
        <v>549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2" t="s">
        <v>553</v>
      </c>
      <c r="H5" s="843"/>
      <c r="I5" s="843"/>
      <c r="J5" s="843"/>
      <c r="K5" s="843"/>
      <c r="L5" s="843"/>
      <c r="M5" s="844" t="s">
        <v>66</v>
      </c>
      <c r="N5" s="845"/>
      <c r="O5" s="845"/>
      <c r="P5" s="845"/>
      <c r="Q5" s="845"/>
      <c r="R5" s="846"/>
      <c r="S5" s="847" t="s">
        <v>552</v>
      </c>
      <c r="T5" s="843"/>
      <c r="U5" s="843"/>
      <c r="V5" s="843"/>
      <c r="W5" s="843"/>
      <c r="X5" s="848"/>
      <c r="Y5" s="698" t="s">
        <v>3</v>
      </c>
      <c r="Z5" s="539"/>
      <c r="AA5" s="539"/>
      <c r="AB5" s="539"/>
      <c r="AC5" s="539"/>
      <c r="AD5" s="540"/>
      <c r="AE5" s="699" t="s">
        <v>551</v>
      </c>
      <c r="AF5" s="699"/>
      <c r="AG5" s="699"/>
      <c r="AH5" s="699"/>
      <c r="AI5" s="699"/>
      <c r="AJ5" s="699"/>
      <c r="AK5" s="699"/>
      <c r="AL5" s="699"/>
      <c r="AM5" s="699"/>
      <c r="AN5" s="699"/>
      <c r="AO5" s="699"/>
      <c r="AP5" s="700"/>
      <c r="AQ5" s="701" t="s">
        <v>555</v>
      </c>
      <c r="AR5" s="702"/>
      <c r="AS5" s="702"/>
      <c r="AT5" s="702"/>
      <c r="AU5" s="702"/>
      <c r="AV5" s="702"/>
      <c r="AW5" s="702"/>
      <c r="AX5" s="703"/>
    </row>
    <row r="6" spans="1:50" ht="39" customHeight="1" x14ac:dyDescent="0.15">
      <c r="A6" s="706" t="s">
        <v>4</v>
      </c>
      <c r="B6" s="707"/>
      <c r="C6" s="707"/>
      <c r="D6" s="707"/>
      <c r="E6" s="707"/>
      <c r="F6" s="707"/>
      <c r="G6" s="391" t="str">
        <f>入力規則等!F39</f>
        <v>労働保険特別会計労災勘定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557</v>
      </c>
      <c r="H7" s="495"/>
      <c r="I7" s="495"/>
      <c r="J7" s="495"/>
      <c r="K7" s="495"/>
      <c r="L7" s="495"/>
      <c r="M7" s="495"/>
      <c r="N7" s="495"/>
      <c r="O7" s="495"/>
      <c r="P7" s="495"/>
      <c r="Q7" s="495"/>
      <c r="R7" s="495"/>
      <c r="S7" s="495"/>
      <c r="T7" s="495"/>
      <c r="U7" s="495"/>
      <c r="V7" s="495"/>
      <c r="W7" s="495"/>
      <c r="X7" s="496"/>
      <c r="Y7" s="924" t="s">
        <v>547</v>
      </c>
      <c r="Z7" s="439"/>
      <c r="AA7" s="439"/>
      <c r="AB7" s="439"/>
      <c r="AC7" s="439"/>
      <c r="AD7" s="925"/>
      <c r="AE7" s="914" t="s">
        <v>558</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1" t="s">
        <v>389</v>
      </c>
      <c r="B8" s="492"/>
      <c r="C8" s="492"/>
      <c r="D8" s="492"/>
      <c r="E8" s="492"/>
      <c r="F8" s="493"/>
      <c r="G8" s="943" t="str">
        <f>入力規則等!A26</f>
        <v>-</v>
      </c>
      <c r="H8" s="720"/>
      <c r="I8" s="720"/>
      <c r="J8" s="720"/>
      <c r="K8" s="720"/>
      <c r="L8" s="720"/>
      <c r="M8" s="720"/>
      <c r="N8" s="720"/>
      <c r="O8" s="720"/>
      <c r="P8" s="720"/>
      <c r="Q8" s="720"/>
      <c r="R8" s="720"/>
      <c r="S8" s="720"/>
      <c r="T8" s="720"/>
      <c r="U8" s="720"/>
      <c r="V8" s="720"/>
      <c r="W8" s="720"/>
      <c r="X8" s="944"/>
      <c r="Y8" s="849" t="s">
        <v>390</v>
      </c>
      <c r="Z8" s="850"/>
      <c r="AA8" s="850"/>
      <c r="AB8" s="850"/>
      <c r="AC8" s="850"/>
      <c r="AD8" s="851"/>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2" t="s">
        <v>23</v>
      </c>
      <c r="B9" s="853"/>
      <c r="C9" s="853"/>
      <c r="D9" s="853"/>
      <c r="E9" s="853"/>
      <c r="F9" s="853"/>
      <c r="G9" s="854" t="s">
        <v>559</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0" t="s">
        <v>30</v>
      </c>
      <c r="B10" s="661"/>
      <c r="C10" s="661"/>
      <c r="D10" s="661"/>
      <c r="E10" s="661"/>
      <c r="F10" s="661"/>
      <c r="G10" s="754" t="s">
        <v>560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5" t="s">
        <v>24</v>
      </c>
      <c r="B12" s="946"/>
      <c r="C12" s="946"/>
      <c r="D12" s="946"/>
      <c r="E12" s="946"/>
      <c r="F12" s="947"/>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1393</v>
      </c>
      <c r="Q13" s="658"/>
      <c r="R13" s="658"/>
      <c r="S13" s="658"/>
      <c r="T13" s="658"/>
      <c r="U13" s="658"/>
      <c r="V13" s="659"/>
      <c r="W13" s="657">
        <v>1410</v>
      </c>
      <c r="X13" s="658"/>
      <c r="Y13" s="658"/>
      <c r="Z13" s="658"/>
      <c r="AA13" s="658"/>
      <c r="AB13" s="658"/>
      <c r="AC13" s="659"/>
      <c r="AD13" s="657">
        <v>1411</v>
      </c>
      <c r="AE13" s="658"/>
      <c r="AF13" s="658"/>
      <c r="AG13" s="658"/>
      <c r="AH13" s="658"/>
      <c r="AI13" s="658"/>
      <c r="AJ13" s="659"/>
      <c r="AK13" s="657">
        <v>1378</v>
      </c>
      <c r="AL13" s="658"/>
      <c r="AM13" s="658"/>
      <c r="AN13" s="658"/>
      <c r="AO13" s="658"/>
      <c r="AP13" s="658"/>
      <c r="AQ13" s="659"/>
      <c r="AR13" s="921"/>
      <c r="AS13" s="922"/>
      <c r="AT13" s="922"/>
      <c r="AU13" s="922"/>
      <c r="AV13" s="922"/>
      <c r="AW13" s="922"/>
      <c r="AX13" s="923"/>
    </row>
    <row r="14" spans="1:50" ht="21" customHeight="1" x14ac:dyDescent="0.15">
      <c r="A14" s="614"/>
      <c r="B14" s="615"/>
      <c r="C14" s="615"/>
      <c r="D14" s="615"/>
      <c r="E14" s="615"/>
      <c r="F14" s="616"/>
      <c r="G14" s="725"/>
      <c r="H14" s="726"/>
      <c r="I14" s="711" t="s">
        <v>8</v>
      </c>
      <c r="J14" s="762"/>
      <c r="K14" s="762"/>
      <c r="L14" s="762"/>
      <c r="M14" s="762"/>
      <c r="N14" s="762"/>
      <c r="O14" s="763"/>
      <c r="P14" s="657" t="s">
        <v>561</v>
      </c>
      <c r="Q14" s="658"/>
      <c r="R14" s="658"/>
      <c r="S14" s="658"/>
      <c r="T14" s="658"/>
      <c r="U14" s="658"/>
      <c r="V14" s="659"/>
      <c r="W14" s="657" t="s">
        <v>561</v>
      </c>
      <c r="X14" s="658"/>
      <c r="Y14" s="658"/>
      <c r="Z14" s="658"/>
      <c r="AA14" s="658"/>
      <c r="AB14" s="658"/>
      <c r="AC14" s="659"/>
      <c r="AD14" s="657" t="s">
        <v>561</v>
      </c>
      <c r="AE14" s="658"/>
      <c r="AF14" s="658"/>
      <c r="AG14" s="658"/>
      <c r="AH14" s="658"/>
      <c r="AI14" s="658"/>
      <c r="AJ14" s="659"/>
      <c r="AK14" s="657" t="s">
        <v>619</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561</v>
      </c>
      <c r="Q15" s="658"/>
      <c r="R15" s="658"/>
      <c r="S15" s="658"/>
      <c r="T15" s="658"/>
      <c r="U15" s="658"/>
      <c r="V15" s="659"/>
      <c r="W15" s="657" t="s">
        <v>561</v>
      </c>
      <c r="X15" s="658"/>
      <c r="Y15" s="658"/>
      <c r="Z15" s="658"/>
      <c r="AA15" s="658"/>
      <c r="AB15" s="658"/>
      <c r="AC15" s="659"/>
      <c r="AD15" s="657" t="s">
        <v>561</v>
      </c>
      <c r="AE15" s="658"/>
      <c r="AF15" s="658"/>
      <c r="AG15" s="658"/>
      <c r="AH15" s="658"/>
      <c r="AI15" s="658"/>
      <c r="AJ15" s="659"/>
      <c r="AK15" s="657" t="s">
        <v>620</v>
      </c>
      <c r="AL15" s="658"/>
      <c r="AM15" s="658"/>
      <c r="AN15" s="658"/>
      <c r="AO15" s="658"/>
      <c r="AP15" s="658"/>
      <c r="AQ15" s="659"/>
      <c r="AR15" s="657"/>
      <c r="AS15" s="658"/>
      <c r="AT15" s="658"/>
      <c r="AU15" s="658"/>
      <c r="AV15" s="658"/>
      <c r="AW15" s="658"/>
      <c r="AX15" s="810"/>
    </row>
    <row r="16" spans="1:50" ht="21" customHeight="1" x14ac:dyDescent="0.15">
      <c r="A16" s="614"/>
      <c r="B16" s="615"/>
      <c r="C16" s="615"/>
      <c r="D16" s="615"/>
      <c r="E16" s="615"/>
      <c r="F16" s="616"/>
      <c r="G16" s="725"/>
      <c r="H16" s="726"/>
      <c r="I16" s="711" t="s">
        <v>52</v>
      </c>
      <c r="J16" s="712"/>
      <c r="K16" s="712"/>
      <c r="L16" s="712"/>
      <c r="M16" s="712"/>
      <c r="N16" s="712"/>
      <c r="O16" s="713"/>
      <c r="P16" s="657" t="s">
        <v>561</v>
      </c>
      <c r="Q16" s="658"/>
      <c r="R16" s="658"/>
      <c r="S16" s="658"/>
      <c r="T16" s="658"/>
      <c r="U16" s="658"/>
      <c r="V16" s="659"/>
      <c r="W16" s="657" t="s">
        <v>561</v>
      </c>
      <c r="X16" s="658"/>
      <c r="Y16" s="658"/>
      <c r="Z16" s="658"/>
      <c r="AA16" s="658"/>
      <c r="AB16" s="658"/>
      <c r="AC16" s="659"/>
      <c r="AD16" s="657" t="s">
        <v>561</v>
      </c>
      <c r="AE16" s="658"/>
      <c r="AF16" s="658"/>
      <c r="AG16" s="658"/>
      <c r="AH16" s="658"/>
      <c r="AI16" s="658"/>
      <c r="AJ16" s="659"/>
      <c r="AK16" s="657" t="s">
        <v>620</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561</v>
      </c>
      <c r="Q17" s="658"/>
      <c r="R17" s="658"/>
      <c r="S17" s="658"/>
      <c r="T17" s="658"/>
      <c r="U17" s="658"/>
      <c r="V17" s="659"/>
      <c r="W17" s="657" t="s">
        <v>561</v>
      </c>
      <c r="X17" s="658"/>
      <c r="Y17" s="658"/>
      <c r="Z17" s="658"/>
      <c r="AA17" s="658"/>
      <c r="AB17" s="658"/>
      <c r="AC17" s="659"/>
      <c r="AD17" s="657" t="s">
        <v>561</v>
      </c>
      <c r="AE17" s="658"/>
      <c r="AF17" s="658"/>
      <c r="AG17" s="658"/>
      <c r="AH17" s="658"/>
      <c r="AI17" s="658"/>
      <c r="AJ17" s="659"/>
      <c r="AK17" s="657" t="s">
        <v>620</v>
      </c>
      <c r="AL17" s="658"/>
      <c r="AM17" s="658"/>
      <c r="AN17" s="658"/>
      <c r="AO17" s="658"/>
      <c r="AP17" s="658"/>
      <c r="AQ17" s="659"/>
      <c r="AR17" s="919"/>
      <c r="AS17" s="919"/>
      <c r="AT17" s="919"/>
      <c r="AU17" s="919"/>
      <c r="AV17" s="919"/>
      <c r="AW17" s="919"/>
      <c r="AX17" s="920"/>
    </row>
    <row r="18" spans="1:50" ht="24.75" customHeight="1" x14ac:dyDescent="0.15">
      <c r="A18" s="614"/>
      <c r="B18" s="615"/>
      <c r="C18" s="615"/>
      <c r="D18" s="615"/>
      <c r="E18" s="615"/>
      <c r="F18" s="616"/>
      <c r="G18" s="727"/>
      <c r="H18" s="728"/>
      <c r="I18" s="716" t="s">
        <v>20</v>
      </c>
      <c r="J18" s="717"/>
      <c r="K18" s="717"/>
      <c r="L18" s="717"/>
      <c r="M18" s="717"/>
      <c r="N18" s="717"/>
      <c r="O18" s="718"/>
      <c r="P18" s="881">
        <f>SUM(P13:V17)</f>
        <v>1393</v>
      </c>
      <c r="Q18" s="882"/>
      <c r="R18" s="882"/>
      <c r="S18" s="882"/>
      <c r="T18" s="882"/>
      <c r="U18" s="882"/>
      <c r="V18" s="883"/>
      <c r="W18" s="881">
        <f>SUM(W13:AC17)</f>
        <v>1410</v>
      </c>
      <c r="X18" s="882"/>
      <c r="Y18" s="882"/>
      <c r="Z18" s="882"/>
      <c r="AA18" s="882"/>
      <c r="AB18" s="882"/>
      <c r="AC18" s="883"/>
      <c r="AD18" s="881">
        <f>SUM(AD13:AJ17)</f>
        <v>1411</v>
      </c>
      <c r="AE18" s="882"/>
      <c r="AF18" s="882"/>
      <c r="AG18" s="882"/>
      <c r="AH18" s="882"/>
      <c r="AI18" s="882"/>
      <c r="AJ18" s="883"/>
      <c r="AK18" s="881">
        <f>SUM(AK13:AQ17)</f>
        <v>1378</v>
      </c>
      <c r="AL18" s="882"/>
      <c r="AM18" s="882"/>
      <c r="AN18" s="882"/>
      <c r="AO18" s="882"/>
      <c r="AP18" s="882"/>
      <c r="AQ18" s="883"/>
      <c r="AR18" s="881">
        <f>SUM(AR13:AX17)</f>
        <v>0</v>
      </c>
      <c r="AS18" s="882"/>
      <c r="AT18" s="882"/>
      <c r="AU18" s="882"/>
      <c r="AV18" s="882"/>
      <c r="AW18" s="882"/>
      <c r="AX18" s="884"/>
    </row>
    <row r="19" spans="1:50" ht="24.75" customHeight="1" x14ac:dyDescent="0.15">
      <c r="A19" s="614"/>
      <c r="B19" s="615"/>
      <c r="C19" s="615"/>
      <c r="D19" s="615"/>
      <c r="E19" s="615"/>
      <c r="F19" s="616"/>
      <c r="G19" s="879" t="s">
        <v>9</v>
      </c>
      <c r="H19" s="880"/>
      <c r="I19" s="880"/>
      <c r="J19" s="880"/>
      <c r="K19" s="880"/>
      <c r="L19" s="880"/>
      <c r="M19" s="880"/>
      <c r="N19" s="880"/>
      <c r="O19" s="880"/>
      <c r="P19" s="790">
        <v>1315</v>
      </c>
      <c r="Q19" s="791"/>
      <c r="R19" s="791"/>
      <c r="S19" s="791"/>
      <c r="T19" s="791"/>
      <c r="U19" s="791"/>
      <c r="V19" s="792"/>
      <c r="W19" s="657">
        <v>1337</v>
      </c>
      <c r="X19" s="658"/>
      <c r="Y19" s="658"/>
      <c r="Z19" s="658"/>
      <c r="AA19" s="658"/>
      <c r="AB19" s="658"/>
      <c r="AC19" s="659"/>
      <c r="AD19" s="657"/>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9" t="s">
        <v>10</v>
      </c>
      <c r="H20" s="880"/>
      <c r="I20" s="880"/>
      <c r="J20" s="880"/>
      <c r="K20" s="880"/>
      <c r="L20" s="880"/>
      <c r="M20" s="880"/>
      <c r="N20" s="880"/>
      <c r="O20" s="880"/>
      <c r="P20" s="311">
        <f>IF(P18=0, "-", SUM(P19)/P18)</f>
        <v>0.94400574300071782</v>
      </c>
      <c r="Q20" s="311"/>
      <c r="R20" s="311"/>
      <c r="S20" s="311"/>
      <c r="T20" s="311"/>
      <c r="U20" s="311"/>
      <c r="V20" s="311"/>
      <c r="W20" s="311">
        <f>IF(W18=0, "-", SUM(W19)/W18)</f>
        <v>0.94822695035460991</v>
      </c>
      <c r="X20" s="311"/>
      <c r="Y20" s="311"/>
      <c r="Z20" s="311"/>
      <c r="AA20" s="311"/>
      <c r="AB20" s="311"/>
      <c r="AC20" s="311"/>
      <c r="AD20" s="311">
        <f>IF(AD18=0, "-", SUM(AD19)/AD18)</f>
        <v>0</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2"/>
      <c r="B21" s="853"/>
      <c r="C21" s="853"/>
      <c r="D21" s="853"/>
      <c r="E21" s="853"/>
      <c r="F21" s="948"/>
      <c r="G21" s="309" t="s">
        <v>497</v>
      </c>
      <c r="H21" s="310"/>
      <c r="I21" s="310"/>
      <c r="J21" s="310"/>
      <c r="K21" s="310"/>
      <c r="L21" s="310"/>
      <c r="M21" s="310"/>
      <c r="N21" s="310"/>
      <c r="O21" s="310"/>
      <c r="P21" s="311">
        <f>IF(P19=0, "-", SUM(P19)/SUM(P13,P14))</f>
        <v>0.94400574300071782</v>
      </c>
      <c r="Q21" s="311"/>
      <c r="R21" s="311"/>
      <c r="S21" s="311"/>
      <c r="T21" s="311"/>
      <c r="U21" s="311"/>
      <c r="V21" s="311"/>
      <c r="W21" s="311">
        <f>IF(W19=0, "-", SUM(W19)/SUM(W13,W14))</f>
        <v>0.94822695035460991</v>
      </c>
      <c r="X21" s="311"/>
      <c r="Y21" s="311"/>
      <c r="Z21" s="311"/>
      <c r="AA21" s="311"/>
      <c r="AB21" s="311"/>
      <c r="AC21" s="311"/>
      <c r="AD21" s="311" t="str">
        <f>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539</v>
      </c>
      <c r="B22" s="964"/>
      <c r="C22" s="964"/>
      <c r="D22" s="964"/>
      <c r="E22" s="964"/>
      <c r="F22" s="965"/>
      <c r="G22" s="953" t="s">
        <v>474</v>
      </c>
      <c r="H22" s="215"/>
      <c r="I22" s="215"/>
      <c r="J22" s="215"/>
      <c r="K22" s="215"/>
      <c r="L22" s="215"/>
      <c r="M22" s="215"/>
      <c r="N22" s="215"/>
      <c r="O22" s="216"/>
      <c r="P22" s="938" t="s">
        <v>537</v>
      </c>
      <c r="Q22" s="215"/>
      <c r="R22" s="215"/>
      <c r="S22" s="215"/>
      <c r="T22" s="215"/>
      <c r="U22" s="215"/>
      <c r="V22" s="216"/>
      <c r="W22" s="938" t="s">
        <v>538</v>
      </c>
      <c r="X22" s="215"/>
      <c r="Y22" s="215"/>
      <c r="Z22" s="215"/>
      <c r="AA22" s="215"/>
      <c r="AB22" s="215"/>
      <c r="AC22" s="216"/>
      <c r="AD22" s="938"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4" t="s">
        <v>622</v>
      </c>
      <c r="H23" s="955"/>
      <c r="I23" s="955"/>
      <c r="J23" s="955"/>
      <c r="K23" s="955"/>
      <c r="L23" s="955"/>
      <c r="M23" s="955"/>
      <c r="N23" s="955"/>
      <c r="O23" s="956"/>
      <c r="P23" s="921">
        <v>1291</v>
      </c>
      <c r="Q23" s="922"/>
      <c r="R23" s="922"/>
      <c r="S23" s="922"/>
      <c r="T23" s="922"/>
      <c r="U23" s="922"/>
      <c r="V23" s="939"/>
      <c r="W23" s="921"/>
      <c r="X23" s="922"/>
      <c r="Y23" s="922"/>
      <c r="Z23" s="922"/>
      <c r="AA23" s="922"/>
      <c r="AB23" s="922"/>
      <c r="AC23" s="939"/>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623</v>
      </c>
      <c r="H24" s="955"/>
      <c r="I24" s="955"/>
      <c r="J24" s="955"/>
      <c r="K24" s="955"/>
      <c r="L24" s="955"/>
      <c r="M24" s="955"/>
      <c r="N24" s="955"/>
      <c r="O24" s="956"/>
      <c r="P24" s="657">
        <v>61</v>
      </c>
      <c r="Q24" s="658"/>
      <c r="R24" s="658"/>
      <c r="S24" s="658"/>
      <c r="T24" s="658"/>
      <c r="U24" s="658"/>
      <c r="V24" s="659"/>
      <c r="W24" s="657"/>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624</v>
      </c>
      <c r="H25" s="955"/>
      <c r="I25" s="955"/>
      <c r="J25" s="955"/>
      <c r="K25" s="955"/>
      <c r="L25" s="955"/>
      <c r="M25" s="955"/>
      <c r="N25" s="955"/>
      <c r="O25" s="956"/>
      <c r="P25" s="657">
        <v>26</v>
      </c>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15">
      <c r="A26" s="966"/>
      <c r="B26" s="967"/>
      <c r="C26" s="967"/>
      <c r="D26" s="967"/>
      <c r="E26" s="967"/>
      <c r="F26" s="968"/>
      <c r="G26" s="954"/>
      <c r="H26" s="955"/>
      <c r="I26" s="955"/>
      <c r="J26" s="955"/>
      <c r="K26" s="955"/>
      <c r="L26" s="955"/>
      <c r="M26" s="955"/>
      <c r="N26" s="955"/>
      <c r="O26" s="956"/>
      <c r="P26" s="657"/>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54"/>
      <c r="H27" s="955"/>
      <c r="I27" s="955"/>
      <c r="J27" s="955"/>
      <c r="K27" s="955"/>
      <c r="L27" s="955"/>
      <c r="M27" s="955"/>
      <c r="N27" s="955"/>
      <c r="O27" s="956"/>
      <c r="P27" s="657"/>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81">
        <f>P29-SUM(P23:P27)</f>
        <v>0</v>
      </c>
      <c r="Q28" s="882"/>
      <c r="R28" s="882"/>
      <c r="S28" s="882"/>
      <c r="T28" s="882"/>
      <c r="U28" s="882"/>
      <c r="V28" s="883"/>
      <c r="W28" s="881">
        <f>W29-SUM(W23:W27)</f>
        <v>0</v>
      </c>
      <c r="X28" s="882"/>
      <c r="Y28" s="882"/>
      <c r="Z28" s="882"/>
      <c r="AA28" s="882"/>
      <c r="AB28" s="882"/>
      <c r="AC28" s="883"/>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5">
        <f>AK13</f>
        <v>1378</v>
      </c>
      <c r="Q29" s="936"/>
      <c r="R29" s="936"/>
      <c r="S29" s="936"/>
      <c r="T29" s="936"/>
      <c r="U29" s="936"/>
      <c r="V29" s="937"/>
      <c r="W29" s="935">
        <f>AR13</f>
        <v>0</v>
      </c>
      <c r="X29" s="936"/>
      <c r="Y29" s="936"/>
      <c r="Z29" s="936"/>
      <c r="AA29" s="936"/>
      <c r="AB29" s="936"/>
      <c r="AC29" s="937"/>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4" t="s">
        <v>491</v>
      </c>
      <c r="B30" s="865"/>
      <c r="C30" s="865"/>
      <c r="D30" s="865"/>
      <c r="E30" s="865"/>
      <c r="F30" s="866"/>
      <c r="G30" s="773" t="s">
        <v>265</v>
      </c>
      <c r="H30" s="774"/>
      <c r="I30" s="774"/>
      <c r="J30" s="774"/>
      <c r="K30" s="774"/>
      <c r="L30" s="774"/>
      <c r="M30" s="774"/>
      <c r="N30" s="774"/>
      <c r="O30" s="775"/>
      <c r="P30" s="860" t="s">
        <v>59</v>
      </c>
      <c r="Q30" s="774"/>
      <c r="R30" s="774"/>
      <c r="S30" s="774"/>
      <c r="T30" s="774"/>
      <c r="U30" s="774"/>
      <c r="V30" s="774"/>
      <c r="W30" s="774"/>
      <c r="X30" s="775"/>
      <c r="Y30" s="857"/>
      <c r="Z30" s="858"/>
      <c r="AA30" s="859"/>
      <c r="AB30" s="861" t="s">
        <v>11</v>
      </c>
      <c r="AC30" s="862"/>
      <c r="AD30" s="863"/>
      <c r="AE30" s="861" t="s">
        <v>357</v>
      </c>
      <c r="AF30" s="862"/>
      <c r="AG30" s="862"/>
      <c r="AH30" s="863"/>
      <c r="AI30" s="861" t="s">
        <v>363</v>
      </c>
      <c r="AJ30" s="862"/>
      <c r="AK30" s="862"/>
      <c r="AL30" s="863"/>
      <c r="AM30" s="917" t="s">
        <v>472</v>
      </c>
      <c r="AN30" s="917"/>
      <c r="AO30" s="917"/>
      <c r="AP30" s="861"/>
      <c r="AQ30" s="767" t="s">
        <v>355</v>
      </c>
      <c r="AR30" s="768"/>
      <c r="AS30" s="768"/>
      <c r="AT30" s="769"/>
      <c r="AU30" s="774" t="s">
        <v>253</v>
      </c>
      <c r="AV30" s="774"/>
      <c r="AW30" s="774"/>
      <c r="AX30" s="918"/>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635</v>
      </c>
      <c r="AR31" s="193"/>
      <c r="AS31" s="126" t="s">
        <v>356</v>
      </c>
      <c r="AT31" s="127"/>
      <c r="AU31" s="192">
        <v>30</v>
      </c>
      <c r="AV31" s="192"/>
      <c r="AW31" s="394" t="s">
        <v>300</v>
      </c>
      <c r="AX31" s="395"/>
    </row>
    <row r="32" spans="1:50" ht="23.25" customHeight="1" x14ac:dyDescent="0.15">
      <c r="A32" s="399"/>
      <c r="B32" s="397"/>
      <c r="C32" s="397"/>
      <c r="D32" s="397"/>
      <c r="E32" s="397"/>
      <c r="F32" s="398"/>
      <c r="G32" s="560" t="s">
        <v>562</v>
      </c>
      <c r="H32" s="561"/>
      <c r="I32" s="561"/>
      <c r="J32" s="561"/>
      <c r="K32" s="561"/>
      <c r="L32" s="561"/>
      <c r="M32" s="561"/>
      <c r="N32" s="561"/>
      <c r="O32" s="562"/>
      <c r="P32" s="98" t="s">
        <v>648</v>
      </c>
      <c r="Q32" s="98"/>
      <c r="R32" s="98"/>
      <c r="S32" s="98"/>
      <c r="T32" s="98"/>
      <c r="U32" s="98"/>
      <c r="V32" s="98"/>
      <c r="W32" s="98"/>
      <c r="X32" s="99"/>
      <c r="Y32" s="467" t="s">
        <v>12</v>
      </c>
      <c r="Z32" s="527"/>
      <c r="AA32" s="528"/>
      <c r="AB32" s="457" t="s">
        <v>518</v>
      </c>
      <c r="AC32" s="457"/>
      <c r="AD32" s="457"/>
      <c r="AE32" s="211">
        <v>53.9</v>
      </c>
      <c r="AF32" s="212"/>
      <c r="AG32" s="212"/>
      <c r="AH32" s="212"/>
      <c r="AI32" s="211">
        <v>54.1</v>
      </c>
      <c r="AJ32" s="212"/>
      <c r="AK32" s="212"/>
      <c r="AL32" s="213"/>
      <c r="AM32" s="211"/>
      <c r="AN32" s="212"/>
      <c r="AO32" s="212"/>
      <c r="AP32" s="212"/>
      <c r="AQ32" s="333" t="s">
        <v>635</v>
      </c>
      <c r="AR32" s="200"/>
      <c r="AS32" s="200"/>
      <c r="AT32" s="334"/>
      <c r="AU32" s="212" t="s">
        <v>637</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518</v>
      </c>
      <c r="AC33" s="519"/>
      <c r="AD33" s="519"/>
      <c r="AE33" s="211">
        <v>54.2</v>
      </c>
      <c r="AF33" s="212"/>
      <c r="AG33" s="212"/>
      <c r="AH33" s="212"/>
      <c r="AI33" s="211">
        <v>53.9</v>
      </c>
      <c r="AJ33" s="212"/>
      <c r="AK33" s="212"/>
      <c r="AL33" s="213"/>
      <c r="AM33" s="211">
        <v>54.1</v>
      </c>
      <c r="AN33" s="212"/>
      <c r="AO33" s="212"/>
      <c r="AP33" s="212"/>
      <c r="AQ33" s="333" t="s">
        <v>635</v>
      </c>
      <c r="AR33" s="200"/>
      <c r="AS33" s="200"/>
      <c r="AT33" s="334"/>
      <c r="AU33" s="212"/>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99</v>
      </c>
      <c r="AF34" s="212"/>
      <c r="AG34" s="212"/>
      <c r="AH34" s="212"/>
      <c r="AI34" s="211">
        <v>100</v>
      </c>
      <c r="AJ34" s="212"/>
      <c r="AK34" s="212"/>
      <c r="AL34" s="213"/>
      <c r="AM34" s="211"/>
      <c r="AN34" s="212"/>
      <c r="AO34" s="212"/>
      <c r="AP34" s="212"/>
      <c r="AQ34" s="333" t="s">
        <v>636</v>
      </c>
      <c r="AR34" s="200"/>
      <c r="AS34" s="200"/>
      <c r="AT34" s="334"/>
      <c r="AU34" s="212" t="s">
        <v>637</v>
      </c>
      <c r="AV34" s="212"/>
      <c r="AW34" s="212"/>
      <c r="AX34" s="214"/>
    </row>
    <row r="35" spans="1:50" ht="23.25" customHeight="1" x14ac:dyDescent="0.15">
      <c r="A35" s="219" t="s">
        <v>527</v>
      </c>
      <c r="B35" s="220"/>
      <c r="C35" s="220"/>
      <c r="D35" s="220"/>
      <c r="E35" s="220"/>
      <c r="F35" s="221"/>
      <c r="G35" s="225" t="s">
        <v>563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2"/>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3"/>
      <c r="AI39" s="211"/>
      <c r="AJ39" s="212"/>
      <c r="AK39" s="212"/>
      <c r="AL39" s="213"/>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3"/>
      <c r="AI40" s="211"/>
      <c r="AJ40" s="212"/>
      <c r="AK40" s="212"/>
      <c r="AL40" s="213"/>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2"/>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6" t="s">
        <v>253</v>
      </c>
      <c r="AV51" s="926"/>
      <c r="AW51" s="926"/>
      <c r="AX51" s="927"/>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6" t="s">
        <v>253</v>
      </c>
      <c r="AV58" s="926"/>
      <c r="AW58" s="926"/>
      <c r="AX58" s="927"/>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3"/>
      <c r="AF77" s="894"/>
      <c r="AG77" s="894"/>
      <c r="AH77" s="894"/>
      <c r="AI77" s="893"/>
      <c r="AJ77" s="894"/>
      <c r="AK77" s="894"/>
      <c r="AL77" s="894"/>
      <c r="AM77" s="893"/>
      <c r="AN77" s="894"/>
      <c r="AO77" s="894"/>
      <c r="AP77" s="894"/>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9"/>
    </row>
    <row r="80" spans="1:50" ht="18.75" hidden="1" customHeight="1" x14ac:dyDescent="0.15">
      <c r="A80" s="867"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8"/>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8"/>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7"/>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8"/>
    </row>
    <row r="83" spans="1:60" ht="22.5" hidden="1" customHeight="1" x14ac:dyDescent="0.15">
      <c r="A83" s="868"/>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9"/>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0"/>
    </row>
    <row r="84" spans="1:60" ht="19.5" hidden="1" customHeight="1" x14ac:dyDescent="0.15">
      <c r="A84" s="868"/>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91"/>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2"/>
    </row>
    <row r="85" spans="1:60" ht="18.75" hidden="1" customHeight="1" x14ac:dyDescent="0.15">
      <c r="A85" s="868"/>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8"/>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8"/>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8"/>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8"/>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8"/>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8"/>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8"/>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8"/>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8"/>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8"/>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8"/>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8"/>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8"/>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9"/>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8" t="s">
        <v>13</v>
      </c>
      <c r="Z99" s="899"/>
      <c r="AA99" s="900"/>
      <c r="AB99" s="895" t="s">
        <v>14</v>
      </c>
      <c r="AC99" s="896"/>
      <c r="AD99" s="897"/>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7"/>
      <c r="Z100" s="858"/>
      <c r="AA100" s="859"/>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564</v>
      </c>
      <c r="H101" s="98"/>
      <c r="I101" s="98"/>
      <c r="J101" s="98"/>
      <c r="K101" s="98"/>
      <c r="L101" s="98"/>
      <c r="M101" s="98"/>
      <c r="N101" s="98"/>
      <c r="O101" s="98"/>
      <c r="P101" s="98"/>
      <c r="Q101" s="98"/>
      <c r="R101" s="98"/>
      <c r="S101" s="98"/>
      <c r="T101" s="98"/>
      <c r="U101" s="98"/>
      <c r="V101" s="98"/>
      <c r="W101" s="98"/>
      <c r="X101" s="99"/>
      <c r="Y101" s="538" t="s">
        <v>55</v>
      </c>
      <c r="Z101" s="539"/>
      <c r="AA101" s="540"/>
      <c r="AB101" s="457" t="s">
        <v>565</v>
      </c>
      <c r="AC101" s="457"/>
      <c r="AD101" s="457"/>
      <c r="AE101" s="211">
        <v>47</v>
      </c>
      <c r="AF101" s="212"/>
      <c r="AG101" s="212"/>
      <c r="AH101" s="213"/>
      <c r="AI101" s="211">
        <v>47</v>
      </c>
      <c r="AJ101" s="212"/>
      <c r="AK101" s="212"/>
      <c r="AL101" s="213"/>
      <c r="AM101" s="211">
        <v>47</v>
      </c>
      <c r="AN101" s="212"/>
      <c r="AO101" s="212"/>
      <c r="AP101" s="213"/>
      <c r="AQ101" s="211" t="s">
        <v>635</v>
      </c>
      <c r="AR101" s="212"/>
      <c r="AS101" s="212"/>
      <c r="AT101" s="213"/>
      <c r="AU101" s="211" t="s">
        <v>639</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565</v>
      </c>
      <c r="AC102" s="457"/>
      <c r="AD102" s="457"/>
      <c r="AE102" s="414">
        <v>47</v>
      </c>
      <c r="AF102" s="414"/>
      <c r="AG102" s="414"/>
      <c r="AH102" s="414"/>
      <c r="AI102" s="414">
        <v>47</v>
      </c>
      <c r="AJ102" s="414"/>
      <c r="AK102" s="414"/>
      <c r="AL102" s="414"/>
      <c r="AM102" s="414">
        <v>47</v>
      </c>
      <c r="AN102" s="414"/>
      <c r="AO102" s="414"/>
      <c r="AP102" s="414"/>
      <c r="AQ102" s="266">
        <v>47</v>
      </c>
      <c r="AR102" s="267"/>
      <c r="AS102" s="267"/>
      <c r="AT102" s="312"/>
      <c r="AU102" s="266" t="s">
        <v>640</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458"/>
      <c r="AC113" s="459"/>
      <c r="AD113" s="460"/>
      <c r="AE113" s="414"/>
      <c r="AF113" s="414"/>
      <c r="AG113" s="414"/>
      <c r="AH113" s="414"/>
      <c r="AI113" s="211"/>
      <c r="AJ113" s="212"/>
      <c r="AK113" s="212"/>
      <c r="AL113" s="213"/>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8"/>
      <c r="AC114" s="469"/>
      <c r="AD114" s="470"/>
      <c r="AE114" s="546"/>
      <c r="AF114" s="546"/>
      <c r="AG114" s="546"/>
      <c r="AH114" s="546"/>
      <c r="AI114" s="546"/>
      <c r="AJ114" s="546"/>
      <c r="AK114" s="546"/>
      <c r="AL114" s="546"/>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1" t="s">
        <v>541</v>
      </c>
      <c r="AR115" s="592"/>
      <c r="AS115" s="592"/>
      <c r="AT115" s="592"/>
      <c r="AU115" s="592"/>
      <c r="AV115" s="592"/>
      <c r="AW115" s="592"/>
      <c r="AX115" s="593"/>
    </row>
    <row r="116" spans="1:50" ht="23.25" customHeight="1" x14ac:dyDescent="0.15">
      <c r="A116" s="435"/>
      <c r="B116" s="436"/>
      <c r="C116" s="436"/>
      <c r="D116" s="436"/>
      <c r="E116" s="436"/>
      <c r="F116" s="437"/>
      <c r="G116" s="389" t="s">
        <v>638</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566</v>
      </c>
      <c r="AC116" s="459"/>
      <c r="AD116" s="460"/>
      <c r="AE116" s="414">
        <v>20809</v>
      </c>
      <c r="AF116" s="414"/>
      <c r="AG116" s="414"/>
      <c r="AH116" s="414"/>
      <c r="AI116" s="414">
        <v>20722</v>
      </c>
      <c r="AJ116" s="414"/>
      <c r="AK116" s="414"/>
      <c r="AL116" s="414"/>
      <c r="AM116" s="414"/>
      <c r="AN116" s="414"/>
      <c r="AO116" s="414"/>
      <c r="AP116" s="414"/>
      <c r="AQ116" s="211">
        <v>18868</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567</v>
      </c>
      <c r="AC117" s="469"/>
      <c r="AD117" s="470"/>
      <c r="AE117" s="590" t="s">
        <v>642</v>
      </c>
      <c r="AF117" s="546"/>
      <c r="AG117" s="546"/>
      <c r="AH117" s="546"/>
      <c r="AI117" s="590" t="s">
        <v>643</v>
      </c>
      <c r="AJ117" s="546"/>
      <c r="AK117" s="546"/>
      <c r="AL117" s="546"/>
      <c r="AM117" s="546"/>
      <c r="AN117" s="546"/>
      <c r="AO117" s="546"/>
      <c r="AP117" s="546"/>
      <c r="AQ117" s="546" t="s">
        <v>641</v>
      </c>
      <c r="AR117" s="546"/>
      <c r="AS117" s="546"/>
      <c r="AT117" s="546"/>
      <c r="AU117" s="546"/>
      <c r="AV117" s="546"/>
      <c r="AW117" s="546"/>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1" t="s">
        <v>541</v>
      </c>
      <c r="AR118" s="592"/>
      <c r="AS118" s="592"/>
      <c r="AT118" s="592"/>
      <c r="AU118" s="592"/>
      <c r="AV118" s="592"/>
      <c r="AW118" s="592"/>
      <c r="AX118" s="593"/>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7"/>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6"/>
      <c r="AF120" s="546"/>
      <c r="AG120" s="546"/>
      <c r="AH120" s="546"/>
      <c r="AI120" s="546"/>
      <c r="AJ120" s="546"/>
      <c r="AK120" s="546"/>
      <c r="AL120" s="546"/>
      <c r="AM120" s="546"/>
      <c r="AN120" s="546"/>
      <c r="AO120" s="546"/>
      <c r="AP120" s="546"/>
      <c r="AQ120" s="546"/>
      <c r="AR120" s="546"/>
      <c r="AS120" s="546"/>
      <c r="AT120" s="546"/>
      <c r="AU120" s="546"/>
      <c r="AV120" s="546"/>
      <c r="AW120" s="546"/>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1" t="s">
        <v>541</v>
      </c>
      <c r="AR121" s="592"/>
      <c r="AS121" s="592"/>
      <c r="AT121" s="592"/>
      <c r="AU121" s="592"/>
      <c r="AV121" s="592"/>
      <c r="AW121" s="592"/>
      <c r="AX121" s="593"/>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7"/>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6"/>
      <c r="AF123" s="546"/>
      <c r="AG123" s="546"/>
      <c r="AH123" s="546"/>
      <c r="AI123" s="546"/>
      <c r="AJ123" s="546"/>
      <c r="AK123" s="546"/>
      <c r="AL123" s="546"/>
      <c r="AM123" s="546"/>
      <c r="AN123" s="546"/>
      <c r="AO123" s="546"/>
      <c r="AP123" s="546"/>
      <c r="AQ123" s="546"/>
      <c r="AR123" s="546"/>
      <c r="AS123" s="546"/>
      <c r="AT123" s="546"/>
      <c r="AU123" s="546"/>
      <c r="AV123" s="546"/>
      <c r="AW123" s="546"/>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1" t="s">
        <v>541</v>
      </c>
      <c r="AR124" s="592"/>
      <c r="AS124" s="592"/>
      <c r="AT124" s="592"/>
      <c r="AU124" s="592"/>
      <c r="AV124" s="592"/>
      <c r="AW124" s="592"/>
      <c r="AX124" s="593"/>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1"/>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7"/>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2"/>
      <c r="Y126" s="467" t="s">
        <v>49</v>
      </c>
      <c r="Z126" s="442"/>
      <c r="AA126" s="443"/>
      <c r="AB126" s="468" t="s">
        <v>502</v>
      </c>
      <c r="AC126" s="469"/>
      <c r="AD126" s="470"/>
      <c r="AE126" s="546"/>
      <c r="AF126" s="546"/>
      <c r="AG126" s="546"/>
      <c r="AH126" s="546"/>
      <c r="AI126" s="546"/>
      <c r="AJ126" s="546"/>
      <c r="AK126" s="546"/>
      <c r="AL126" s="546"/>
      <c r="AM126" s="546"/>
      <c r="AN126" s="546"/>
      <c r="AO126" s="546"/>
      <c r="AP126" s="546"/>
      <c r="AQ126" s="546"/>
      <c r="AR126" s="546"/>
      <c r="AS126" s="546"/>
      <c r="AT126" s="546"/>
      <c r="AU126" s="546"/>
      <c r="AV126" s="546"/>
      <c r="AW126" s="546"/>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8"/>
      <c r="Z127" s="929"/>
      <c r="AA127" s="930"/>
      <c r="AB127" s="240" t="s">
        <v>11</v>
      </c>
      <c r="AC127" s="241"/>
      <c r="AD127" s="242"/>
      <c r="AE127" s="411" t="s">
        <v>357</v>
      </c>
      <c r="AF127" s="412"/>
      <c r="AG127" s="412"/>
      <c r="AH127" s="413"/>
      <c r="AI127" s="411" t="s">
        <v>363</v>
      </c>
      <c r="AJ127" s="412"/>
      <c r="AK127" s="412"/>
      <c r="AL127" s="413"/>
      <c r="AM127" s="411" t="s">
        <v>472</v>
      </c>
      <c r="AN127" s="412"/>
      <c r="AO127" s="412"/>
      <c r="AP127" s="413"/>
      <c r="AQ127" s="591" t="s">
        <v>541</v>
      </c>
      <c r="AR127" s="592"/>
      <c r="AS127" s="592"/>
      <c r="AT127" s="592"/>
      <c r="AU127" s="592"/>
      <c r="AV127" s="592"/>
      <c r="AW127" s="592"/>
      <c r="AX127" s="593"/>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7"/>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6"/>
      <c r="AF129" s="546"/>
      <c r="AG129" s="546"/>
      <c r="AH129" s="546"/>
      <c r="AI129" s="546"/>
      <c r="AJ129" s="546"/>
      <c r="AK129" s="546"/>
      <c r="AL129" s="546"/>
      <c r="AM129" s="546"/>
      <c r="AN129" s="546"/>
      <c r="AO129" s="546"/>
      <c r="AP129" s="546"/>
      <c r="AQ129" s="546"/>
      <c r="AR129" s="546"/>
      <c r="AS129" s="546"/>
      <c r="AT129" s="546"/>
      <c r="AU129" s="546"/>
      <c r="AV129" s="546"/>
      <c r="AW129" s="546"/>
      <c r="AX129" s="548"/>
    </row>
    <row r="130" spans="1:50" ht="45" customHeight="1" x14ac:dyDescent="0.15">
      <c r="A130" s="181" t="s">
        <v>369</v>
      </c>
      <c r="B130" s="178"/>
      <c r="C130" s="177" t="s">
        <v>366</v>
      </c>
      <c r="D130" s="178"/>
      <c r="E130" s="162" t="s">
        <v>399</v>
      </c>
      <c r="F130" s="163"/>
      <c r="G130" s="164" t="s">
        <v>568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594</v>
      </c>
      <c r="AR133" s="192"/>
      <c r="AS133" s="126" t="s">
        <v>356</v>
      </c>
      <c r="AT133" s="127"/>
      <c r="AU133" s="193">
        <v>34</v>
      </c>
      <c r="AV133" s="193"/>
      <c r="AW133" s="126" t="s">
        <v>300</v>
      </c>
      <c r="AX133" s="188"/>
    </row>
    <row r="134" spans="1:50" ht="39.75" customHeight="1" x14ac:dyDescent="0.15">
      <c r="A134" s="182"/>
      <c r="B134" s="179"/>
      <c r="C134" s="173"/>
      <c r="D134" s="179"/>
      <c r="E134" s="173"/>
      <c r="F134" s="174"/>
      <c r="G134" s="97" t="s">
        <v>570</v>
      </c>
      <c r="H134" s="98"/>
      <c r="I134" s="98"/>
      <c r="J134" s="98"/>
      <c r="K134" s="98"/>
      <c r="L134" s="98"/>
      <c r="M134" s="98"/>
      <c r="N134" s="98"/>
      <c r="O134" s="98"/>
      <c r="P134" s="98"/>
      <c r="Q134" s="98"/>
      <c r="R134" s="98"/>
      <c r="S134" s="98"/>
      <c r="T134" s="98"/>
      <c r="U134" s="98"/>
      <c r="V134" s="98"/>
      <c r="W134" s="98"/>
      <c r="X134" s="99"/>
      <c r="Y134" s="194" t="s">
        <v>379</v>
      </c>
      <c r="Z134" s="195"/>
      <c r="AA134" s="196"/>
      <c r="AB134" s="197" t="s">
        <v>572</v>
      </c>
      <c r="AC134" s="198"/>
      <c r="AD134" s="198"/>
      <c r="AE134" s="199">
        <v>972</v>
      </c>
      <c r="AF134" s="200"/>
      <c r="AG134" s="200"/>
      <c r="AH134" s="200"/>
      <c r="AI134" s="199">
        <v>928</v>
      </c>
      <c r="AJ134" s="200"/>
      <c r="AK134" s="200"/>
      <c r="AL134" s="200"/>
      <c r="AM134" s="199">
        <v>978</v>
      </c>
      <c r="AN134" s="200"/>
      <c r="AO134" s="200"/>
      <c r="AP134" s="200"/>
      <c r="AQ134" s="199" t="s">
        <v>593</v>
      </c>
      <c r="AR134" s="200"/>
      <c r="AS134" s="200"/>
      <c r="AT134" s="200"/>
      <c r="AU134" s="199" t="s">
        <v>593</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197" t="s">
        <v>572</v>
      </c>
      <c r="AC135" s="198"/>
      <c r="AD135" s="198"/>
      <c r="AE135" s="199" t="s">
        <v>594</v>
      </c>
      <c r="AF135" s="200"/>
      <c r="AG135" s="200"/>
      <c r="AH135" s="200"/>
      <c r="AI135" s="199" t="s">
        <v>596</v>
      </c>
      <c r="AJ135" s="200"/>
      <c r="AK135" s="200"/>
      <c r="AL135" s="200"/>
      <c r="AM135" s="199">
        <v>929</v>
      </c>
      <c r="AN135" s="200"/>
      <c r="AO135" s="200"/>
      <c r="AP135" s="200"/>
      <c r="AQ135" s="199" t="s">
        <v>593</v>
      </c>
      <c r="AR135" s="200"/>
      <c r="AS135" s="200"/>
      <c r="AT135" s="200"/>
      <c r="AU135" s="199">
        <v>831</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594</v>
      </c>
      <c r="AR137" s="192"/>
      <c r="AS137" s="126" t="s">
        <v>356</v>
      </c>
      <c r="AT137" s="127"/>
      <c r="AU137" s="193">
        <v>34</v>
      </c>
      <c r="AV137" s="193"/>
      <c r="AW137" s="126" t="s">
        <v>300</v>
      </c>
      <c r="AX137" s="188"/>
    </row>
    <row r="138" spans="1:50" ht="39.75" customHeight="1" x14ac:dyDescent="0.15">
      <c r="A138" s="182"/>
      <c r="B138" s="179"/>
      <c r="C138" s="173"/>
      <c r="D138" s="179"/>
      <c r="E138" s="173"/>
      <c r="F138" s="174"/>
      <c r="G138" s="97" t="s">
        <v>571</v>
      </c>
      <c r="H138" s="98"/>
      <c r="I138" s="98"/>
      <c r="J138" s="98"/>
      <c r="K138" s="98"/>
      <c r="L138" s="98"/>
      <c r="M138" s="98"/>
      <c r="N138" s="98"/>
      <c r="O138" s="98"/>
      <c r="P138" s="98"/>
      <c r="Q138" s="98"/>
      <c r="R138" s="98"/>
      <c r="S138" s="98"/>
      <c r="T138" s="98"/>
      <c r="U138" s="98"/>
      <c r="V138" s="98"/>
      <c r="W138" s="98"/>
      <c r="X138" s="99"/>
      <c r="Y138" s="194" t="s">
        <v>379</v>
      </c>
      <c r="Z138" s="195"/>
      <c r="AA138" s="196"/>
      <c r="AB138" s="197" t="s">
        <v>572</v>
      </c>
      <c r="AC138" s="198"/>
      <c r="AD138" s="198"/>
      <c r="AE138" s="199">
        <v>116311</v>
      </c>
      <c r="AF138" s="836"/>
      <c r="AG138" s="836"/>
      <c r="AH138" s="837"/>
      <c r="AI138" s="199">
        <v>117910</v>
      </c>
      <c r="AJ138" s="200"/>
      <c r="AK138" s="200"/>
      <c r="AL138" s="200"/>
      <c r="AM138" s="199">
        <v>120460</v>
      </c>
      <c r="AN138" s="200"/>
      <c r="AO138" s="200"/>
      <c r="AP138" s="200"/>
      <c r="AQ138" s="199" t="s">
        <v>594</v>
      </c>
      <c r="AR138" s="200"/>
      <c r="AS138" s="200"/>
      <c r="AT138" s="200"/>
      <c r="AU138" s="199" t="s">
        <v>593</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197" t="s">
        <v>572</v>
      </c>
      <c r="AC139" s="198"/>
      <c r="AD139" s="198"/>
      <c r="AE139" s="199" t="s">
        <v>597</v>
      </c>
      <c r="AF139" s="200"/>
      <c r="AG139" s="200"/>
      <c r="AH139" s="200"/>
      <c r="AI139" s="199" t="s">
        <v>594</v>
      </c>
      <c r="AJ139" s="200"/>
      <c r="AK139" s="200"/>
      <c r="AL139" s="200"/>
      <c r="AM139" s="199">
        <v>101639</v>
      </c>
      <c r="AN139" s="200"/>
      <c r="AO139" s="200"/>
      <c r="AP139" s="200"/>
      <c r="AQ139" s="199" t="s">
        <v>595</v>
      </c>
      <c r="AR139" s="200"/>
      <c r="AS139" s="200"/>
      <c r="AT139" s="200"/>
      <c r="AU139" s="199">
        <v>114437</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t="s">
        <v>591</v>
      </c>
      <c r="H154" s="98"/>
      <c r="I154" s="98"/>
      <c r="J154" s="98"/>
      <c r="K154" s="98"/>
      <c r="L154" s="98"/>
      <c r="M154" s="98"/>
      <c r="N154" s="98"/>
      <c r="O154" s="98"/>
      <c r="P154" s="99"/>
      <c r="Q154" s="118" t="s">
        <v>592</v>
      </c>
      <c r="R154" s="98"/>
      <c r="S154" s="98"/>
      <c r="T154" s="98"/>
      <c r="U154" s="98"/>
      <c r="V154" s="98"/>
      <c r="W154" s="98"/>
      <c r="X154" s="98"/>
      <c r="Y154" s="98"/>
      <c r="Z154" s="98"/>
      <c r="AA154" s="286"/>
      <c r="AB154" s="134" t="s">
        <v>591</v>
      </c>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3"/>
      <c r="E430" s="167" t="s">
        <v>388</v>
      </c>
      <c r="F430" s="168"/>
      <c r="G430" s="901" t="s">
        <v>384</v>
      </c>
      <c r="H430" s="116"/>
      <c r="I430" s="116"/>
      <c r="J430" s="902" t="s">
        <v>561</v>
      </c>
      <c r="K430" s="903"/>
      <c r="L430" s="903"/>
      <c r="M430" s="903"/>
      <c r="N430" s="903"/>
      <c r="O430" s="903"/>
      <c r="P430" s="903"/>
      <c r="Q430" s="903"/>
      <c r="R430" s="903"/>
      <c r="S430" s="903"/>
      <c r="T430" s="904"/>
      <c r="U430" s="587" t="s">
        <v>598</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5"/>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598</v>
      </c>
      <c r="AF432" s="193"/>
      <c r="AG432" s="126" t="s">
        <v>356</v>
      </c>
      <c r="AH432" s="127"/>
      <c r="AI432" s="149"/>
      <c r="AJ432" s="149"/>
      <c r="AK432" s="149"/>
      <c r="AL432" s="147"/>
      <c r="AM432" s="149"/>
      <c r="AN432" s="149"/>
      <c r="AO432" s="149"/>
      <c r="AP432" s="147"/>
      <c r="AQ432" s="589" t="s">
        <v>598</v>
      </c>
      <c r="AR432" s="193"/>
      <c r="AS432" s="126" t="s">
        <v>356</v>
      </c>
      <c r="AT432" s="127"/>
      <c r="AU432" s="193" t="s">
        <v>598</v>
      </c>
      <c r="AV432" s="193"/>
      <c r="AW432" s="126" t="s">
        <v>300</v>
      </c>
      <c r="AX432" s="188"/>
    </row>
    <row r="433" spans="1:50" ht="23.25" customHeight="1" x14ac:dyDescent="0.15">
      <c r="A433" s="182"/>
      <c r="B433" s="179"/>
      <c r="C433" s="173"/>
      <c r="D433" s="179"/>
      <c r="E433" s="335"/>
      <c r="F433" s="336"/>
      <c r="G433" s="97" t="s">
        <v>599</v>
      </c>
      <c r="H433" s="98"/>
      <c r="I433" s="98"/>
      <c r="J433" s="98"/>
      <c r="K433" s="98"/>
      <c r="L433" s="98"/>
      <c r="M433" s="98"/>
      <c r="N433" s="98"/>
      <c r="O433" s="98"/>
      <c r="P433" s="98"/>
      <c r="Q433" s="98"/>
      <c r="R433" s="98"/>
      <c r="S433" s="98"/>
      <c r="T433" s="98"/>
      <c r="U433" s="98"/>
      <c r="V433" s="98"/>
      <c r="W433" s="98"/>
      <c r="X433" s="99"/>
      <c r="Y433" s="194" t="s">
        <v>12</v>
      </c>
      <c r="Z433" s="195"/>
      <c r="AA433" s="196"/>
      <c r="AB433" s="206" t="s">
        <v>598</v>
      </c>
      <c r="AC433" s="206"/>
      <c r="AD433" s="206"/>
      <c r="AE433" s="333" t="s">
        <v>598</v>
      </c>
      <c r="AF433" s="200"/>
      <c r="AG433" s="200"/>
      <c r="AH433" s="200"/>
      <c r="AI433" s="333" t="s">
        <v>601</v>
      </c>
      <c r="AJ433" s="200"/>
      <c r="AK433" s="200"/>
      <c r="AL433" s="200"/>
      <c r="AM433" s="333" t="s">
        <v>598</v>
      </c>
      <c r="AN433" s="200"/>
      <c r="AO433" s="200"/>
      <c r="AP433" s="334"/>
      <c r="AQ433" s="333" t="s">
        <v>598</v>
      </c>
      <c r="AR433" s="200"/>
      <c r="AS433" s="200"/>
      <c r="AT433" s="334"/>
      <c r="AU433" s="200" t="s">
        <v>603</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600</v>
      </c>
      <c r="AC434" s="198"/>
      <c r="AD434" s="198"/>
      <c r="AE434" s="333" t="s">
        <v>598</v>
      </c>
      <c r="AF434" s="200"/>
      <c r="AG434" s="200"/>
      <c r="AH434" s="334"/>
      <c r="AI434" s="333" t="s">
        <v>601</v>
      </c>
      <c r="AJ434" s="200"/>
      <c r="AK434" s="200"/>
      <c r="AL434" s="200"/>
      <c r="AM434" s="333" t="s">
        <v>598</v>
      </c>
      <c r="AN434" s="200"/>
      <c r="AO434" s="200"/>
      <c r="AP434" s="334"/>
      <c r="AQ434" s="333" t="s">
        <v>602</v>
      </c>
      <c r="AR434" s="200"/>
      <c r="AS434" s="200"/>
      <c r="AT434" s="334"/>
      <c r="AU434" s="200" t="s">
        <v>604</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598</v>
      </c>
      <c r="AF435" s="200"/>
      <c r="AG435" s="200"/>
      <c r="AH435" s="334"/>
      <c r="AI435" s="333" t="s">
        <v>598</v>
      </c>
      <c r="AJ435" s="200"/>
      <c r="AK435" s="200"/>
      <c r="AL435" s="200"/>
      <c r="AM435" s="333" t="s">
        <v>598</v>
      </c>
      <c r="AN435" s="200"/>
      <c r="AO435" s="200"/>
      <c r="AP435" s="334"/>
      <c r="AQ435" s="333" t="s">
        <v>598</v>
      </c>
      <c r="AR435" s="200"/>
      <c r="AS435" s="200"/>
      <c r="AT435" s="334"/>
      <c r="AU435" s="200" t="s">
        <v>598</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t="s">
        <v>598</v>
      </c>
      <c r="AF437" s="193"/>
      <c r="AG437" s="126" t="s">
        <v>356</v>
      </c>
      <c r="AH437" s="127"/>
      <c r="AI437" s="149"/>
      <c r="AJ437" s="149"/>
      <c r="AK437" s="149"/>
      <c r="AL437" s="147"/>
      <c r="AM437" s="149"/>
      <c r="AN437" s="149"/>
      <c r="AO437" s="149"/>
      <c r="AP437" s="147"/>
      <c r="AQ437" s="589" t="s">
        <v>601</v>
      </c>
      <c r="AR437" s="193"/>
      <c r="AS437" s="126" t="s">
        <v>356</v>
      </c>
      <c r="AT437" s="127"/>
      <c r="AU437" s="193" t="s">
        <v>601</v>
      </c>
      <c r="AV437" s="193"/>
      <c r="AW437" s="126" t="s">
        <v>300</v>
      </c>
      <c r="AX437" s="188"/>
    </row>
    <row r="438" spans="1:50" ht="23.25" hidden="1" customHeight="1" x14ac:dyDescent="0.15">
      <c r="A438" s="182"/>
      <c r="B438" s="179"/>
      <c r="C438" s="173"/>
      <c r="D438" s="179"/>
      <c r="E438" s="335"/>
      <c r="F438" s="336"/>
      <c r="G438" s="97" t="s">
        <v>598</v>
      </c>
      <c r="H438" s="98"/>
      <c r="I438" s="98"/>
      <c r="J438" s="98"/>
      <c r="K438" s="98"/>
      <c r="L438" s="98"/>
      <c r="M438" s="98"/>
      <c r="N438" s="98"/>
      <c r="O438" s="98"/>
      <c r="P438" s="98"/>
      <c r="Q438" s="98"/>
      <c r="R438" s="98"/>
      <c r="S438" s="98"/>
      <c r="T438" s="98"/>
      <c r="U438" s="98"/>
      <c r="V438" s="98"/>
      <c r="W438" s="98"/>
      <c r="X438" s="99"/>
      <c r="Y438" s="194" t="s">
        <v>12</v>
      </c>
      <c r="Z438" s="195"/>
      <c r="AA438" s="196"/>
      <c r="AB438" s="206" t="s">
        <v>598</v>
      </c>
      <c r="AC438" s="206"/>
      <c r="AD438" s="206"/>
      <c r="AE438" s="333" t="s">
        <v>598</v>
      </c>
      <c r="AF438" s="200"/>
      <c r="AG438" s="200"/>
      <c r="AH438" s="200"/>
      <c r="AI438" s="333" t="s">
        <v>606</v>
      </c>
      <c r="AJ438" s="200"/>
      <c r="AK438" s="200"/>
      <c r="AL438" s="200"/>
      <c r="AM438" s="333" t="s">
        <v>607</v>
      </c>
      <c r="AN438" s="200"/>
      <c r="AO438" s="200"/>
      <c r="AP438" s="334"/>
      <c r="AQ438" s="333" t="s">
        <v>601</v>
      </c>
      <c r="AR438" s="200"/>
      <c r="AS438" s="200"/>
      <c r="AT438" s="334"/>
      <c r="AU438" s="200" t="s">
        <v>601</v>
      </c>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t="s">
        <v>598</v>
      </c>
      <c r="AC439" s="198"/>
      <c r="AD439" s="198"/>
      <c r="AE439" s="333" t="s">
        <v>605</v>
      </c>
      <c r="AF439" s="200"/>
      <c r="AG439" s="200"/>
      <c r="AH439" s="334"/>
      <c r="AI439" s="333" t="s">
        <v>598</v>
      </c>
      <c r="AJ439" s="200"/>
      <c r="AK439" s="200"/>
      <c r="AL439" s="200"/>
      <c r="AM439" s="333" t="s">
        <v>599</v>
      </c>
      <c r="AN439" s="200"/>
      <c r="AO439" s="200"/>
      <c r="AP439" s="334"/>
      <c r="AQ439" s="333" t="s">
        <v>607</v>
      </c>
      <c r="AR439" s="200"/>
      <c r="AS439" s="200"/>
      <c r="AT439" s="334"/>
      <c r="AU439" s="200" t="s">
        <v>605</v>
      </c>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t="s">
        <v>606</v>
      </c>
      <c r="AF440" s="200"/>
      <c r="AG440" s="200"/>
      <c r="AH440" s="334"/>
      <c r="AI440" s="333" t="s">
        <v>606</v>
      </c>
      <c r="AJ440" s="200"/>
      <c r="AK440" s="200"/>
      <c r="AL440" s="200"/>
      <c r="AM440" s="333" t="s">
        <v>604</v>
      </c>
      <c r="AN440" s="200"/>
      <c r="AO440" s="200"/>
      <c r="AP440" s="334"/>
      <c r="AQ440" s="333" t="s">
        <v>608</v>
      </c>
      <c r="AR440" s="200"/>
      <c r="AS440" s="200"/>
      <c r="AT440" s="334"/>
      <c r="AU440" s="200" t="s">
        <v>609</v>
      </c>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t="s">
        <v>610</v>
      </c>
      <c r="AF462" s="193"/>
      <c r="AG462" s="126" t="s">
        <v>356</v>
      </c>
      <c r="AH462" s="127"/>
      <c r="AI462" s="149"/>
      <c r="AJ462" s="149"/>
      <c r="AK462" s="149"/>
      <c r="AL462" s="147"/>
      <c r="AM462" s="149"/>
      <c r="AN462" s="149"/>
      <c r="AO462" s="149"/>
      <c r="AP462" s="147"/>
      <c r="AQ462" s="589" t="s">
        <v>610</v>
      </c>
      <c r="AR462" s="193"/>
      <c r="AS462" s="126" t="s">
        <v>356</v>
      </c>
      <c r="AT462" s="127"/>
      <c r="AU462" s="193" t="s">
        <v>611</v>
      </c>
      <c r="AV462" s="193"/>
      <c r="AW462" s="126" t="s">
        <v>300</v>
      </c>
      <c r="AX462" s="188"/>
    </row>
    <row r="463" spans="1:50" ht="23.25" customHeight="1" x14ac:dyDescent="0.15">
      <c r="A463" s="182"/>
      <c r="B463" s="179"/>
      <c r="C463" s="173"/>
      <c r="D463" s="179"/>
      <c r="E463" s="335"/>
      <c r="F463" s="336"/>
      <c r="G463" s="97" t="s">
        <v>609</v>
      </c>
      <c r="H463" s="98"/>
      <c r="I463" s="98"/>
      <c r="J463" s="98"/>
      <c r="K463" s="98"/>
      <c r="L463" s="98"/>
      <c r="M463" s="98"/>
      <c r="N463" s="98"/>
      <c r="O463" s="98"/>
      <c r="P463" s="98"/>
      <c r="Q463" s="98"/>
      <c r="R463" s="98"/>
      <c r="S463" s="98"/>
      <c r="T463" s="98"/>
      <c r="U463" s="98"/>
      <c r="V463" s="98"/>
      <c r="W463" s="98"/>
      <c r="X463" s="99"/>
      <c r="Y463" s="194" t="s">
        <v>12</v>
      </c>
      <c r="Z463" s="195"/>
      <c r="AA463" s="196"/>
      <c r="AB463" s="206" t="s">
        <v>610</v>
      </c>
      <c r="AC463" s="206"/>
      <c r="AD463" s="206"/>
      <c r="AE463" s="333" t="s">
        <v>610</v>
      </c>
      <c r="AF463" s="200"/>
      <c r="AG463" s="200"/>
      <c r="AH463" s="200"/>
      <c r="AI463" s="333" t="s">
        <v>610</v>
      </c>
      <c r="AJ463" s="200"/>
      <c r="AK463" s="200"/>
      <c r="AL463" s="200"/>
      <c r="AM463" s="333" t="s">
        <v>610</v>
      </c>
      <c r="AN463" s="200"/>
      <c r="AO463" s="200"/>
      <c r="AP463" s="334"/>
      <c r="AQ463" s="333" t="s">
        <v>610</v>
      </c>
      <c r="AR463" s="200"/>
      <c r="AS463" s="200"/>
      <c r="AT463" s="334"/>
      <c r="AU463" s="200" t="s">
        <v>610</v>
      </c>
      <c r="AV463" s="200"/>
      <c r="AW463" s="200"/>
      <c r="AX463" s="201"/>
    </row>
    <row r="464" spans="1:50" ht="23.25"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t="s">
        <v>610</v>
      </c>
      <c r="AC464" s="198"/>
      <c r="AD464" s="198"/>
      <c r="AE464" s="333" t="s">
        <v>604</v>
      </c>
      <c r="AF464" s="200"/>
      <c r="AG464" s="200"/>
      <c r="AH464" s="334"/>
      <c r="AI464" s="333" t="s">
        <v>610</v>
      </c>
      <c r="AJ464" s="200"/>
      <c r="AK464" s="200"/>
      <c r="AL464" s="200"/>
      <c r="AM464" s="333" t="s">
        <v>610</v>
      </c>
      <c r="AN464" s="200"/>
      <c r="AO464" s="200"/>
      <c r="AP464" s="334"/>
      <c r="AQ464" s="333" t="s">
        <v>610</v>
      </c>
      <c r="AR464" s="200"/>
      <c r="AS464" s="200"/>
      <c r="AT464" s="334"/>
      <c r="AU464" s="200" t="s">
        <v>610</v>
      </c>
      <c r="AV464" s="200"/>
      <c r="AW464" s="200"/>
      <c r="AX464" s="201"/>
    </row>
    <row r="465" spans="1:50" ht="23.25" customHeight="1" thickBot="1" x14ac:dyDescent="0.2">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t="s">
        <v>610</v>
      </c>
      <c r="AF465" s="200"/>
      <c r="AG465" s="200"/>
      <c r="AH465" s="334"/>
      <c r="AI465" s="333" t="s">
        <v>610</v>
      </c>
      <c r="AJ465" s="200"/>
      <c r="AK465" s="200"/>
      <c r="AL465" s="200"/>
      <c r="AM465" s="333" t="s">
        <v>610</v>
      </c>
      <c r="AN465" s="200"/>
      <c r="AO465" s="200"/>
      <c r="AP465" s="334"/>
      <c r="AQ465" s="333" t="s">
        <v>611</v>
      </c>
      <c r="AR465" s="200"/>
      <c r="AS465" s="200"/>
      <c r="AT465" s="334"/>
      <c r="AU465" s="200" t="s">
        <v>611</v>
      </c>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1" t="s">
        <v>384</v>
      </c>
      <c r="H484" s="116"/>
      <c r="I484" s="116"/>
      <c r="J484" s="902"/>
      <c r="K484" s="903"/>
      <c r="L484" s="903"/>
      <c r="M484" s="903"/>
      <c r="N484" s="903"/>
      <c r="O484" s="903"/>
      <c r="P484" s="903"/>
      <c r="Q484" s="903"/>
      <c r="R484" s="903"/>
      <c r="S484" s="903"/>
      <c r="T484" s="90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5"/>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1" t="s">
        <v>384</v>
      </c>
      <c r="H538" s="116"/>
      <c r="I538" s="116"/>
      <c r="J538" s="902"/>
      <c r="K538" s="903"/>
      <c r="L538" s="903"/>
      <c r="M538" s="903"/>
      <c r="N538" s="903"/>
      <c r="O538" s="903"/>
      <c r="P538" s="903"/>
      <c r="Q538" s="903"/>
      <c r="R538" s="903"/>
      <c r="S538" s="903"/>
      <c r="T538" s="90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5"/>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1" t="s">
        <v>384</v>
      </c>
      <c r="H592" s="116"/>
      <c r="I592" s="116"/>
      <c r="J592" s="902"/>
      <c r="K592" s="903"/>
      <c r="L592" s="903"/>
      <c r="M592" s="903"/>
      <c r="N592" s="903"/>
      <c r="O592" s="903"/>
      <c r="P592" s="903"/>
      <c r="Q592" s="903"/>
      <c r="R592" s="903"/>
      <c r="S592" s="903"/>
      <c r="T592" s="90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5"/>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1" t="s">
        <v>384</v>
      </c>
      <c r="H646" s="116"/>
      <c r="I646" s="116"/>
      <c r="J646" s="902"/>
      <c r="K646" s="903"/>
      <c r="L646" s="903"/>
      <c r="M646" s="903"/>
      <c r="N646" s="903"/>
      <c r="O646" s="903"/>
      <c r="P646" s="903"/>
      <c r="Q646" s="903"/>
      <c r="R646" s="903"/>
      <c r="S646" s="903"/>
      <c r="T646" s="90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5"/>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5" t="s">
        <v>31</v>
      </c>
      <c r="AH701" s="378"/>
      <c r="AI701" s="378"/>
      <c r="AJ701" s="378"/>
      <c r="AK701" s="378"/>
      <c r="AL701" s="378"/>
      <c r="AM701" s="378"/>
      <c r="AN701" s="378"/>
      <c r="AO701" s="378"/>
      <c r="AP701" s="378"/>
      <c r="AQ701" s="378"/>
      <c r="AR701" s="378"/>
      <c r="AS701" s="378"/>
      <c r="AT701" s="378"/>
      <c r="AU701" s="378"/>
      <c r="AV701" s="378"/>
      <c r="AW701" s="378"/>
      <c r="AX701" s="826"/>
    </row>
    <row r="702" spans="1:50" ht="42.75" customHeight="1" x14ac:dyDescent="0.15">
      <c r="A702" s="873" t="s">
        <v>259</v>
      </c>
      <c r="B702" s="874"/>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556</v>
      </c>
      <c r="AE702" s="339"/>
      <c r="AF702" s="339"/>
      <c r="AG702" s="381" t="s">
        <v>577</v>
      </c>
      <c r="AH702" s="382"/>
      <c r="AI702" s="382"/>
      <c r="AJ702" s="382"/>
      <c r="AK702" s="382"/>
      <c r="AL702" s="382"/>
      <c r="AM702" s="382"/>
      <c r="AN702" s="382"/>
      <c r="AO702" s="382"/>
      <c r="AP702" s="382"/>
      <c r="AQ702" s="382"/>
      <c r="AR702" s="382"/>
      <c r="AS702" s="382"/>
      <c r="AT702" s="382"/>
      <c r="AU702" s="382"/>
      <c r="AV702" s="382"/>
      <c r="AW702" s="382"/>
      <c r="AX702" s="383"/>
    </row>
    <row r="703" spans="1:50" ht="39.75" customHeight="1" x14ac:dyDescent="0.15">
      <c r="A703" s="875"/>
      <c r="B703" s="876"/>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88"/>
      <c r="AD703" s="338" t="s">
        <v>556</v>
      </c>
      <c r="AE703" s="339"/>
      <c r="AF703" s="339"/>
      <c r="AG703" s="94" t="s">
        <v>578</v>
      </c>
      <c r="AH703" s="95"/>
      <c r="AI703" s="95"/>
      <c r="AJ703" s="95"/>
      <c r="AK703" s="95"/>
      <c r="AL703" s="95"/>
      <c r="AM703" s="95"/>
      <c r="AN703" s="95"/>
      <c r="AO703" s="95"/>
      <c r="AP703" s="95"/>
      <c r="AQ703" s="95"/>
      <c r="AR703" s="95"/>
      <c r="AS703" s="95"/>
      <c r="AT703" s="95"/>
      <c r="AU703" s="95"/>
      <c r="AV703" s="95"/>
      <c r="AW703" s="95"/>
      <c r="AX703" s="96"/>
    </row>
    <row r="704" spans="1:50" ht="57.75" customHeight="1" x14ac:dyDescent="0.15">
      <c r="A704" s="877"/>
      <c r="B704" s="878"/>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338" t="s">
        <v>556</v>
      </c>
      <c r="AE704" s="339"/>
      <c r="AF704" s="339"/>
      <c r="AG704" s="160" t="s">
        <v>579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4" t="s">
        <v>574</v>
      </c>
      <c r="AE705" s="715"/>
      <c r="AF705" s="715"/>
      <c r="AG705" s="118" t="s">
        <v>580</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8"/>
      <c r="D706" s="799"/>
      <c r="E706" s="730" t="s">
        <v>528</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575</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800"/>
      <c r="D707" s="801"/>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8" t="s">
        <v>576</v>
      </c>
      <c r="AE707" s="839"/>
      <c r="AF707" s="839"/>
      <c r="AG707" s="160"/>
      <c r="AH707" s="101"/>
      <c r="AI707" s="101"/>
      <c r="AJ707" s="101"/>
      <c r="AK707" s="101"/>
      <c r="AL707" s="101"/>
      <c r="AM707" s="101"/>
      <c r="AN707" s="101"/>
      <c r="AO707" s="101"/>
      <c r="AP707" s="101"/>
      <c r="AQ707" s="101"/>
      <c r="AR707" s="101"/>
      <c r="AS707" s="101"/>
      <c r="AT707" s="101"/>
      <c r="AU707" s="101"/>
      <c r="AV707" s="101"/>
      <c r="AW707" s="101"/>
      <c r="AX707" s="161"/>
    </row>
    <row r="708" spans="1:50" ht="59.25" customHeight="1" x14ac:dyDescent="0.15">
      <c r="A708" s="642"/>
      <c r="B708" s="644"/>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4" t="s">
        <v>556</v>
      </c>
      <c r="AE708" s="605"/>
      <c r="AF708" s="605"/>
      <c r="AG708" s="742" t="s">
        <v>581</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556</v>
      </c>
      <c r="AE709" s="322"/>
      <c r="AF709" s="322"/>
      <c r="AG709" s="94" t="s">
        <v>582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589</v>
      </c>
      <c r="AE710" s="322"/>
      <c r="AF710" s="322"/>
      <c r="AG710" s="94" t="s">
        <v>583</v>
      </c>
      <c r="AH710" s="95"/>
      <c r="AI710" s="95"/>
      <c r="AJ710" s="95"/>
      <c r="AK710" s="95"/>
      <c r="AL710" s="95"/>
      <c r="AM710" s="95"/>
      <c r="AN710" s="95"/>
      <c r="AO710" s="95"/>
      <c r="AP710" s="95"/>
      <c r="AQ710" s="95"/>
      <c r="AR710" s="95"/>
      <c r="AS710" s="95"/>
      <c r="AT710" s="95"/>
      <c r="AU710" s="95"/>
      <c r="AV710" s="95"/>
      <c r="AW710" s="95"/>
      <c r="AX710" s="96"/>
    </row>
    <row r="711" spans="1:50" ht="35.2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556</v>
      </c>
      <c r="AE711" s="322"/>
      <c r="AF711" s="322"/>
      <c r="AG711" s="94" t="s">
        <v>584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589</v>
      </c>
      <c r="AE712" s="783"/>
      <c r="AF712" s="783"/>
      <c r="AG712" s="94" t="s">
        <v>583</v>
      </c>
      <c r="AH712" s="95"/>
      <c r="AI712" s="95"/>
      <c r="AJ712" s="95"/>
      <c r="AK712" s="95"/>
      <c r="AL712" s="95"/>
      <c r="AM712" s="95"/>
      <c r="AN712" s="95"/>
      <c r="AO712" s="95"/>
      <c r="AP712" s="95"/>
      <c r="AQ712" s="95"/>
      <c r="AR712" s="95"/>
      <c r="AS712" s="95"/>
      <c r="AT712" s="95"/>
      <c r="AU712" s="95"/>
      <c r="AV712" s="95"/>
      <c r="AW712" s="95"/>
      <c r="AX712" s="96"/>
    </row>
    <row r="713" spans="1:50" ht="26.25" customHeight="1" x14ac:dyDescent="0.15">
      <c r="A713" s="642"/>
      <c r="B713" s="644"/>
      <c r="C713" s="950" t="s">
        <v>489</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1" t="s">
        <v>589</v>
      </c>
      <c r="AE713" s="322"/>
      <c r="AF713" s="663"/>
      <c r="AG713" s="94" t="s">
        <v>583</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11" t="s">
        <v>556</v>
      </c>
      <c r="AE714" s="812"/>
      <c r="AF714" s="813"/>
      <c r="AG714" s="736" t="s">
        <v>585</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589</v>
      </c>
      <c r="AE715" s="605"/>
      <c r="AF715" s="656"/>
      <c r="AG715" s="742"/>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589</v>
      </c>
      <c r="AE716" s="627"/>
      <c r="AF716" s="627"/>
      <c r="AG716" s="94" t="s">
        <v>586</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556</v>
      </c>
      <c r="AE717" s="322"/>
      <c r="AF717" s="322"/>
      <c r="AG717" s="94" t="s">
        <v>587</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556</v>
      </c>
      <c r="AE718" s="322"/>
      <c r="AF718" s="322"/>
      <c r="AG718" s="120" t="s">
        <v>588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589</v>
      </c>
      <c r="AE719" s="605"/>
      <c r="AF719" s="605"/>
      <c r="AG719" s="118" t="s">
        <v>646</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c r="D721" s="290"/>
      <c r="E721" s="290"/>
      <c r="F721" s="291"/>
      <c r="G721" s="280"/>
      <c r="H721" s="281"/>
      <c r="I721" s="83" t="str">
        <f>IF(OR(G721="　", G721=""), "", "-")</f>
        <v/>
      </c>
      <c r="J721" s="284" t="s">
        <v>644</v>
      </c>
      <c r="K721" s="284"/>
      <c r="L721" s="83" t="str">
        <f>IF(M721="","","-")</f>
        <v/>
      </c>
      <c r="M721" s="84"/>
      <c r="N721" s="297" t="s">
        <v>645</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8"/>
      <c r="B722" s="779"/>
      <c r="C722" s="289"/>
      <c r="D722" s="290"/>
      <c r="E722" s="290"/>
      <c r="F722" s="291"/>
      <c r="G722" s="280"/>
      <c r="H722" s="281"/>
      <c r="I722" s="83" t="str">
        <f>IF(OR(G722="　", G722=""), "", "-")</f>
        <v/>
      </c>
      <c r="J722" s="284"/>
      <c r="K722" s="284"/>
      <c r="L722" s="83" t="str">
        <f>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8"/>
      <c r="B723" s="779"/>
      <c r="C723" s="289"/>
      <c r="D723" s="290"/>
      <c r="E723" s="290"/>
      <c r="F723" s="291"/>
      <c r="G723" s="280"/>
      <c r="H723" s="281"/>
      <c r="I723" s="83" t="str">
        <f>IF(OR(G723="　", G723=""), "", "-")</f>
        <v/>
      </c>
      <c r="J723" s="284"/>
      <c r="K723" s="284"/>
      <c r="L723" s="83" t="str">
        <f>IF(M723="","","-")</f>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8"/>
      <c r="B724" s="779"/>
      <c r="C724" s="289"/>
      <c r="D724" s="290"/>
      <c r="E724" s="290"/>
      <c r="F724" s="291"/>
      <c r="G724" s="280"/>
      <c r="H724" s="281"/>
      <c r="I724" s="83" t="str">
        <f>IF(OR(G724="　", G724=""), "", "-")</f>
        <v/>
      </c>
      <c r="J724" s="284"/>
      <c r="K724" s="284"/>
      <c r="L724" s="83" t="str">
        <f>IF(M724="","","-")</f>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0"/>
      <c r="B725" s="781"/>
      <c r="C725" s="318"/>
      <c r="D725" s="319"/>
      <c r="E725" s="319"/>
      <c r="F725" s="320"/>
      <c r="G725" s="282"/>
      <c r="H725" s="283"/>
      <c r="I725" s="85" t="str">
        <f>IF(OR(G725="　", G725=""), "", "-")</f>
        <v/>
      </c>
      <c r="J725" s="285"/>
      <c r="K725" s="285"/>
      <c r="L725" s="85" t="str">
        <f>IF(M725="","","-")</f>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6"/>
      <c r="C726" s="816" t="s">
        <v>53</v>
      </c>
      <c r="D726" s="840"/>
      <c r="E726" s="840"/>
      <c r="F726" s="841"/>
      <c r="G726" s="573" t="s">
        <v>649</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7"/>
      <c r="B727" s="808"/>
      <c r="C727" s="748" t="s">
        <v>57</v>
      </c>
      <c r="D727" s="749"/>
      <c r="E727" s="749"/>
      <c r="F727" s="750"/>
      <c r="G727" s="571" t="s">
        <v>590</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803"/>
      <c r="B731" s="804"/>
      <c r="C731" s="804"/>
      <c r="D731" s="804"/>
      <c r="E731" s="805"/>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3"/>
      <c r="C737" s="203"/>
      <c r="D737" s="204"/>
      <c r="E737" s="987" t="s">
        <v>618</v>
      </c>
      <c r="F737" s="987"/>
      <c r="G737" s="987"/>
      <c r="H737" s="987"/>
      <c r="I737" s="987"/>
      <c r="J737" s="987"/>
      <c r="K737" s="987"/>
      <c r="L737" s="987"/>
      <c r="M737" s="987"/>
      <c r="N737" s="358" t="s">
        <v>358</v>
      </c>
      <c r="O737" s="358"/>
      <c r="P737" s="358"/>
      <c r="Q737" s="358"/>
      <c r="R737" s="987" t="s">
        <v>617</v>
      </c>
      <c r="S737" s="987"/>
      <c r="T737" s="987"/>
      <c r="U737" s="987"/>
      <c r="V737" s="987"/>
      <c r="W737" s="987"/>
      <c r="X737" s="987"/>
      <c r="Y737" s="987"/>
      <c r="Z737" s="987"/>
      <c r="AA737" s="358" t="s">
        <v>359</v>
      </c>
      <c r="AB737" s="358"/>
      <c r="AC737" s="358"/>
      <c r="AD737" s="358"/>
      <c r="AE737" s="987" t="s">
        <v>616</v>
      </c>
      <c r="AF737" s="987"/>
      <c r="AG737" s="987"/>
      <c r="AH737" s="987"/>
      <c r="AI737" s="987"/>
      <c r="AJ737" s="987"/>
      <c r="AK737" s="987"/>
      <c r="AL737" s="987"/>
      <c r="AM737" s="987"/>
      <c r="AN737" s="358" t="s">
        <v>360</v>
      </c>
      <c r="AO737" s="358"/>
      <c r="AP737" s="358"/>
      <c r="AQ737" s="358"/>
      <c r="AR737" s="988" t="s">
        <v>615</v>
      </c>
      <c r="AS737" s="989"/>
      <c r="AT737" s="989"/>
      <c r="AU737" s="989"/>
      <c r="AV737" s="989"/>
      <c r="AW737" s="989"/>
      <c r="AX737" s="990"/>
      <c r="AY737" s="89"/>
      <c r="AZ737" s="89"/>
    </row>
    <row r="738" spans="1:52" ht="24.75" customHeight="1" x14ac:dyDescent="0.15">
      <c r="A738" s="991" t="s">
        <v>361</v>
      </c>
      <c r="B738" s="203"/>
      <c r="C738" s="203"/>
      <c r="D738" s="204"/>
      <c r="E738" s="987" t="s">
        <v>614</v>
      </c>
      <c r="F738" s="987"/>
      <c r="G738" s="987"/>
      <c r="H738" s="987"/>
      <c r="I738" s="987"/>
      <c r="J738" s="987"/>
      <c r="K738" s="987"/>
      <c r="L738" s="987"/>
      <c r="M738" s="987"/>
      <c r="N738" s="358" t="s">
        <v>362</v>
      </c>
      <c r="O738" s="358"/>
      <c r="P738" s="358"/>
      <c r="Q738" s="358"/>
      <c r="R738" s="987" t="s">
        <v>613</v>
      </c>
      <c r="S738" s="987"/>
      <c r="T738" s="987"/>
      <c r="U738" s="987"/>
      <c r="V738" s="987"/>
      <c r="W738" s="987"/>
      <c r="X738" s="987"/>
      <c r="Y738" s="987"/>
      <c r="Z738" s="987"/>
      <c r="AA738" s="358" t="s">
        <v>482</v>
      </c>
      <c r="AB738" s="358"/>
      <c r="AC738" s="358"/>
      <c r="AD738" s="358"/>
      <c r="AE738" s="987" t="s">
        <v>612</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542</v>
      </c>
      <c r="B739" s="996"/>
      <c r="C739" s="996"/>
      <c r="D739" s="997"/>
      <c r="E739" s="998" t="s">
        <v>554</v>
      </c>
      <c r="F739" s="999"/>
      <c r="G739" s="999"/>
      <c r="H739" s="91" t="str">
        <f>IF(E739="", "", "(")</f>
        <v>(</v>
      </c>
      <c r="I739" s="982"/>
      <c r="J739" s="982"/>
      <c r="K739" s="91" t="str">
        <f>IF(OR(I739="　", I739=""), "", "-")</f>
        <v/>
      </c>
      <c r="L739" s="983">
        <v>378</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531</v>
      </c>
      <c r="B740" s="615"/>
      <c r="C740" s="615"/>
      <c r="D740" s="615"/>
      <c r="E740" s="615"/>
      <c r="F740" s="616"/>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533</v>
      </c>
      <c r="B779" s="629"/>
      <c r="C779" s="629"/>
      <c r="D779" s="629"/>
      <c r="E779" s="629"/>
      <c r="F779" s="630"/>
      <c r="G779" s="595" t="s">
        <v>625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796" t="s">
        <v>621</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7"/>
    </row>
    <row r="780" spans="1:50" ht="24.75" customHeight="1" x14ac:dyDescent="0.15">
      <c r="A780" s="631"/>
      <c r="B780" s="632"/>
      <c r="C780" s="632"/>
      <c r="D780" s="632"/>
      <c r="E780" s="632"/>
      <c r="F780" s="633"/>
      <c r="G780" s="816"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802"/>
      <c r="AC780" s="816"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45" customHeight="1" x14ac:dyDescent="0.15">
      <c r="A781" s="631"/>
      <c r="B781" s="632"/>
      <c r="C781" s="632"/>
      <c r="D781" s="632"/>
      <c r="E781" s="632"/>
      <c r="F781" s="633"/>
      <c r="G781" s="670" t="s">
        <v>626</v>
      </c>
      <c r="H781" s="671"/>
      <c r="I781" s="671"/>
      <c r="J781" s="671"/>
      <c r="K781" s="672"/>
      <c r="L781" s="664" t="s">
        <v>627</v>
      </c>
      <c r="M781" s="665"/>
      <c r="N781" s="665"/>
      <c r="O781" s="665"/>
      <c r="P781" s="665"/>
      <c r="Q781" s="665"/>
      <c r="R781" s="665"/>
      <c r="S781" s="665"/>
      <c r="T781" s="665"/>
      <c r="U781" s="665"/>
      <c r="V781" s="665"/>
      <c r="W781" s="665"/>
      <c r="X781" s="666"/>
      <c r="Y781" s="384"/>
      <c r="Z781" s="385"/>
      <c r="AA781" s="385"/>
      <c r="AB781" s="809"/>
      <c r="AC781" s="670" t="s">
        <v>628</v>
      </c>
      <c r="AD781" s="671"/>
      <c r="AE781" s="671"/>
      <c r="AF781" s="671"/>
      <c r="AG781" s="672"/>
      <c r="AH781" s="664" t="s">
        <v>630</v>
      </c>
      <c r="AI781" s="665"/>
      <c r="AJ781" s="665"/>
      <c r="AK781" s="665"/>
      <c r="AL781" s="665"/>
      <c r="AM781" s="665"/>
      <c r="AN781" s="665"/>
      <c r="AO781" s="665"/>
      <c r="AP781" s="665"/>
      <c r="AQ781" s="665"/>
      <c r="AR781" s="665"/>
      <c r="AS781" s="665"/>
      <c r="AT781" s="666"/>
      <c r="AU781" s="384"/>
      <c r="AV781" s="385"/>
      <c r="AW781" s="385"/>
      <c r="AX781" s="386"/>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t="s">
        <v>629</v>
      </c>
      <c r="AD782" s="607"/>
      <c r="AE782" s="607"/>
      <c r="AF782" s="607"/>
      <c r="AG782" s="608"/>
      <c r="AH782" s="598" t="s">
        <v>631</v>
      </c>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7" t="s">
        <v>20</v>
      </c>
      <c r="H791" s="828"/>
      <c r="I791" s="828"/>
      <c r="J791" s="828"/>
      <c r="K791" s="828"/>
      <c r="L791" s="829"/>
      <c r="M791" s="830"/>
      <c r="N791" s="830"/>
      <c r="O791" s="830"/>
      <c r="P791" s="830"/>
      <c r="Q791" s="830"/>
      <c r="R791" s="830"/>
      <c r="S791" s="830"/>
      <c r="T791" s="830"/>
      <c r="U791" s="830"/>
      <c r="V791" s="830"/>
      <c r="W791" s="830"/>
      <c r="X791" s="831"/>
      <c r="Y791" s="832">
        <f>SUM(Y781:AB790)</f>
        <v>0</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7"/>
    </row>
    <row r="793" spans="1:50" ht="24.75" hidden="1" customHeight="1" x14ac:dyDescent="0.15">
      <c r="A793" s="631"/>
      <c r="B793" s="632"/>
      <c r="C793" s="632"/>
      <c r="D793" s="632"/>
      <c r="E793" s="632"/>
      <c r="F793" s="633"/>
      <c r="G793" s="816"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802"/>
      <c r="AC793" s="816"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809"/>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7"/>
    </row>
    <row r="806" spans="1:50" ht="24.75" hidden="1" customHeight="1" x14ac:dyDescent="0.15">
      <c r="A806" s="631"/>
      <c r="B806" s="632"/>
      <c r="C806" s="632"/>
      <c r="D806" s="632"/>
      <c r="E806" s="632"/>
      <c r="F806" s="633"/>
      <c r="G806" s="816"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802"/>
      <c r="AC806" s="816"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9"/>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7"/>
    </row>
    <row r="819" spans="1:50" ht="24.75" hidden="1" customHeight="1" x14ac:dyDescent="0.15">
      <c r="A819" s="631"/>
      <c r="B819" s="632"/>
      <c r="C819" s="632"/>
      <c r="D819" s="632"/>
      <c r="E819" s="632"/>
      <c r="F819" s="633"/>
      <c r="G819" s="816"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802"/>
      <c r="AC819" s="816"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9"/>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632</v>
      </c>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647</v>
      </c>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633</v>
      </c>
      <c r="F1102" s="371"/>
      <c r="G1102" s="371"/>
      <c r="H1102" s="371"/>
      <c r="I1102" s="371"/>
      <c r="J1102" s="341" t="s">
        <v>634</v>
      </c>
      <c r="K1102" s="342"/>
      <c r="L1102" s="342"/>
      <c r="M1102" s="342"/>
      <c r="N1102" s="342"/>
      <c r="O1102" s="342"/>
      <c r="P1102" s="355" t="s">
        <v>633</v>
      </c>
      <c r="Q1102" s="343"/>
      <c r="R1102" s="343"/>
      <c r="S1102" s="343"/>
      <c r="T1102" s="343"/>
      <c r="U1102" s="343"/>
      <c r="V1102" s="343"/>
      <c r="W1102" s="343"/>
      <c r="X1102" s="343"/>
      <c r="Y1102" s="344" t="s">
        <v>633</v>
      </c>
      <c r="Z1102" s="345"/>
      <c r="AA1102" s="345"/>
      <c r="AB1102" s="346"/>
      <c r="AC1102" s="347"/>
      <c r="AD1102" s="347"/>
      <c r="AE1102" s="347"/>
      <c r="AF1102" s="347"/>
      <c r="AG1102" s="347"/>
      <c r="AH1102" s="348" t="s">
        <v>633</v>
      </c>
      <c r="AI1102" s="349"/>
      <c r="AJ1102" s="349"/>
      <c r="AK1102" s="349"/>
      <c r="AL1102" s="350" t="s">
        <v>634</v>
      </c>
      <c r="AM1102" s="351"/>
      <c r="AN1102" s="351"/>
      <c r="AO1102" s="352"/>
      <c r="AP1102" s="353" t="s">
        <v>634</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11">
      <formula>IF(RIGHT(TEXT(P14,"0.#"),1)=".",FALSE,TRUE)</formula>
    </cfRule>
    <cfRule type="expression" dxfId="2800" priority="14012">
      <formula>IF(RIGHT(TEXT(P14,"0.#"),1)=".",TRUE,FALSE)</formula>
    </cfRule>
  </conditionalFormatting>
  <conditionalFormatting sqref="AE32">
    <cfRule type="expression" dxfId="2799" priority="14001">
      <formula>IF(RIGHT(TEXT(AE32,"0.#"),1)=".",FALSE,TRUE)</formula>
    </cfRule>
    <cfRule type="expression" dxfId="2798" priority="14002">
      <formula>IF(RIGHT(TEXT(AE32,"0.#"),1)=".",TRUE,FALSE)</formula>
    </cfRule>
  </conditionalFormatting>
  <conditionalFormatting sqref="P18:AX18">
    <cfRule type="expression" dxfId="2797" priority="13887">
      <formula>IF(RIGHT(TEXT(P18,"0.#"),1)=".",FALSE,TRUE)</formula>
    </cfRule>
    <cfRule type="expression" dxfId="2796" priority="13888">
      <formula>IF(RIGHT(TEXT(P18,"0.#"),1)=".",TRUE,FALSE)</formula>
    </cfRule>
  </conditionalFormatting>
  <conditionalFormatting sqref="Y782">
    <cfRule type="expression" dxfId="2795" priority="13883">
      <formula>IF(RIGHT(TEXT(Y782,"0.#"),1)=".",FALSE,TRUE)</formula>
    </cfRule>
    <cfRule type="expression" dxfId="2794" priority="13884">
      <formula>IF(RIGHT(TEXT(Y782,"0.#"),1)=".",TRUE,FALSE)</formula>
    </cfRule>
  </conditionalFormatting>
  <conditionalFormatting sqref="Y791">
    <cfRule type="expression" dxfId="2793" priority="13879">
      <formula>IF(RIGHT(TEXT(Y791,"0.#"),1)=".",FALSE,TRUE)</formula>
    </cfRule>
    <cfRule type="expression" dxfId="2792" priority="13880">
      <formula>IF(RIGHT(TEXT(Y791,"0.#"),1)=".",TRUE,FALSE)</formula>
    </cfRule>
  </conditionalFormatting>
  <conditionalFormatting sqref="Y822:Y829 Y820 Y809:Y816 Y807 Y796:Y803 Y794">
    <cfRule type="expression" dxfId="2791" priority="13661">
      <formula>IF(RIGHT(TEXT(Y794,"0.#"),1)=".",FALSE,TRUE)</formula>
    </cfRule>
    <cfRule type="expression" dxfId="2790" priority="13662">
      <formula>IF(RIGHT(TEXT(Y794,"0.#"),1)=".",TRUE,FALSE)</formula>
    </cfRule>
  </conditionalFormatting>
  <conditionalFormatting sqref="P16:AQ17 P15:AX15 P13:AX13">
    <cfRule type="expression" dxfId="2789" priority="13709">
      <formula>IF(RIGHT(TEXT(P13,"0.#"),1)=".",FALSE,TRUE)</formula>
    </cfRule>
    <cfRule type="expression" dxfId="2788" priority="13710">
      <formula>IF(RIGHT(TEXT(P13,"0.#"),1)=".",TRUE,FALSE)</formula>
    </cfRule>
  </conditionalFormatting>
  <conditionalFormatting sqref="W19:AJ19">
    <cfRule type="expression" dxfId="2787" priority="13707">
      <formula>IF(RIGHT(TEXT(W19,"0.#"),1)=".",FALSE,TRUE)</formula>
    </cfRule>
    <cfRule type="expression" dxfId="2786" priority="13708">
      <formula>IF(RIGHT(TEXT(W19,"0.#"),1)=".",TRUE,FALSE)</formula>
    </cfRule>
  </conditionalFormatting>
  <conditionalFormatting sqref="AE101 AQ101">
    <cfRule type="expression" dxfId="2785" priority="13699">
      <formula>IF(RIGHT(TEXT(AE101,"0.#"),1)=".",FALSE,TRUE)</formula>
    </cfRule>
    <cfRule type="expression" dxfId="2784" priority="13700">
      <formula>IF(RIGHT(TEXT(AE101,"0.#"),1)=".",TRUE,FALSE)</formula>
    </cfRule>
  </conditionalFormatting>
  <conditionalFormatting sqref="Y783:Y790 Y781">
    <cfRule type="expression" dxfId="2783" priority="13685">
      <formula>IF(RIGHT(TEXT(Y781,"0.#"),1)=".",FALSE,TRUE)</formula>
    </cfRule>
    <cfRule type="expression" dxfId="2782" priority="13686">
      <formula>IF(RIGHT(TEXT(Y781,"0.#"),1)=".",TRUE,FALSE)</formula>
    </cfRule>
  </conditionalFormatting>
  <conditionalFormatting sqref="AU782">
    <cfRule type="expression" dxfId="2781" priority="13683">
      <formula>IF(RIGHT(TEXT(AU782,"0.#"),1)=".",FALSE,TRUE)</formula>
    </cfRule>
    <cfRule type="expression" dxfId="2780" priority="13684">
      <formula>IF(RIGHT(TEXT(AU782,"0.#"),1)=".",TRUE,FALSE)</formula>
    </cfRule>
  </conditionalFormatting>
  <conditionalFormatting sqref="AU791">
    <cfRule type="expression" dxfId="2779" priority="13681">
      <formula>IF(RIGHT(TEXT(AU791,"0.#"),1)=".",FALSE,TRUE)</formula>
    </cfRule>
    <cfRule type="expression" dxfId="2778" priority="13682">
      <formula>IF(RIGHT(TEXT(AU791,"0.#"),1)=".",TRUE,FALSE)</formula>
    </cfRule>
  </conditionalFormatting>
  <conditionalFormatting sqref="AU783:AU790 AU781">
    <cfRule type="expression" dxfId="2777" priority="13679">
      <formula>IF(RIGHT(TEXT(AU781,"0.#"),1)=".",FALSE,TRUE)</formula>
    </cfRule>
    <cfRule type="expression" dxfId="2776" priority="13680">
      <formula>IF(RIGHT(TEXT(AU781,"0.#"),1)=".",TRUE,FALSE)</formula>
    </cfRule>
  </conditionalFormatting>
  <conditionalFormatting sqref="Y821 Y808 Y795">
    <cfRule type="expression" dxfId="2775" priority="13665">
      <formula>IF(RIGHT(TEXT(Y795,"0.#"),1)=".",FALSE,TRUE)</formula>
    </cfRule>
    <cfRule type="expression" dxfId="2774" priority="13666">
      <formula>IF(RIGHT(TEXT(Y795,"0.#"),1)=".",TRUE,FALSE)</formula>
    </cfRule>
  </conditionalFormatting>
  <conditionalFormatting sqref="Y830 Y817 Y804">
    <cfRule type="expression" dxfId="2773" priority="13663">
      <formula>IF(RIGHT(TEXT(Y804,"0.#"),1)=".",FALSE,TRUE)</formula>
    </cfRule>
    <cfRule type="expression" dxfId="2772" priority="13664">
      <formula>IF(RIGHT(TEXT(Y804,"0.#"),1)=".",TRUE,FALSE)</formula>
    </cfRule>
  </conditionalFormatting>
  <conditionalFormatting sqref="AU821 AU808 AU795">
    <cfRule type="expression" dxfId="2771" priority="13659">
      <formula>IF(RIGHT(TEXT(AU795,"0.#"),1)=".",FALSE,TRUE)</formula>
    </cfRule>
    <cfRule type="expression" dxfId="2770" priority="13660">
      <formula>IF(RIGHT(TEXT(AU795,"0.#"),1)=".",TRUE,FALSE)</formula>
    </cfRule>
  </conditionalFormatting>
  <conditionalFormatting sqref="AU830 AU817 AU804">
    <cfRule type="expression" dxfId="2769" priority="13657">
      <formula>IF(RIGHT(TEXT(AU804,"0.#"),1)=".",FALSE,TRUE)</formula>
    </cfRule>
    <cfRule type="expression" dxfId="2768" priority="13658">
      <formula>IF(RIGHT(TEXT(AU804,"0.#"),1)=".",TRUE,FALSE)</formula>
    </cfRule>
  </conditionalFormatting>
  <conditionalFormatting sqref="AU822:AU829 AU820 AU809:AU816 AU807 AU796:AU803 AU794">
    <cfRule type="expression" dxfId="2767" priority="13655">
      <formula>IF(RIGHT(TEXT(AU794,"0.#"),1)=".",FALSE,TRUE)</formula>
    </cfRule>
    <cfRule type="expression" dxfId="2766" priority="13656">
      <formula>IF(RIGHT(TEXT(AU794,"0.#"),1)=".",TRUE,FALSE)</formula>
    </cfRule>
  </conditionalFormatting>
  <conditionalFormatting sqref="AM87">
    <cfRule type="expression" dxfId="2765" priority="13309">
      <formula>IF(RIGHT(TEXT(AM87,"0.#"),1)=".",FALSE,TRUE)</formula>
    </cfRule>
    <cfRule type="expression" dxfId="2764" priority="13310">
      <formula>IF(RIGHT(TEXT(AM87,"0.#"),1)=".",TRUE,FALSE)</formula>
    </cfRule>
  </conditionalFormatting>
  <conditionalFormatting sqref="AE55">
    <cfRule type="expression" dxfId="2763" priority="13377">
      <formula>IF(RIGHT(TEXT(AE55,"0.#"),1)=".",FALSE,TRUE)</formula>
    </cfRule>
    <cfRule type="expression" dxfId="2762" priority="13378">
      <formula>IF(RIGHT(TEXT(AE55,"0.#"),1)=".",TRUE,FALSE)</formula>
    </cfRule>
  </conditionalFormatting>
  <conditionalFormatting sqref="AI55">
    <cfRule type="expression" dxfId="2761" priority="13375">
      <formula>IF(RIGHT(TEXT(AI55,"0.#"),1)=".",FALSE,TRUE)</formula>
    </cfRule>
    <cfRule type="expression" dxfId="2760" priority="13376">
      <formula>IF(RIGHT(TEXT(AI55,"0.#"),1)=".",TRUE,FALSE)</formula>
    </cfRule>
  </conditionalFormatting>
  <conditionalFormatting sqref="AM34">
    <cfRule type="expression" dxfId="2759" priority="13455">
      <formula>IF(RIGHT(TEXT(AM34,"0.#"),1)=".",FALSE,TRUE)</formula>
    </cfRule>
    <cfRule type="expression" dxfId="2758" priority="13456">
      <formula>IF(RIGHT(TEXT(AM34,"0.#"),1)=".",TRUE,FALSE)</formula>
    </cfRule>
  </conditionalFormatting>
  <conditionalFormatting sqref="AE33">
    <cfRule type="expression" dxfId="2757" priority="13469">
      <formula>IF(RIGHT(TEXT(AE33,"0.#"),1)=".",FALSE,TRUE)</formula>
    </cfRule>
    <cfRule type="expression" dxfId="2756" priority="13470">
      <formula>IF(RIGHT(TEXT(AE33,"0.#"),1)=".",TRUE,FALSE)</formula>
    </cfRule>
  </conditionalFormatting>
  <conditionalFormatting sqref="AE34">
    <cfRule type="expression" dxfId="2755" priority="13467">
      <formula>IF(RIGHT(TEXT(AE34,"0.#"),1)=".",FALSE,TRUE)</formula>
    </cfRule>
    <cfRule type="expression" dxfId="2754" priority="13468">
      <formula>IF(RIGHT(TEXT(AE34,"0.#"),1)=".",TRUE,FALSE)</formula>
    </cfRule>
  </conditionalFormatting>
  <conditionalFormatting sqref="AI34">
    <cfRule type="expression" dxfId="2753" priority="13465">
      <formula>IF(RIGHT(TEXT(AI34,"0.#"),1)=".",FALSE,TRUE)</formula>
    </cfRule>
    <cfRule type="expression" dxfId="2752" priority="13466">
      <formula>IF(RIGHT(TEXT(AI34,"0.#"),1)=".",TRUE,FALSE)</formula>
    </cfRule>
  </conditionalFormatting>
  <conditionalFormatting sqref="AI33">
    <cfRule type="expression" dxfId="2751" priority="13463">
      <formula>IF(RIGHT(TEXT(AI33,"0.#"),1)=".",FALSE,TRUE)</formula>
    </cfRule>
    <cfRule type="expression" dxfId="2750" priority="13464">
      <formula>IF(RIGHT(TEXT(AI33,"0.#"),1)=".",TRUE,FALSE)</formula>
    </cfRule>
  </conditionalFormatting>
  <conditionalFormatting sqref="AI32">
    <cfRule type="expression" dxfId="2749" priority="13461">
      <formula>IF(RIGHT(TEXT(AI32,"0.#"),1)=".",FALSE,TRUE)</formula>
    </cfRule>
    <cfRule type="expression" dxfId="2748" priority="13462">
      <formula>IF(RIGHT(TEXT(AI32,"0.#"),1)=".",TRUE,FALSE)</formula>
    </cfRule>
  </conditionalFormatting>
  <conditionalFormatting sqref="AM32">
    <cfRule type="expression" dxfId="2747" priority="13459">
      <formula>IF(RIGHT(TEXT(AM32,"0.#"),1)=".",FALSE,TRUE)</formula>
    </cfRule>
    <cfRule type="expression" dxfId="2746" priority="13460">
      <formula>IF(RIGHT(TEXT(AM32,"0.#"),1)=".",TRUE,FALSE)</formula>
    </cfRule>
  </conditionalFormatting>
  <conditionalFormatting sqref="AM33">
    <cfRule type="expression" dxfId="2745" priority="13457">
      <formula>IF(RIGHT(TEXT(AM33,"0.#"),1)=".",FALSE,TRUE)</formula>
    </cfRule>
    <cfRule type="expression" dxfId="2744" priority="13458">
      <formula>IF(RIGHT(TEXT(AM33,"0.#"),1)=".",TRUE,FALSE)</formula>
    </cfRule>
  </conditionalFormatting>
  <conditionalFormatting sqref="AQ32:AQ34">
    <cfRule type="expression" dxfId="2743" priority="13449">
      <formula>IF(RIGHT(TEXT(AQ32,"0.#"),1)=".",FALSE,TRUE)</formula>
    </cfRule>
    <cfRule type="expression" dxfId="2742" priority="13450">
      <formula>IF(RIGHT(TEXT(AQ32,"0.#"),1)=".",TRUE,FALSE)</formula>
    </cfRule>
  </conditionalFormatting>
  <conditionalFormatting sqref="AU32:AU34">
    <cfRule type="expression" dxfId="2741" priority="13447">
      <formula>IF(RIGHT(TEXT(AU32,"0.#"),1)=".",FALSE,TRUE)</formula>
    </cfRule>
    <cfRule type="expression" dxfId="2740" priority="13448">
      <formula>IF(RIGHT(TEXT(AU32,"0.#"),1)=".",TRUE,FALSE)</formula>
    </cfRule>
  </conditionalFormatting>
  <conditionalFormatting sqref="AE53">
    <cfRule type="expression" dxfId="2739" priority="13381">
      <formula>IF(RIGHT(TEXT(AE53,"0.#"),1)=".",FALSE,TRUE)</formula>
    </cfRule>
    <cfRule type="expression" dxfId="2738" priority="13382">
      <formula>IF(RIGHT(TEXT(AE53,"0.#"),1)=".",TRUE,FALSE)</formula>
    </cfRule>
  </conditionalFormatting>
  <conditionalFormatting sqref="AE54">
    <cfRule type="expression" dxfId="2737" priority="13379">
      <formula>IF(RIGHT(TEXT(AE54,"0.#"),1)=".",FALSE,TRUE)</formula>
    </cfRule>
    <cfRule type="expression" dxfId="2736" priority="13380">
      <formula>IF(RIGHT(TEXT(AE54,"0.#"),1)=".",TRUE,FALSE)</formula>
    </cfRule>
  </conditionalFormatting>
  <conditionalFormatting sqref="AI54">
    <cfRule type="expression" dxfId="2735" priority="13373">
      <formula>IF(RIGHT(TEXT(AI54,"0.#"),1)=".",FALSE,TRUE)</formula>
    </cfRule>
    <cfRule type="expression" dxfId="2734" priority="13374">
      <formula>IF(RIGHT(TEXT(AI54,"0.#"),1)=".",TRUE,FALSE)</formula>
    </cfRule>
  </conditionalFormatting>
  <conditionalFormatting sqref="AI53">
    <cfRule type="expression" dxfId="2733" priority="13371">
      <formula>IF(RIGHT(TEXT(AI53,"0.#"),1)=".",FALSE,TRUE)</formula>
    </cfRule>
    <cfRule type="expression" dxfId="2732" priority="13372">
      <formula>IF(RIGHT(TEXT(AI53,"0.#"),1)=".",TRUE,FALSE)</formula>
    </cfRule>
  </conditionalFormatting>
  <conditionalFormatting sqref="AM53">
    <cfRule type="expression" dxfId="2731" priority="13369">
      <formula>IF(RIGHT(TEXT(AM53,"0.#"),1)=".",FALSE,TRUE)</formula>
    </cfRule>
    <cfRule type="expression" dxfId="2730" priority="13370">
      <formula>IF(RIGHT(TEXT(AM53,"0.#"),1)=".",TRUE,FALSE)</formula>
    </cfRule>
  </conditionalFormatting>
  <conditionalFormatting sqref="AM54">
    <cfRule type="expression" dxfId="2729" priority="13367">
      <formula>IF(RIGHT(TEXT(AM54,"0.#"),1)=".",FALSE,TRUE)</formula>
    </cfRule>
    <cfRule type="expression" dxfId="2728" priority="13368">
      <formula>IF(RIGHT(TEXT(AM54,"0.#"),1)=".",TRUE,FALSE)</formula>
    </cfRule>
  </conditionalFormatting>
  <conditionalFormatting sqref="AM55">
    <cfRule type="expression" dxfId="2727" priority="13365">
      <formula>IF(RIGHT(TEXT(AM55,"0.#"),1)=".",FALSE,TRUE)</formula>
    </cfRule>
    <cfRule type="expression" dxfId="2726" priority="13366">
      <formula>IF(RIGHT(TEXT(AM55,"0.#"),1)=".",TRUE,FALSE)</formula>
    </cfRule>
  </conditionalFormatting>
  <conditionalFormatting sqref="AE60">
    <cfRule type="expression" dxfId="2725" priority="13351">
      <formula>IF(RIGHT(TEXT(AE60,"0.#"),1)=".",FALSE,TRUE)</formula>
    </cfRule>
    <cfRule type="expression" dxfId="2724" priority="13352">
      <formula>IF(RIGHT(TEXT(AE60,"0.#"),1)=".",TRUE,FALSE)</formula>
    </cfRule>
  </conditionalFormatting>
  <conditionalFormatting sqref="AE61">
    <cfRule type="expression" dxfId="2723" priority="13349">
      <formula>IF(RIGHT(TEXT(AE61,"0.#"),1)=".",FALSE,TRUE)</formula>
    </cfRule>
    <cfRule type="expression" dxfId="2722" priority="13350">
      <formula>IF(RIGHT(TEXT(AE61,"0.#"),1)=".",TRUE,FALSE)</formula>
    </cfRule>
  </conditionalFormatting>
  <conditionalFormatting sqref="AE62">
    <cfRule type="expression" dxfId="2721" priority="13347">
      <formula>IF(RIGHT(TEXT(AE62,"0.#"),1)=".",FALSE,TRUE)</formula>
    </cfRule>
    <cfRule type="expression" dxfId="2720" priority="13348">
      <formula>IF(RIGHT(TEXT(AE62,"0.#"),1)=".",TRUE,FALSE)</formula>
    </cfRule>
  </conditionalFormatting>
  <conditionalFormatting sqref="AI62">
    <cfRule type="expression" dxfId="2719" priority="13345">
      <formula>IF(RIGHT(TEXT(AI62,"0.#"),1)=".",FALSE,TRUE)</formula>
    </cfRule>
    <cfRule type="expression" dxfId="2718" priority="13346">
      <formula>IF(RIGHT(TEXT(AI62,"0.#"),1)=".",TRUE,FALSE)</formula>
    </cfRule>
  </conditionalFormatting>
  <conditionalFormatting sqref="AI61">
    <cfRule type="expression" dxfId="2717" priority="13343">
      <formula>IF(RIGHT(TEXT(AI61,"0.#"),1)=".",FALSE,TRUE)</formula>
    </cfRule>
    <cfRule type="expression" dxfId="2716" priority="13344">
      <formula>IF(RIGHT(TEXT(AI61,"0.#"),1)=".",TRUE,FALSE)</formula>
    </cfRule>
  </conditionalFormatting>
  <conditionalFormatting sqref="AI60">
    <cfRule type="expression" dxfId="2715" priority="13341">
      <formula>IF(RIGHT(TEXT(AI60,"0.#"),1)=".",FALSE,TRUE)</formula>
    </cfRule>
    <cfRule type="expression" dxfId="2714" priority="13342">
      <formula>IF(RIGHT(TEXT(AI60,"0.#"),1)=".",TRUE,FALSE)</formula>
    </cfRule>
  </conditionalFormatting>
  <conditionalFormatting sqref="AM60">
    <cfRule type="expression" dxfId="2713" priority="13339">
      <formula>IF(RIGHT(TEXT(AM60,"0.#"),1)=".",FALSE,TRUE)</formula>
    </cfRule>
    <cfRule type="expression" dxfId="2712" priority="13340">
      <formula>IF(RIGHT(TEXT(AM60,"0.#"),1)=".",TRUE,FALSE)</formula>
    </cfRule>
  </conditionalFormatting>
  <conditionalFormatting sqref="AM61">
    <cfRule type="expression" dxfId="2711" priority="13337">
      <formula>IF(RIGHT(TEXT(AM61,"0.#"),1)=".",FALSE,TRUE)</formula>
    </cfRule>
    <cfRule type="expression" dxfId="2710" priority="13338">
      <formula>IF(RIGHT(TEXT(AM61,"0.#"),1)=".",TRUE,FALSE)</formula>
    </cfRule>
  </conditionalFormatting>
  <conditionalFormatting sqref="AM62">
    <cfRule type="expression" dxfId="2709" priority="13335">
      <formula>IF(RIGHT(TEXT(AM62,"0.#"),1)=".",FALSE,TRUE)</formula>
    </cfRule>
    <cfRule type="expression" dxfId="2708" priority="13336">
      <formula>IF(RIGHT(TEXT(AM62,"0.#"),1)=".",TRUE,FALSE)</formula>
    </cfRule>
  </conditionalFormatting>
  <conditionalFormatting sqref="AE87">
    <cfRule type="expression" dxfId="2707" priority="13321">
      <formula>IF(RIGHT(TEXT(AE87,"0.#"),1)=".",FALSE,TRUE)</formula>
    </cfRule>
    <cfRule type="expression" dxfId="2706" priority="13322">
      <formula>IF(RIGHT(TEXT(AE87,"0.#"),1)=".",TRUE,FALSE)</formula>
    </cfRule>
  </conditionalFormatting>
  <conditionalFormatting sqref="AE88">
    <cfRule type="expression" dxfId="2705" priority="13319">
      <formula>IF(RIGHT(TEXT(AE88,"0.#"),1)=".",FALSE,TRUE)</formula>
    </cfRule>
    <cfRule type="expression" dxfId="2704" priority="13320">
      <formula>IF(RIGHT(TEXT(AE88,"0.#"),1)=".",TRUE,FALSE)</formula>
    </cfRule>
  </conditionalFormatting>
  <conditionalFormatting sqref="AE89">
    <cfRule type="expression" dxfId="2703" priority="13317">
      <formula>IF(RIGHT(TEXT(AE89,"0.#"),1)=".",FALSE,TRUE)</formula>
    </cfRule>
    <cfRule type="expression" dxfId="2702" priority="13318">
      <formula>IF(RIGHT(TEXT(AE89,"0.#"),1)=".",TRUE,FALSE)</formula>
    </cfRule>
  </conditionalFormatting>
  <conditionalFormatting sqref="AI89">
    <cfRule type="expression" dxfId="2701" priority="13315">
      <formula>IF(RIGHT(TEXT(AI89,"0.#"),1)=".",FALSE,TRUE)</formula>
    </cfRule>
    <cfRule type="expression" dxfId="2700" priority="13316">
      <formula>IF(RIGHT(TEXT(AI89,"0.#"),1)=".",TRUE,FALSE)</formula>
    </cfRule>
  </conditionalFormatting>
  <conditionalFormatting sqref="AI88">
    <cfRule type="expression" dxfId="2699" priority="13313">
      <formula>IF(RIGHT(TEXT(AI88,"0.#"),1)=".",FALSE,TRUE)</formula>
    </cfRule>
    <cfRule type="expression" dxfId="2698" priority="13314">
      <formula>IF(RIGHT(TEXT(AI88,"0.#"),1)=".",TRUE,FALSE)</formula>
    </cfRule>
  </conditionalFormatting>
  <conditionalFormatting sqref="AI87">
    <cfRule type="expression" dxfId="2697" priority="13311">
      <formula>IF(RIGHT(TEXT(AI87,"0.#"),1)=".",FALSE,TRUE)</formula>
    </cfRule>
    <cfRule type="expression" dxfId="2696" priority="13312">
      <formula>IF(RIGHT(TEXT(AI87,"0.#"),1)=".",TRUE,FALSE)</formula>
    </cfRule>
  </conditionalFormatting>
  <conditionalFormatting sqref="AM88">
    <cfRule type="expression" dxfId="2695" priority="13307">
      <formula>IF(RIGHT(TEXT(AM88,"0.#"),1)=".",FALSE,TRUE)</formula>
    </cfRule>
    <cfRule type="expression" dxfId="2694" priority="13308">
      <formula>IF(RIGHT(TEXT(AM88,"0.#"),1)=".",TRUE,FALSE)</formula>
    </cfRule>
  </conditionalFormatting>
  <conditionalFormatting sqref="AM89">
    <cfRule type="expression" dxfId="2693" priority="13305">
      <formula>IF(RIGHT(TEXT(AM89,"0.#"),1)=".",FALSE,TRUE)</formula>
    </cfRule>
    <cfRule type="expression" dxfId="2692" priority="13306">
      <formula>IF(RIGHT(TEXT(AM89,"0.#"),1)=".",TRUE,FALSE)</formula>
    </cfRule>
  </conditionalFormatting>
  <conditionalFormatting sqref="AE92">
    <cfRule type="expression" dxfId="2691" priority="13291">
      <formula>IF(RIGHT(TEXT(AE92,"0.#"),1)=".",FALSE,TRUE)</formula>
    </cfRule>
    <cfRule type="expression" dxfId="2690" priority="13292">
      <formula>IF(RIGHT(TEXT(AE92,"0.#"),1)=".",TRUE,FALSE)</formula>
    </cfRule>
  </conditionalFormatting>
  <conditionalFormatting sqref="AE93">
    <cfRule type="expression" dxfId="2689" priority="13289">
      <formula>IF(RIGHT(TEXT(AE93,"0.#"),1)=".",FALSE,TRUE)</formula>
    </cfRule>
    <cfRule type="expression" dxfId="2688" priority="13290">
      <formula>IF(RIGHT(TEXT(AE93,"0.#"),1)=".",TRUE,FALSE)</formula>
    </cfRule>
  </conditionalFormatting>
  <conditionalFormatting sqref="AE94">
    <cfRule type="expression" dxfId="2687" priority="13287">
      <formula>IF(RIGHT(TEXT(AE94,"0.#"),1)=".",FALSE,TRUE)</formula>
    </cfRule>
    <cfRule type="expression" dxfId="2686" priority="13288">
      <formula>IF(RIGHT(TEXT(AE94,"0.#"),1)=".",TRUE,FALSE)</formula>
    </cfRule>
  </conditionalFormatting>
  <conditionalFormatting sqref="AI94">
    <cfRule type="expression" dxfId="2685" priority="13285">
      <formula>IF(RIGHT(TEXT(AI94,"0.#"),1)=".",FALSE,TRUE)</formula>
    </cfRule>
    <cfRule type="expression" dxfId="2684" priority="13286">
      <formula>IF(RIGHT(TEXT(AI94,"0.#"),1)=".",TRUE,FALSE)</formula>
    </cfRule>
  </conditionalFormatting>
  <conditionalFormatting sqref="AI93">
    <cfRule type="expression" dxfId="2683" priority="13283">
      <formula>IF(RIGHT(TEXT(AI93,"0.#"),1)=".",FALSE,TRUE)</formula>
    </cfRule>
    <cfRule type="expression" dxfId="2682" priority="13284">
      <formula>IF(RIGHT(TEXT(AI93,"0.#"),1)=".",TRUE,FALSE)</formula>
    </cfRule>
  </conditionalFormatting>
  <conditionalFormatting sqref="AI92">
    <cfRule type="expression" dxfId="2681" priority="13281">
      <formula>IF(RIGHT(TEXT(AI92,"0.#"),1)=".",FALSE,TRUE)</formula>
    </cfRule>
    <cfRule type="expression" dxfId="2680" priority="13282">
      <formula>IF(RIGHT(TEXT(AI92,"0.#"),1)=".",TRUE,FALSE)</formula>
    </cfRule>
  </conditionalFormatting>
  <conditionalFormatting sqref="AM92">
    <cfRule type="expression" dxfId="2679" priority="13279">
      <formula>IF(RIGHT(TEXT(AM92,"0.#"),1)=".",FALSE,TRUE)</formula>
    </cfRule>
    <cfRule type="expression" dxfId="2678" priority="13280">
      <formula>IF(RIGHT(TEXT(AM92,"0.#"),1)=".",TRUE,FALSE)</formula>
    </cfRule>
  </conditionalFormatting>
  <conditionalFormatting sqref="AM93">
    <cfRule type="expression" dxfId="2677" priority="13277">
      <formula>IF(RIGHT(TEXT(AM93,"0.#"),1)=".",FALSE,TRUE)</formula>
    </cfRule>
    <cfRule type="expression" dxfId="2676" priority="13278">
      <formula>IF(RIGHT(TEXT(AM93,"0.#"),1)=".",TRUE,FALSE)</formula>
    </cfRule>
  </conditionalFormatting>
  <conditionalFormatting sqref="AM94">
    <cfRule type="expression" dxfId="2675" priority="13275">
      <formula>IF(RIGHT(TEXT(AM94,"0.#"),1)=".",FALSE,TRUE)</formula>
    </cfRule>
    <cfRule type="expression" dxfId="2674" priority="13276">
      <formula>IF(RIGHT(TEXT(AM94,"0.#"),1)=".",TRUE,FALSE)</formula>
    </cfRule>
  </conditionalFormatting>
  <conditionalFormatting sqref="AE97">
    <cfRule type="expression" dxfId="2673" priority="13261">
      <formula>IF(RIGHT(TEXT(AE97,"0.#"),1)=".",FALSE,TRUE)</formula>
    </cfRule>
    <cfRule type="expression" dxfId="2672" priority="13262">
      <formula>IF(RIGHT(TEXT(AE97,"0.#"),1)=".",TRUE,FALSE)</formula>
    </cfRule>
  </conditionalFormatting>
  <conditionalFormatting sqref="AE98">
    <cfRule type="expression" dxfId="2671" priority="13259">
      <formula>IF(RIGHT(TEXT(AE98,"0.#"),1)=".",FALSE,TRUE)</formula>
    </cfRule>
    <cfRule type="expression" dxfId="2670" priority="13260">
      <formula>IF(RIGHT(TEXT(AE98,"0.#"),1)=".",TRUE,FALSE)</formula>
    </cfRule>
  </conditionalFormatting>
  <conditionalFormatting sqref="AE99">
    <cfRule type="expression" dxfId="2669" priority="13257">
      <formula>IF(RIGHT(TEXT(AE99,"0.#"),1)=".",FALSE,TRUE)</formula>
    </cfRule>
    <cfRule type="expression" dxfId="2668" priority="13258">
      <formula>IF(RIGHT(TEXT(AE99,"0.#"),1)=".",TRUE,FALSE)</formula>
    </cfRule>
  </conditionalFormatting>
  <conditionalFormatting sqref="AI99">
    <cfRule type="expression" dxfId="2667" priority="13255">
      <formula>IF(RIGHT(TEXT(AI99,"0.#"),1)=".",FALSE,TRUE)</formula>
    </cfRule>
    <cfRule type="expression" dxfId="2666" priority="13256">
      <formula>IF(RIGHT(TEXT(AI99,"0.#"),1)=".",TRUE,FALSE)</formula>
    </cfRule>
  </conditionalFormatting>
  <conditionalFormatting sqref="AI98">
    <cfRule type="expression" dxfId="2665" priority="13253">
      <formula>IF(RIGHT(TEXT(AI98,"0.#"),1)=".",FALSE,TRUE)</formula>
    </cfRule>
    <cfRule type="expression" dxfId="2664" priority="13254">
      <formula>IF(RIGHT(TEXT(AI98,"0.#"),1)=".",TRUE,FALSE)</formula>
    </cfRule>
  </conditionalFormatting>
  <conditionalFormatting sqref="AI97">
    <cfRule type="expression" dxfId="2663" priority="13251">
      <formula>IF(RIGHT(TEXT(AI97,"0.#"),1)=".",FALSE,TRUE)</formula>
    </cfRule>
    <cfRule type="expression" dxfId="2662" priority="13252">
      <formula>IF(RIGHT(TEXT(AI97,"0.#"),1)=".",TRUE,FALSE)</formula>
    </cfRule>
  </conditionalFormatting>
  <conditionalFormatting sqref="AM97">
    <cfRule type="expression" dxfId="2661" priority="13249">
      <formula>IF(RIGHT(TEXT(AM97,"0.#"),1)=".",FALSE,TRUE)</formula>
    </cfRule>
    <cfRule type="expression" dxfId="2660" priority="13250">
      <formula>IF(RIGHT(TEXT(AM97,"0.#"),1)=".",TRUE,FALSE)</formula>
    </cfRule>
  </conditionalFormatting>
  <conditionalFormatting sqref="AM98">
    <cfRule type="expression" dxfId="2659" priority="13247">
      <formula>IF(RIGHT(TEXT(AM98,"0.#"),1)=".",FALSE,TRUE)</formula>
    </cfRule>
    <cfRule type="expression" dxfId="2658" priority="13248">
      <formula>IF(RIGHT(TEXT(AM98,"0.#"),1)=".",TRUE,FALSE)</formula>
    </cfRule>
  </conditionalFormatting>
  <conditionalFormatting sqref="AM99">
    <cfRule type="expression" dxfId="2657" priority="13245">
      <formula>IF(RIGHT(TEXT(AM99,"0.#"),1)=".",FALSE,TRUE)</formula>
    </cfRule>
    <cfRule type="expression" dxfId="2656" priority="13246">
      <formula>IF(RIGHT(TEXT(AM99,"0.#"),1)=".",TRUE,FALSE)</formula>
    </cfRule>
  </conditionalFormatting>
  <conditionalFormatting sqref="AI101">
    <cfRule type="expression" dxfId="2655" priority="13231">
      <formula>IF(RIGHT(TEXT(AI101,"0.#"),1)=".",FALSE,TRUE)</formula>
    </cfRule>
    <cfRule type="expression" dxfId="2654" priority="13232">
      <formula>IF(RIGHT(TEXT(AI101,"0.#"),1)=".",TRUE,FALSE)</formula>
    </cfRule>
  </conditionalFormatting>
  <conditionalFormatting sqref="AM101">
    <cfRule type="expression" dxfId="2653" priority="13229">
      <formula>IF(RIGHT(TEXT(AM101,"0.#"),1)=".",FALSE,TRUE)</formula>
    </cfRule>
    <cfRule type="expression" dxfId="2652" priority="13230">
      <formula>IF(RIGHT(TEXT(AM101,"0.#"),1)=".",TRUE,FALSE)</formula>
    </cfRule>
  </conditionalFormatting>
  <conditionalFormatting sqref="AE102">
    <cfRule type="expression" dxfId="2651" priority="13227">
      <formula>IF(RIGHT(TEXT(AE102,"0.#"),1)=".",FALSE,TRUE)</formula>
    </cfRule>
    <cfRule type="expression" dxfId="2650" priority="13228">
      <formula>IF(RIGHT(TEXT(AE102,"0.#"),1)=".",TRUE,FALSE)</formula>
    </cfRule>
  </conditionalFormatting>
  <conditionalFormatting sqref="AI102">
    <cfRule type="expression" dxfId="2649" priority="13225">
      <formula>IF(RIGHT(TEXT(AI102,"0.#"),1)=".",FALSE,TRUE)</formula>
    </cfRule>
    <cfRule type="expression" dxfId="2648" priority="13226">
      <formula>IF(RIGHT(TEXT(AI102,"0.#"),1)=".",TRUE,FALSE)</formula>
    </cfRule>
  </conditionalFormatting>
  <conditionalFormatting sqref="AM102">
    <cfRule type="expression" dxfId="2647" priority="13223">
      <formula>IF(RIGHT(TEXT(AM102,"0.#"),1)=".",FALSE,TRUE)</formula>
    </cfRule>
    <cfRule type="expression" dxfId="2646" priority="13224">
      <formula>IF(RIGHT(TEXT(AM102,"0.#"),1)=".",TRUE,FALSE)</formula>
    </cfRule>
  </conditionalFormatting>
  <conditionalFormatting sqref="AQ102">
    <cfRule type="expression" dxfId="2645" priority="13221">
      <formula>IF(RIGHT(TEXT(AQ102,"0.#"),1)=".",FALSE,TRUE)</formula>
    </cfRule>
    <cfRule type="expression" dxfId="2644" priority="13222">
      <formula>IF(RIGHT(TEXT(AQ102,"0.#"),1)=".",TRUE,FALSE)</formula>
    </cfRule>
  </conditionalFormatting>
  <conditionalFormatting sqref="AE104">
    <cfRule type="expression" dxfId="2643" priority="13219">
      <formula>IF(RIGHT(TEXT(AE104,"0.#"),1)=".",FALSE,TRUE)</formula>
    </cfRule>
    <cfRule type="expression" dxfId="2642" priority="13220">
      <formula>IF(RIGHT(TEXT(AE104,"0.#"),1)=".",TRUE,FALSE)</formula>
    </cfRule>
  </conditionalFormatting>
  <conditionalFormatting sqref="AI104">
    <cfRule type="expression" dxfId="2641" priority="13217">
      <formula>IF(RIGHT(TEXT(AI104,"0.#"),1)=".",FALSE,TRUE)</formula>
    </cfRule>
    <cfRule type="expression" dxfId="2640" priority="13218">
      <formula>IF(RIGHT(TEXT(AI104,"0.#"),1)=".",TRUE,FALSE)</formula>
    </cfRule>
  </conditionalFormatting>
  <conditionalFormatting sqref="AM104">
    <cfRule type="expression" dxfId="2639" priority="13215">
      <formula>IF(RIGHT(TEXT(AM104,"0.#"),1)=".",FALSE,TRUE)</formula>
    </cfRule>
    <cfRule type="expression" dxfId="2638" priority="13216">
      <formula>IF(RIGHT(TEXT(AM104,"0.#"),1)=".",TRUE,FALSE)</formula>
    </cfRule>
  </conditionalFormatting>
  <conditionalFormatting sqref="AE105">
    <cfRule type="expression" dxfId="2637" priority="13213">
      <formula>IF(RIGHT(TEXT(AE105,"0.#"),1)=".",FALSE,TRUE)</formula>
    </cfRule>
    <cfRule type="expression" dxfId="2636" priority="13214">
      <formula>IF(RIGHT(TEXT(AE105,"0.#"),1)=".",TRUE,FALSE)</formula>
    </cfRule>
  </conditionalFormatting>
  <conditionalFormatting sqref="AI105">
    <cfRule type="expression" dxfId="2635" priority="13211">
      <formula>IF(RIGHT(TEXT(AI105,"0.#"),1)=".",FALSE,TRUE)</formula>
    </cfRule>
    <cfRule type="expression" dxfId="2634" priority="13212">
      <formula>IF(RIGHT(TEXT(AI105,"0.#"),1)=".",TRUE,FALSE)</formula>
    </cfRule>
  </conditionalFormatting>
  <conditionalFormatting sqref="AM105">
    <cfRule type="expression" dxfId="2633" priority="13209">
      <formula>IF(RIGHT(TEXT(AM105,"0.#"),1)=".",FALSE,TRUE)</formula>
    </cfRule>
    <cfRule type="expression" dxfId="2632" priority="13210">
      <formula>IF(RIGHT(TEXT(AM105,"0.#"),1)=".",TRUE,FALSE)</formula>
    </cfRule>
  </conditionalFormatting>
  <conditionalFormatting sqref="AE107">
    <cfRule type="expression" dxfId="2631" priority="13205">
      <formula>IF(RIGHT(TEXT(AE107,"0.#"),1)=".",FALSE,TRUE)</formula>
    </cfRule>
    <cfRule type="expression" dxfId="2630" priority="13206">
      <formula>IF(RIGHT(TEXT(AE107,"0.#"),1)=".",TRUE,FALSE)</formula>
    </cfRule>
  </conditionalFormatting>
  <conditionalFormatting sqref="AI107">
    <cfRule type="expression" dxfId="2629" priority="13203">
      <formula>IF(RIGHT(TEXT(AI107,"0.#"),1)=".",FALSE,TRUE)</formula>
    </cfRule>
    <cfRule type="expression" dxfId="2628" priority="13204">
      <formula>IF(RIGHT(TEXT(AI107,"0.#"),1)=".",TRUE,FALSE)</formula>
    </cfRule>
  </conditionalFormatting>
  <conditionalFormatting sqref="AM107">
    <cfRule type="expression" dxfId="2627" priority="13201">
      <formula>IF(RIGHT(TEXT(AM107,"0.#"),1)=".",FALSE,TRUE)</formula>
    </cfRule>
    <cfRule type="expression" dxfId="2626" priority="13202">
      <formula>IF(RIGHT(TEXT(AM107,"0.#"),1)=".",TRUE,FALSE)</formula>
    </cfRule>
  </conditionalFormatting>
  <conditionalFormatting sqref="AE108">
    <cfRule type="expression" dxfId="2625" priority="13199">
      <formula>IF(RIGHT(TEXT(AE108,"0.#"),1)=".",FALSE,TRUE)</formula>
    </cfRule>
    <cfRule type="expression" dxfId="2624" priority="13200">
      <formula>IF(RIGHT(TEXT(AE108,"0.#"),1)=".",TRUE,FALSE)</formula>
    </cfRule>
  </conditionalFormatting>
  <conditionalFormatting sqref="AI108">
    <cfRule type="expression" dxfId="2623" priority="13197">
      <formula>IF(RIGHT(TEXT(AI108,"0.#"),1)=".",FALSE,TRUE)</formula>
    </cfRule>
    <cfRule type="expression" dxfId="2622" priority="13198">
      <formula>IF(RIGHT(TEXT(AI108,"0.#"),1)=".",TRUE,FALSE)</formula>
    </cfRule>
  </conditionalFormatting>
  <conditionalFormatting sqref="AM108">
    <cfRule type="expression" dxfId="2621" priority="13195">
      <formula>IF(RIGHT(TEXT(AM108,"0.#"),1)=".",FALSE,TRUE)</formula>
    </cfRule>
    <cfRule type="expression" dxfId="2620" priority="13196">
      <formula>IF(RIGHT(TEXT(AM108,"0.#"),1)=".",TRUE,FALSE)</formula>
    </cfRule>
  </conditionalFormatting>
  <conditionalFormatting sqref="AE110">
    <cfRule type="expression" dxfId="2619" priority="13191">
      <formula>IF(RIGHT(TEXT(AE110,"0.#"),1)=".",FALSE,TRUE)</formula>
    </cfRule>
    <cfRule type="expression" dxfId="2618" priority="13192">
      <formula>IF(RIGHT(TEXT(AE110,"0.#"),1)=".",TRUE,FALSE)</formula>
    </cfRule>
  </conditionalFormatting>
  <conditionalFormatting sqref="AI110">
    <cfRule type="expression" dxfId="2617" priority="13189">
      <formula>IF(RIGHT(TEXT(AI110,"0.#"),1)=".",FALSE,TRUE)</formula>
    </cfRule>
    <cfRule type="expression" dxfId="2616" priority="13190">
      <formula>IF(RIGHT(TEXT(AI110,"0.#"),1)=".",TRUE,FALSE)</formula>
    </cfRule>
  </conditionalFormatting>
  <conditionalFormatting sqref="AM110">
    <cfRule type="expression" dxfId="2615" priority="13187">
      <formula>IF(RIGHT(TEXT(AM110,"0.#"),1)=".",FALSE,TRUE)</formula>
    </cfRule>
    <cfRule type="expression" dxfId="2614" priority="13188">
      <formula>IF(RIGHT(TEXT(AM110,"0.#"),1)=".",TRUE,FALSE)</formula>
    </cfRule>
  </conditionalFormatting>
  <conditionalFormatting sqref="AE111">
    <cfRule type="expression" dxfId="2613" priority="13185">
      <formula>IF(RIGHT(TEXT(AE111,"0.#"),1)=".",FALSE,TRUE)</formula>
    </cfRule>
    <cfRule type="expression" dxfId="2612" priority="13186">
      <formula>IF(RIGHT(TEXT(AE111,"0.#"),1)=".",TRUE,FALSE)</formula>
    </cfRule>
  </conditionalFormatting>
  <conditionalFormatting sqref="AI111">
    <cfRule type="expression" dxfId="2611" priority="13183">
      <formula>IF(RIGHT(TEXT(AI111,"0.#"),1)=".",FALSE,TRUE)</formula>
    </cfRule>
    <cfRule type="expression" dxfId="2610" priority="13184">
      <formula>IF(RIGHT(TEXT(AI111,"0.#"),1)=".",TRUE,FALSE)</formula>
    </cfRule>
  </conditionalFormatting>
  <conditionalFormatting sqref="AM111">
    <cfRule type="expression" dxfId="2609" priority="13181">
      <formula>IF(RIGHT(TEXT(AM111,"0.#"),1)=".",FALSE,TRUE)</formula>
    </cfRule>
    <cfRule type="expression" dxfId="2608" priority="13182">
      <formula>IF(RIGHT(TEXT(AM111,"0.#"),1)=".",TRUE,FALSE)</formula>
    </cfRule>
  </conditionalFormatting>
  <conditionalFormatting sqref="AE113">
    <cfRule type="expression" dxfId="2607" priority="13177">
      <formula>IF(RIGHT(TEXT(AE113,"0.#"),1)=".",FALSE,TRUE)</formula>
    </cfRule>
    <cfRule type="expression" dxfId="2606" priority="13178">
      <formula>IF(RIGHT(TEXT(AE113,"0.#"),1)=".",TRUE,FALSE)</formula>
    </cfRule>
  </conditionalFormatting>
  <conditionalFormatting sqref="AI113">
    <cfRule type="expression" dxfId="2605" priority="13175">
      <formula>IF(RIGHT(TEXT(AI113,"0.#"),1)=".",FALSE,TRUE)</formula>
    </cfRule>
    <cfRule type="expression" dxfId="2604" priority="13176">
      <formula>IF(RIGHT(TEXT(AI113,"0.#"),1)=".",TRUE,FALSE)</formula>
    </cfRule>
  </conditionalFormatting>
  <conditionalFormatting sqref="AM113">
    <cfRule type="expression" dxfId="2603" priority="13173">
      <formula>IF(RIGHT(TEXT(AM113,"0.#"),1)=".",FALSE,TRUE)</formula>
    </cfRule>
    <cfRule type="expression" dxfId="2602" priority="13174">
      <formula>IF(RIGHT(TEXT(AM113,"0.#"),1)=".",TRUE,FALSE)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M117">
    <cfRule type="expression" dxfId="2593" priority="13157">
      <formula>IF(RIGHT(TEXT(AM117,"0.#"),1)=".",FALSE,TRUE)</formula>
    </cfRule>
    <cfRule type="expression" dxfId="2592" priority="13158">
      <formula>IF(RIGHT(TEXT(AM117,"0.#"),1)=".",TRUE,FALSE)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39:AO866">
    <cfRule type="expression" dxfId="2505" priority="6633">
      <formula>IF(AND(AL839&gt;=0, RIGHT(TEXT(AL839,"0.#"),1)&lt;&gt;"."),TRUE,FALSE)</formula>
    </cfRule>
    <cfRule type="expression" dxfId="2504" priority="6634">
      <formula>IF(AND(AL839&gt;=0, RIGHT(TEXT(AL839,"0.#"),1)="."),TRUE,FALSE)</formula>
    </cfRule>
    <cfRule type="expression" dxfId="2503" priority="6635">
      <formula>IF(AND(AL839&lt;0, RIGHT(TEXT(AL839,"0.#"),1)&lt;&gt;"."),TRUE,FALSE)</formula>
    </cfRule>
    <cfRule type="expression" dxfId="2502" priority="6636">
      <formula>IF(AND(AL839&lt;0, RIGHT(TEXT(AL839,"0.#"),1)="."),TRUE,FALSE)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39:Y866">
    <cfRule type="expression" dxfId="2431" priority="2961">
      <formula>IF(RIGHT(TEXT(Y839,"0.#"),1)=".",FALSE,TRUE)</formula>
    </cfRule>
    <cfRule type="expression" dxfId="2430" priority="2962">
      <formula>IF(RIGHT(TEXT(Y839,"0.#"),1)=".",TRUE,FALSE)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2:AO1131">
    <cfRule type="expression" dxfId="2401" priority="2867">
      <formula>IF(AND(AL1102&gt;=0, RIGHT(TEXT(AL1102,"0.#"),1)&lt;&gt;"."),TRUE,FALSE)</formula>
    </cfRule>
    <cfRule type="expression" dxfId="2400" priority="2868">
      <formula>IF(AND(AL1102&gt;=0, RIGHT(TEXT(AL1102,"0.#"),1)="."),TRUE,FALSE)</formula>
    </cfRule>
    <cfRule type="expression" dxfId="2399" priority="2869">
      <formula>IF(AND(AL1102&lt;0, RIGHT(TEXT(AL1102,"0.#"),1)&lt;&gt;"."),TRUE,FALSE)</formula>
    </cfRule>
    <cfRule type="expression" dxfId="2398" priority="2870">
      <formula>IF(AND(AL1102&lt;0, RIGHT(TEXT(AL1102,"0.#"),1)="."),TRUE,FALSE)</formula>
    </cfRule>
  </conditionalFormatting>
  <conditionalFormatting sqref="Y1102:Y1131">
    <cfRule type="expression" dxfId="2397" priority="2865">
      <formula>IF(RIGHT(TEXT(Y1102,"0.#"),1)=".",FALSE,TRUE)</formula>
    </cfRule>
    <cfRule type="expression" dxfId="2396" priority="2866">
      <formula>IF(RIGHT(TEXT(Y1102,"0.#"),1)=".",TRUE,FALSE)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7:AO838">
    <cfRule type="expression" dxfId="2387" priority="2819">
      <formula>IF(AND(AL837&gt;=0, RIGHT(TEXT(AL837,"0.#"),1)&lt;&gt;"."),TRUE,FALSE)</formula>
    </cfRule>
    <cfRule type="expression" dxfId="2386" priority="2820">
      <formula>IF(AND(AL837&gt;=0, RIGHT(TEXT(AL837,"0.#"),1)="."),TRUE,FALSE)</formula>
    </cfRule>
    <cfRule type="expression" dxfId="2385" priority="2821">
      <formula>IF(AND(AL837&lt;0, RIGHT(TEXT(AL837,"0.#"),1)&lt;&gt;"."),TRUE,FALSE)</formula>
    </cfRule>
    <cfRule type="expression" dxfId="2384" priority="2822">
      <formula>IF(AND(AL837&lt;0, RIGHT(TEXT(AL837,"0.#"),1)="."),TRUE,FALSE)</formula>
    </cfRule>
  </conditionalFormatting>
  <conditionalFormatting sqref="Y837:Y838">
    <cfRule type="expression" dxfId="2383" priority="2817">
      <formula>IF(RIGHT(TEXT(Y837,"0.#"),1)=".",FALSE,TRUE)</formula>
    </cfRule>
    <cfRule type="expression" dxfId="2382" priority="2818">
      <formula>IF(RIGHT(TEXT(Y837,"0.#"),1)=".",TRUE,FALSE)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2:Y899">
    <cfRule type="expression" dxfId="2065" priority="2077">
      <formula>IF(RIGHT(TEXT(Y872,"0.#"),1)=".",FALSE,TRUE)</formula>
    </cfRule>
    <cfRule type="expression" dxfId="2064" priority="2078">
      <formula>IF(RIGHT(TEXT(Y872,"0.#"),1)=".",TRUE,FALSE)</formula>
    </cfRule>
  </conditionalFormatting>
  <conditionalFormatting sqref="Y870:Y871">
    <cfRule type="expression" dxfId="2063" priority="2071">
      <formula>IF(RIGHT(TEXT(Y870,"0.#"),1)=".",FALSE,TRUE)</formula>
    </cfRule>
    <cfRule type="expression" dxfId="2062" priority="2072">
      <formula>IF(RIGHT(TEXT(Y870,"0.#"),1)=".",TRUE,FALSE)</formula>
    </cfRule>
  </conditionalFormatting>
  <conditionalFormatting sqref="Y905:Y932">
    <cfRule type="expression" dxfId="2061" priority="2065">
      <formula>IF(RIGHT(TEXT(Y905,"0.#"),1)=".",FALSE,TRUE)</formula>
    </cfRule>
    <cfRule type="expression" dxfId="2060" priority="2066">
      <formula>IF(RIGHT(TEXT(Y905,"0.#"),1)=".",TRUE,FALSE)</formula>
    </cfRule>
  </conditionalFormatting>
  <conditionalFormatting sqref="Y903:Y904">
    <cfRule type="expression" dxfId="2059" priority="2059">
      <formula>IF(RIGHT(TEXT(Y903,"0.#"),1)=".",FALSE,TRUE)</formula>
    </cfRule>
    <cfRule type="expression" dxfId="2058" priority="2060">
      <formula>IF(RIGHT(TEXT(Y903,"0.#"),1)=".",TRUE,FALSE)</formula>
    </cfRule>
  </conditionalFormatting>
  <conditionalFormatting sqref="Y938:Y965">
    <cfRule type="expression" dxfId="2057" priority="2053">
      <formula>IF(RIGHT(TEXT(Y938,"0.#"),1)=".",FALSE,TRUE)</formula>
    </cfRule>
    <cfRule type="expression" dxfId="2056" priority="2054">
      <formula>IF(RIGHT(TEXT(Y938,"0.#"),1)=".",TRUE,FALSE)</formula>
    </cfRule>
  </conditionalFormatting>
  <conditionalFormatting sqref="Y936:Y937">
    <cfRule type="expression" dxfId="2055" priority="2047">
      <formula>IF(RIGHT(TEXT(Y936,"0.#"),1)=".",FALSE,TRUE)</formula>
    </cfRule>
    <cfRule type="expression" dxfId="2054" priority="2048">
      <formula>IF(RIGHT(TEXT(Y936,"0.#"),1)=".",TRUE,FALSE)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69:Y970">
    <cfRule type="expression" dxfId="2051" priority="2035">
      <formula>IF(RIGHT(TEXT(Y969,"0.#"),1)=".",FALSE,TRUE)</formula>
    </cfRule>
    <cfRule type="expression" dxfId="2050" priority="2036">
      <formula>IF(RIGHT(TEXT(Y969,"0.#"),1)=".",TRUE,FALSE)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AE114">
    <cfRule type="expression" dxfId="709" priority="9">
      <formula>IF(RIGHT(TEXT(AE114,"0.#"),1)=".",FALSE,TRUE)</formula>
    </cfRule>
    <cfRule type="expression" dxfId="708" priority="10">
      <formula>IF(RIGHT(TEXT(AE114,"0.#"),1)=".",TRUE,FALSE)</formula>
    </cfRule>
  </conditionalFormatting>
  <conditionalFormatting sqref="AI114">
    <cfRule type="expression" dxfId="707" priority="7">
      <formula>IF(RIGHT(TEXT(AI114,"0.#"),1)=".",FALSE,TRUE)</formula>
    </cfRule>
    <cfRule type="expression" dxfId="706" priority="8">
      <formula>IF(RIGHT(TEXT(AI114,"0.#"),1)=".",TRUE,FALSE)</formula>
    </cfRule>
  </conditionalFormatting>
  <conditionalFormatting sqref="AI134">
    <cfRule type="expression" dxfId="705" priority="5">
      <formula>IF(RIGHT(TEXT(AI134,"0.#"),1)=".",FALSE,TRUE)</formula>
    </cfRule>
    <cfRule type="expression" dxfId="704" priority="6">
      <formula>IF(RIGHT(TEXT(AI134,"0.#"),1)=".",TRUE,FALSE)</formula>
    </cfRule>
  </conditionalFormatting>
  <conditionalFormatting sqref="P19:V19">
    <cfRule type="expression" dxfId="703" priority="3">
      <formula>IF(RIGHT(TEXT(P19,"0.#"),1)=".",FALSE,TRUE)</formula>
    </cfRule>
    <cfRule type="expression" dxfId="702" priority="4">
      <formula>IF(RIGHT(TEXT(P19,"0.#"),1)=".",TRUE,FALSE)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31" max="49" man="1"/>
    <brk id="718" max="49" man="1"/>
    <brk id="75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P17" sqref="P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556</v>
      </c>
      <c r="M2" s="13" t="str">
        <f>IF(L2="","",K2)</f>
        <v>社会保障</v>
      </c>
      <c r="N2" s="13" t="str">
        <f>IF(M2="","",IF(N1&lt;&gt;"",CONCATENATE(N1,"、",M2),M2))</f>
        <v>社会保障</v>
      </c>
      <c r="O2" s="13"/>
      <c r="P2" s="12" t="s">
        <v>190</v>
      </c>
      <c r="Q2" s="17" t="s">
        <v>556</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556</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t="s">
        <v>556</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30"/>
      <c r="AA2" s="831"/>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30"/>
      <c r="AA9" s="831"/>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30"/>
      <c r="AA16" s="831"/>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30"/>
      <c r="AA23" s="831"/>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30"/>
      <c r="AA30" s="831"/>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30"/>
      <c r="AA37" s="831"/>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30"/>
      <c r="AA44" s="831"/>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30"/>
      <c r="AA51" s="831"/>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30"/>
      <c r="AA58" s="831"/>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30"/>
      <c r="AA65" s="831"/>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513</v>
      </c>
      <c r="H2" s="596"/>
      <c r="I2" s="596"/>
      <c r="J2" s="596"/>
      <c r="K2" s="596"/>
      <c r="L2" s="596"/>
      <c r="M2" s="596"/>
      <c r="N2" s="596"/>
      <c r="O2" s="596"/>
      <c r="P2" s="596"/>
      <c r="Q2" s="596"/>
      <c r="R2" s="596"/>
      <c r="S2" s="596"/>
      <c r="T2" s="596"/>
      <c r="U2" s="596"/>
      <c r="V2" s="596"/>
      <c r="W2" s="596"/>
      <c r="X2" s="596"/>
      <c r="Y2" s="596"/>
      <c r="Z2" s="596"/>
      <c r="AA2" s="596"/>
      <c r="AB2" s="597"/>
      <c r="AC2" s="595" t="s">
        <v>515</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6" t="s">
        <v>17</v>
      </c>
      <c r="H3" s="668"/>
      <c r="I3" s="668"/>
      <c r="J3" s="668"/>
      <c r="K3" s="668"/>
      <c r="L3" s="667" t="s">
        <v>18</v>
      </c>
      <c r="M3" s="668"/>
      <c r="N3" s="668"/>
      <c r="O3" s="668"/>
      <c r="P3" s="668"/>
      <c r="Q3" s="668"/>
      <c r="R3" s="668"/>
      <c r="S3" s="668"/>
      <c r="T3" s="668"/>
      <c r="U3" s="668"/>
      <c r="V3" s="668"/>
      <c r="W3" s="668"/>
      <c r="X3" s="669"/>
      <c r="Y3" s="653" t="s">
        <v>19</v>
      </c>
      <c r="Z3" s="654"/>
      <c r="AA3" s="654"/>
      <c r="AB3" s="802"/>
      <c r="AC3" s="816"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4"/>
      <c r="Z4" s="385"/>
      <c r="AA4" s="385"/>
      <c r="AB4" s="809"/>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7"/>
    </row>
    <row r="16" spans="1:50" ht="25.5" customHeight="1" x14ac:dyDescent="0.15">
      <c r="A16" s="1049"/>
      <c r="B16" s="1050"/>
      <c r="C16" s="1050"/>
      <c r="D16" s="1050"/>
      <c r="E16" s="1050"/>
      <c r="F16" s="1051"/>
      <c r="G16" s="816"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802"/>
      <c r="AC16" s="816"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4"/>
      <c r="Z17" s="385"/>
      <c r="AA17" s="385"/>
      <c r="AB17" s="809"/>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7"/>
    </row>
    <row r="29" spans="1:50" ht="24.75" customHeight="1" x14ac:dyDescent="0.15">
      <c r="A29" s="1049"/>
      <c r="B29" s="1050"/>
      <c r="C29" s="1050"/>
      <c r="D29" s="1050"/>
      <c r="E29" s="1050"/>
      <c r="F29" s="1051"/>
      <c r="G29" s="816"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802"/>
      <c r="AC29" s="816"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4"/>
      <c r="Z30" s="385"/>
      <c r="AA30" s="385"/>
      <c r="AB30" s="809"/>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7"/>
    </row>
    <row r="42" spans="1:50" ht="24.75" customHeight="1" x14ac:dyDescent="0.15">
      <c r="A42" s="1049"/>
      <c r="B42" s="1050"/>
      <c r="C42" s="1050"/>
      <c r="D42" s="1050"/>
      <c r="E42" s="1050"/>
      <c r="F42" s="1051"/>
      <c r="G42" s="816"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802"/>
      <c r="AC42" s="816"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4"/>
      <c r="Z43" s="385"/>
      <c r="AA43" s="385"/>
      <c r="AB43" s="809"/>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7"/>
    </row>
    <row r="56" spans="1:50" ht="24.75" customHeight="1" x14ac:dyDescent="0.15">
      <c r="A56" s="1049"/>
      <c r="B56" s="1050"/>
      <c r="C56" s="1050"/>
      <c r="D56" s="1050"/>
      <c r="E56" s="1050"/>
      <c r="F56" s="1051"/>
      <c r="G56" s="816"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802"/>
      <c r="AC56" s="816"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4"/>
      <c r="Z57" s="385"/>
      <c r="AA57" s="385"/>
      <c r="AB57" s="809"/>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7"/>
    </row>
    <row r="69" spans="1:50" ht="25.5" customHeight="1" x14ac:dyDescent="0.15">
      <c r="A69" s="1049"/>
      <c r="B69" s="1050"/>
      <c r="C69" s="1050"/>
      <c r="D69" s="1050"/>
      <c r="E69" s="1050"/>
      <c r="F69" s="1051"/>
      <c r="G69" s="816"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802"/>
      <c r="AC69" s="816"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4"/>
      <c r="Z70" s="385"/>
      <c r="AA70" s="385"/>
      <c r="AB70" s="809"/>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7"/>
    </row>
    <row r="82" spans="1:50" ht="24.75" customHeight="1" x14ac:dyDescent="0.15">
      <c r="A82" s="1049"/>
      <c r="B82" s="1050"/>
      <c r="C82" s="1050"/>
      <c r="D82" s="1050"/>
      <c r="E82" s="1050"/>
      <c r="F82" s="1051"/>
      <c r="G82" s="816"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802"/>
      <c r="AC82" s="816"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4"/>
      <c r="Z83" s="385"/>
      <c r="AA83" s="385"/>
      <c r="AB83" s="809"/>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7"/>
    </row>
    <row r="95" spans="1:50" ht="24.75" customHeight="1" x14ac:dyDescent="0.15">
      <c r="A95" s="1049"/>
      <c r="B95" s="1050"/>
      <c r="C95" s="1050"/>
      <c r="D95" s="1050"/>
      <c r="E95" s="1050"/>
      <c r="F95" s="1051"/>
      <c r="G95" s="816"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802"/>
      <c r="AC95" s="816"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4"/>
      <c r="Z96" s="385"/>
      <c r="AA96" s="385"/>
      <c r="AB96" s="809"/>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7"/>
    </row>
    <row r="109" spans="1:50" ht="24.75" customHeight="1" x14ac:dyDescent="0.15">
      <c r="A109" s="1049"/>
      <c r="B109" s="1050"/>
      <c r="C109" s="1050"/>
      <c r="D109" s="1050"/>
      <c r="E109" s="1050"/>
      <c r="F109" s="1051"/>
      <c r="G109" s="816"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802"/>
      <c r="AC109" s="816"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9"/>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7"/>
    </row>
    <row r="122" spans="1:50" ht="25.5" customHeight="1" x14ac:dyDescent="0.15">
      <c r="A122" s="1049"/>
      <c r="B122" s="1050"/>
      <c r="C122" s="1050"/>
      <c r="D122" s="1050"/>
      <c r="E122" s="1050"/>
      <c r="F122" s="1051"/>
      <c r="G122" s="816"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802"/>
      <c r="AC122" s="816"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9"/>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7"/>
    </row>
    <row r="135" spans="1:50" ht="24.75" customHeight="1" x14ac:dyDescent="0.15">
      <c r="A135" s="1049"/>
      <c r="B135" s="1050"/>
      <c r="C135" s="1050"/>
      <c r="D135" s="1050"/>
      <c r="E135" s="1050"/>
      <c r="F135" s="1051"/>
      <c r="G135" s="816"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802"/>
      <c r="AC135" s="816"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9"/>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7"/>
    </row>
    <row r="148" spans="1:50" ht="24.75" customHeight="1" x14ac:dyDescent="0.15">
      <c r="A148" s="1049"/>
      <c r="B148" s="1050"/>
      <c r="C148" s="1050"/>
      <c r="D148" s="1050"/>
      <c r="E148" s="1050"/>
      <c r="F148" s="1051"/>
      <c r="G148" s="816"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802"/>
      <c r="AC148" s="816"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9"/>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7"/>
    </row>
    <row r="162" spans="1:50" ht="24.75" customHeight="1" x14ac:dyDescent="0.15">
      <c r="A162" s="1049"/>
      <c r="B162" s="1050"/>
      <c r="C162" s="1050"/>
      <c r="D162" s="1050"/>
      <c r="E162" s="1050"/>
      <c r="F162" s="1051"/>
      <c r="G162" s="816"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802"/>
      <c r="AC162" s="816"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9"/>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7"/>
    </row>
    <row r="175" spans="1:50" ht="25.5" customHeight="1" x14ac:dyDescent="0.15">
      <c r="A175" s="1049"/>
      <c r="B175" s="1050"/>
      <c r="C175" s="1050"/>
      <c r="D175" s="1050"/>
      <c r="E175" s="1050"/>
      <c r="F175" s="1051"/>
      <c r="G175" s="816"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802"/>
      <c r="AC175" s="816"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9"/>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7"/>
    </row>
    <row r="188" spans="1:50" ht="24.75" customHeight="1" x14ac:dyDescent="0.15">
      <c r="A188" s="1049"/>
      <c r="B188" s="1050"/>
      <c r="C188" s="1050"/>
      <c r="D188" s="1050"/>
      <c r="E188" s="1050"/>
      <c r="F188" s="1051"/>
      <c r="G188" s="816"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802"/>
      <c r="AC188" s="816"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9"/>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7"/>
    </row>
    <row r="201" spans="1:50" ht="24.75" customHeight="1" x14ac:dyDescent="0.15">
      <c r="A201" s="1049"/>
      <c r="B201" s="1050"/>
      <c r="C201" s="1050"/>
      <c r="D201" s="1050"/>
      <c r="E201" s="1050"/>
      <c r="F201" s="1051"/>
      <c r="G201" s="816"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802"/>
      <c r="AC201" s="816"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9"/>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7"/>
    </row>
    <row r="215" spans="1:50" ht="24.75" customHeight="1" x14ac:dyDescent="0.15">
      <c r="A215" s="1049"/>
      <c r="B215" s="1050"/>
      <c r="C215" s="1050"/>
      <c r="D215" s="1050"/>
      <c r="E215" s="1050"/>
      <c r="F215" s="1051"/>
      <c r="G215" s="816"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802"/>
      <c r="AC215" s="816"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9"/>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7"/>
    </row>
    <row r="228" spans="1:50" ht="25.5" customHeight="1" x14ac:dyDescent="0.15">
      <c r="A228" s="1049"/>
      <c r="B228" s="1050"/>
      <c r="C228" s="1050"/>
      <c r="D228" s="1050"/>
      <c r="E228" s="1050"/>
      <c r="F228" s="1051"/>
      <c r="G228" s="816"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802"/>
      <c r="AC228" s="816"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9"/>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7"/>
    </row>
    <row r="241" spans="1:50" ht="24.75" customHeight="1" x14ac:dyDescent="0.15">
      <c r="A241" s="1049"/>
      <c r="B241" s="1050"/>
      <c r="C241" s="1050"/>
      <c r="D241" s="1050"/>
      <c r="E241" s="1050"/>
      <c r="F241" s="1051"/>
      <c r="G241" s="816"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802"/>
      <c r="AC241" s="816"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9"/>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7"/>
    </row>
    <row r="254" spans="1:50" ht="24.75" customHeight="1" x14ac:dyDescent="0.15">
      <c r="A254" s="1049"/>
      <c r="B254" s="1050"/>
      <c r="C254" s="1050"/>
      <c r="D254" s="1050"/>
      <c r="E254" s="1050"/>
      <c r="F254" s="1051"/>
      <c r="G254" s="816"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802"/>
      <c r="AC254" s="816"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9"/>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2018-06-29T13:07:44Z</cp:lastPrinted>
  <dcterms:created xsi:type="dcterms:W3CDTF">2012-03-13T00:50:25Z</dcterms:created>
  <dcterms:modified xsi:type="dcterms:W3CDTF">2018-07-05T04:36:57Z</dcterms:modified>
</cp:coreProperties>
</file>