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5" yWindow="15" windowWidth="9915"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<sst xmlns="http://schemas.openxmlformats.org/spreadsheetml/2006/main" count="2887" uniqueCount="626">
  <si>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</si>
  <si>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</si>
  <si>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</si>
  <si>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</si>
  <si>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</si>
  <si>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</si>
  <si>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</si>
  <si>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</si>
  <si>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</si>
  <si>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</si>
  <si>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</si>
  <si>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</si>
  <si>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</si>
  <si>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</si>
  <si>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</si>
  <si>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</si>
  <si>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</si>
  <si>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</si>
  <si>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</si>
  <si>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</si>
  <si>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</si>
  <si>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</si>
  <si>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</si>
  <si>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</si>
  <si>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</si>
  <si>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</si>
  <si>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</si>
  <si>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</si>
  <si>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</si>
  <si>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</si>
  <si>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</si>
  <si>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</si>
  <si>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</si>
  <si>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</si>
  <si>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</si>
  <si>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</si>
  <si>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</si>
  <si>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</si>
  <si>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</si>
  <si>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</si>
  <si>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</si>
  <si>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</si>
  <si>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</si>
  <si>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</si>
  <si>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</si>
  <si>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</si>
  <si>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</si>
  <si>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</si>
  <si>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</si>
  <si>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</si>
  <si>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</si>
  <si>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</si>
  <si>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</si>
  <si>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</si>
  <si>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</si>
  <si>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</si>
  <si>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</si>
  <si>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</si>
  <si>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</si>
  <si>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</si>
  <si>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</si>
  <si>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</si>
  <si>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</si>
  <si>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</si>
  <si>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</si>
  <si>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</si>
  <si>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</si>
  <si>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</si>
  <si>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</si>
  <si>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</si>
  <si>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</si>
  <si>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</si>
  <si>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</si>
  <si>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</si>
  <si>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</si>
  <si>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</si>
  <si>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</si>
  <si>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</si>
  <si>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</si>
  <si>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</si>
  <si>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</si>
  <si>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</si>
  <si>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</si>
  <si>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</si>
  <si>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</si>
  <si>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</si>
  <si>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</si>
  <si>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</si>
  <si>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</si>
  <si>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</si>
  <si>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</si>
  <si>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</si>
  <si>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</si>
  <si>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</si>
  <si>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</si>
  <si>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</si>
  <si>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</si>
  <si>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</si>
  <si>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</si>
  <si>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</si>
  <si>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</si>
  <si>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</si>
  <si>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</si>
  <si>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</si>
  <si>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</si>
  <si>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</si>
  <si>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</si>
  <si>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</si>
  <si>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</si>
  <si>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</si>
  <si>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</si>
  <si>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</si>
  <si>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</si>
  <si>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</si>
  <si>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</si>
  <si>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</si>
  <si>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</si>
  <si>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</si>
  <si>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</si>
  <si>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</si>
  <si>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</si>
  <si>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</si>
  <si>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</si>
  <si>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</si>
  <si>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</si>
  <si>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</si>
  <si>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</si>
  <si>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</si>
  <si>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</si>
  <si>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</si>
  <si>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</si>
  <si>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</si>
  <si>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</si>
  <si>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</si>
  <si>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</si>
  <si>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</si>
  <si>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</si>
  <si>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</si>
  <si>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</si>
  <si>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</si>
  <si>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</si>
  <si>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</si>
  <si>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</si>
  <si>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</si>
  <si>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</si>
  <si>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</si>
  <si>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</si>
  <si>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</si>
  <si>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</si>
  <si>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</si>
  <si>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</si>
  <si>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</si>
  <si>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</si>
  <si>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</si>
  <si>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</si>
  <si>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</si>
  <si>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</si>
  <si>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</si>
  <si>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</si>
  <si>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</si>
  <si>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</si>
  <si>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</si>
  <si>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</si>
  <si>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</si>
  <si>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</si>
  <si>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</si>
  <si>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</si>
  <si>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</si>
  <si>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</si>
  <si>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</si>
  <si>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</si>
  <si>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</si>
  <si>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</si>
  <si>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</si>
  <si>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</si>
  <si>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</si>
  <si>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</si>
  <si>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</si>
  <si>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</si>
  <si>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</si>
  <si>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</si>
  <si>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</si>
  <si>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</si>
  <si>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</si>
  <si>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</si>
  <si>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</si>
  <si>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</si>
  <si>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</si>
  <si>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</si>
  <si>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</si>
  <si>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</si>
  <si>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</si>
  <si>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</si>
  <si>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</si>
  <si>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</si>
  <si>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</si>
  <si>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</si>
  <si>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</si>
  <si>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</si>
  <si>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</si>
  <si>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</si>
  <si>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</si>
  <si>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</si>
  <si>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</si>
  <si>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</si>
  <si>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</si>
  <si>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</si>
  <si>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</si>
  <si>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</si>
  <si>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</si>
  <si>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</si>
  <si>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</si>
  <si>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</si>
  <si>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</si>
  <si>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</si>
  <si>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</si>
  <si>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</si>
  <si>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</si>
  <si>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</si>
  <si>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</si>
  <si>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</si>
  <si>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</si>
  <si>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</si>
  <si>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</si>
  <si>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</si>
  <si>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</si>
  <si>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</si>
  <si>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</si>
  <si>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</si>
  <si>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</si>
  <si>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</si>
  <si>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</si>
  <si>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</si>
  <si>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</si>
  <si>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</si>
  <si>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</si>
  <si>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</si>
  <si>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</si>
  <si>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</si>
  <si>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</si>
  <si>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</si>
  <si>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</si>
  <si>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</si>
  <si>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</si>
  <si>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</si>
  <si>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</si>
  <si>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</si>
  <si>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</si>
  <si>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</si>
  <si>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</si>
  <si>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</si>
  <si>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</si>
  <si>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</si>
  <si>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</si>
  <si>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</si>
  <si>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</si>
  <si>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</si>
  <si>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</si>
  <si>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</si>
  <si>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</si>
  <si>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</si>
  <si>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</si>
  <si>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</si>
  <si>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</si>
  <si>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</si>
  <si>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</si>
  <si>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</si>
  <si>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</si>
  <si>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</si>
  <si>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</si>
  <si>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</si>
  <si>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</si>
  <si>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</si>
  <si>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</si>
  <si>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</si>
  <si>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</si>
  <si>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</si>
  <si>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</si>
  <si>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</si>
  <si>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</si>
  <si>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</si>
  <si>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</si>
  <si>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</si>
  <si>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</si>
  <si>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</si>
  <si>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</si>
  <si>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</si>
  <si>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</si>
  <si>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</si>
  <si>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</si>
  <si>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</si>
  <si>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</si>
  <si>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</si>
  <si>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</si>
  <si>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</si>
  <si>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</si>
  <si>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</si>
  <si>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</si>
  <si>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</si>
  <si>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</si>
  <si>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</si>
  <si>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</si>
  <si>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</si>
  <si>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</si>
  <si>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</si>
  <si>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</si>
  <si>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</si>
  <si>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</si>
  <si>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</si>
  <si>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</si>
  <si>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</si>
  <si>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</si>
  <si>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</si>
  <si>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</si>
  <si>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</si>
  <si>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</si>
  <si>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</si>
  <si>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</si>
  <si>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</si>
  <si>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</si>
  <si>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</si>
  <si>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</si>
  <si>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</si>
  <si>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</si>
  <si>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</si>
  <si>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</si>
  <si>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</si>
  <si>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</si>
  <si>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</si>
  <si>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</si>
  <si>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</si>
  <si>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</si>
  <si>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</si>
  <si>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</si>
  <si>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</si>
  <si>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</si>
  <si>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</si>
  <si>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</si>
  <si>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</si>
  <si>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</si>
  <si>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</si>
  <si>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</si>
  <si>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</si>
  <si>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</si>
  <si>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</si>
  <si>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</si>
  <si>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</si>
  <si>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</si>
  <si>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</si>
  <si>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</si>
  <si>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</si>
  <si>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</si>
  <si>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</si>
  <si>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</si>
  <si>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</si>
  <si>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</si>
  <si>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</si>
  <si>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</si>
  <si>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</si>
  <si>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</si>
  <si>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</si>
  <si>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</si>
  <si>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</si>
  <si>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</si>
  <si>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</si>
  <si>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</si>
  <si>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</si>
  <si>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</si>
  <si>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</si>
  <si>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</si>
  <si>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</si>
  <si>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</si>
  <si>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</si>
  <si>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</si>
  <si>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</si>
  <si>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</si>
  <si>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</si>
  <si>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</si>
  <si>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</si>
  <si>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</si>
  <si>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</si>
  <si>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</si>
  <si>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</si>
  <si>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</si>
  <si>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</si>
  <si>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</si>
  <si>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</si>
  <si>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</si>
  <si>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</si>
  <si>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</si>
  <si>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</si>
  <si>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</si>
  <si>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</si>
  <si>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</si>
  <si>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</si>
  <si>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</si>
  <si>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</si>
  <si>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</si>
  <si>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</si>
  <si>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</si>
  <si>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</si>
  <si>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</si>
  <si>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</si>
  <si>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</si>
  <si>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</si>
  <si>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</si>
  <si>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</si>
  <si>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</si>
  <si>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</si>
  <si>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</si>
  <si>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</si>
  <si>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</si>
  <si>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</si>
  <si>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</si>
  <si>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</si>
  <si>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</si>
  <si>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</si>
  <si>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</si>
  <si>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</si>
  <si>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</si>
  <si>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</si>
  <si>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</si>
  <si>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</si>
  <si>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</si>
  <si>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</si>
  <si>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</si>
  <si>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</si>
  <si>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</si>
  <si>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</si>
  <si>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</si>
  <si>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</si>
  <si>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</si>
  <si>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</si>
  <si>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</si>
  <si>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</si>
  <si>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</si>
  <si>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</si>
  <si>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</si>
  <si>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</si>
  <si>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</si>
  <si>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</si>
  <si>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</si>
  <si>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</si>
  <si>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</si>
  <si>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</si>
  <si>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</si>
  <si>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</si>
  <si>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</si>
  <si>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</si>
  <si>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</si>
  <si>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</si>
  <si>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</si>
  <si>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</si>
  <si>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</si>
  <si>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</si>
  <si>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</si>
  <si>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</si>
  <si>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</si>
  <si>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</si>
  <si>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</si>
  <si>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</si>
  <si>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</si>
  <si>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</si>
  <si>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</si>
  <si>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</si>
  <si>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</si>
  <si>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</si>
  <si>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</si>
  <si>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</si>
  <si>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</si>
  <si>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</si>
  <si>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</si>
  <si>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</si>
  <si>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</si>
  <si>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</si>
  <si>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</si>
  <si>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</si>
  <si>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</si>
  <si>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</si>
  <si>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</si>
  <si>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</si>
  <si>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</si>
  <si>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</si>
  <si>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</si>
  <si>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</si>
  <si>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</si>
  <si>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</si>
  <si>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</si>
  <si>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</si>
  <si>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</si>
  <si>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</si>
  <si>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</si>
  <si>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</si>
  <si>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</si>
  <si>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</si>
  <si>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</si>
  <si>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</si>
  <si>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</si>
  <si>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</si>
  <si>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</si>
  <si>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</si>
  <si>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</si>
  <si>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</si>
  <si>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</si>
  <si>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</si>
  <si>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</si>
  <si>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</si>
  <si>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</si>
  <si>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</si>
  <si>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</si>
  <si>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</si>
  <si>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</si>
  <si>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</si>
  <si>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</si>
  <si>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</si>
  <si>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</si>
  <si>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</si>
  <si>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</si>
  <si>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</si>
  <si>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</si>
  <si>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</si>
  <si>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</si>
  <si>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</si>
  <si>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</si>
  <si>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</si>
  <si>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</si>
  <si>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</si>
  <si>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</si>
  <si>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</si>
  <si>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</si>
  <si>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</si>
  <si>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</si>
  <si>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</si>
  <si>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</si>
  <si>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</si>
  <si>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</si>
  <si>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</si>
  <si>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</si>
  <si>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</si>
  <si>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</si>
  <si>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</si>
  <si>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</si>
  <si>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</si>
  <si>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</si>
  <si>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</si>
  <si>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</si>
  <si>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</si>
  <si>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</si>
  <si>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</si>
  <si>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</si>
  <si>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在宅労働課</t>
    <phoneticPr fontId="5"/>
  </si>
  <si>
    <t>在宅労働課長
元木　賀子</t>
    <phoneticPr fontId="5"/>
  </si>
  <si>
    <t>○</t>
  </si>
  <si>
    <t>-</t>
  </si>
  <si>
    <t>庁費</t>
    <rPh sb="0" eb="2">
      <t>チョウヒ</t>
    </rPh>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</si>
  <si>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</si>
  <si>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</si>
  <si>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</si>
  <si>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</si>
  <si>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</si>
  <si>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</si>
  <si>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</si>
  <si>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</si>
  <si>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無</t>
  </si>
  <si>
    <t>‐</t>
  </si>
  <si>
    <t>-</t>
    <phoneticPr fontId="5"/>
  </si>
  <si>
    <t>厚生労働省</t>
  </si>
  <si>
    <t>－</t>
    <phoneticPr fontId="5"/>
  </si>
  <si>
    <t>－</t>
    <phoneticPr fontId="5"/>
  </si>
  <si>
    <t>－</t>
    <phoneticPr fontId="5"/>
  </si>
  <si>
    <t>家内労働安全衛生管理費</t>
    <phoneticPr fontId="5"/>
  </si>
  <si>
    <t>家内労働法第25条
労働者災害補償保険法第29条第1項第3号</t>
    <phoneticPr fontId="5"/>
  </si>
  <si>
    <t>「家内労働安全衛生指導員規程」（平成13年1月6日　厚生労働省訓第45号）
「家内労働者の安全衛生対策事業の実施について」（平成20年3月21日付け雇児発第0321005号）</t>
    <phoneticPr fontId="5"/>
  </si>
  <si>
    <t>家内労働をとりまく諸問題について、その実態の把握等を行い、災害防止並びに職業病の予防及び早期発見を図るため、家内労働安全衛生指導員による適切な安全衛生指導を行い、家内労働者の安全衛生管理体制の確立を図る。</t>
    <phoneticPr fontId="5"/>
  </si>
  <si>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t>
    <phoneticPr fontId="5"/>
  </si>
  <si>
    <t>諸謝金</t>
    <rPh sb="0" eb="1">
      <t>ショ</t>
    </rPh>
    <rPh sb="1" eb="3">
      <t>シャキン</t>
    </rPh>
    <phoneticPr fontId="5"/>
  </si>
  <si>
    <t>委員等旅費</t>
    <rPh sb="0" eb="3">
      <t>イイントウ</t>
    </rPh>
    <rPh sb="3" eb="5">
      <t>リョヒ</t>
    </rPh>
    <phoneticPr fontId="5"/>
  </si>
  <si>
    <t>職員旅費</t>
    <rPh sb="0" eb="2">
      <t>ショクイン</t>
    </rPh>
    <rPh sb="2" eb="4">
      <t>リョヒ</t>
    </rPh>
    <phoneticPr fontId="5"/>
  </si>
  <si>
    <t>安全衛生指導員による個別指導において、要改善事項があった者（委託者・家内労働者）について、指導の結果、改善の意向ありと回答した者の割合85％以上</t>
    <phoneticPr fontId="5"/>
  </si>
  <si>
    <t>家内労働安全衛生指導員活動状況報告</t>
    <phoneticPr fontId="5"/>
  </si>
  <si>
    <t>家内労働安全衛生指導員による訪問指導を行う家内労働者・委託者数</t>
    <phoneticPr fontId="5"/>
  </si>
  <si>
    <t>執行額(X)／家内労働安全衛生指導員による訪問指導を行う家内労働者・委託者数(Y)　　　</t>
    <phoneticPr fontId="5"/>
  </si>
  <si>
    <t>8,281,000
/954</t>
  </si>
  <si>
    <t>6,784,426
/866</t>
    <phoneticPr fontId="5"/>
  </si>
  <si>
    <t>14,047,000/800</t>
    <phoneticPr fontId="5"/>
  </si>
  <si>
    <t>Ⅲ－２－１ 労働者が安全で健康に働くことができる職場づくりを推進すること</t>
    <phoneticPr fontId="5"/>
  </si>
  <si>
    <t>労働災害による死亡者数</t>
    <phoneticPr fontId="5"/>
  </si>
  <si>
    <t>労働災害による死傷者数（休業4日以上）</t>
    <phoneticPr fontId="5"/>
  </si>
  <si>
    <t>人</t>
    <rPh sb="0" eb="1">
      <t>ニン</t>
    </rPh>
    <phoneticPr fontId="5"/>
  </si>
  <si>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
家内労働者の安全の確保及び健康の保持、危険有害業務に従事する家内労働者の職業性疾病の早期発見及び予防を推進することにより、測定指標１及び２に寄与すると見込んでいる。</t>
    <phoneticPr fontId="5"/>
  </si>
  <si>
    <t>事業目的である家内労働者の安全衛生確保等について、家内労働安全衛生指導員の活動を通じた家内労働法に定める規定の履行確保により図るものであることから、国民や社会のニーズを反映している。</t>
    <phoneticPr fontId="5"/>
  </si>
  <si>
    <t>本事業は、委託者及び家内労働者に法令の遵守を求めることを内容としており、国が実施すべき事業である。</t>
    <phoneticPr fontId="5"/>
  </si>
  <si>
    <t>家内労働者の安全衛生に関する措置義務については、家内労働法に定められており、その履行確保のためには、家内労働安全衛生指導員が、委託者及び家内労働者に対し、きめ細やかな指導を行うことが必要かつ適切であり、家内労働者の安全の確保等に向けて、優先度の高い事業である。</t>
    <phoneticPr fontId="5"/>
  </si>
  <si>
    <t>パンフレットの印刷・発送は少額随契により調達している。</t>
    <phoneticPr fontId="5"/>
  </si>
  <si>
    <t>本事業は、事業主及び特別加入対象者から徴収した労災保険料を財源とし、特別加入対象者である家内労働者の安全の確保及び健康の保持に関する事項について必要な指導を行うものであり、妥当である。</t>
    <phoneticPr fontId="5"/>
  </si>
  <si>
    <t>家内労働安全衛生指導員の活動実績等に関する都道府県労働局からの報告及び支出額を踏まえコストの削減を図った。また、家内労働安全衛生指導員等が、家内労働者の安全の確保及び健康の保持に関する事項について必要な指導を行うための活動経費としている。</t>
    <phoneticPr fontId="5"/>
  </si>
  <si>
    <t>本事業は、家内労働安全衛生指導員等が、委託者及び家内労働者を直接訪問し、必要な指導を行うための指導員謝金、旅費等の活動経費であり、必要最低限のものとなっている。</t>
    <phoneticPr fontId="5"/>
  </si>
  <si>
    <t>家内労働者の安全の確保及び健康の保持に関するパンフレットは、都道府県労働局において委託者及び家内労働者に配布され、活用されている。</t>
    <phoneticPr fontId="5"/>
  </si>
  <si>
    <t>家内労働安全衛生確保事業</t>
    <phoneticPr fontId="5"/>
  </si>
  <si>
    <t>652</t>
    <phoneticPr fontId="5"/>
  </si>
  <si>
    <t>590</t>
    <phoneticPr fontId="5"/>
  </si>
  <si>
    <t>527</t>
    <phoneticPr fontId="5"/>
  </si>
  <si>
    <t>342</t>
    <phoneticPr fontId="5"/>
  </si>
  <si>
    <t>353</t>
    <phoneticPr fontId="5"/>
  </si>
  <si>
    <t>364</t>
    <phoneticPr fontId="5"/>
  </si>
  <si>
    <t>361</t>
    <phoneticPr fontId="5"/>
  </si>
  <si>
    <t>A.</t>
    <phoneticPr fontId="5"/>
  </si>
  <si>
    <t>印刷製本費</t>
    <phoneticPr fontId="5"/>
  </si>
  <si>
    <t>パンフレット等の印刷</t>
    <phoneticPr fontId="5"/>
  </si>
  <si>
    <t>B.社会福祉法人東京コロニー</t>
    <rPh sb="2" eb="4">
      <t>シャカイ</t>
    </rPh>
    <rPh sb="4" eb="6">
      <t>フクシ</t>
    </rPh>
    <rPh sb="6" eb="8">
      <t>ホウジン</t>
    </rPh>
    <rPh sb="8" eb="10">
      <t>トウキョウ</t>
    </rPh>
    <phoneticPr fontId="5"/>
  </si>
  <si>
    <t>通信運搬費</t>
    <rPh sb="0" eb="2">
      <t>ツウシン</t>
    </rPh>
    <rPh sb="2" eb="5">
      <t>ウンパンヒ</t>
    </rPh>
    <phoneticPr fontId="5"/>
  </si>
  <si>
    <t>パンフレット等の梱包・発送</t>
    <rPh sb="8" eb="10">
      <t>コンポウ</t>
    </rPh>
    <rPh sb="11" eb="13">
      <t>ハッソウ</t>
    </rPh>
    <phoneticPr fontId="5"/>
  </si>
  <si>
    <t>社会福祉法人東京コロニー</t>
    <rPh sb="0" eb="2">
      <t>シャカイ</t>
    </rPh>
    <rPh sb="2" eb="4">
      <t>フクシ</t>
    </rPh>
    <rPh sb="4" eb="6">
      <t>ホウジン</t>
    </rPh>
    <rPh sb="6" eb="8">
      <t>トウキョウ</t>
    </rPh>
    <phoneticPr fontId="5"/>
  </si>
  <si>
    <t>-</t>
    <phoneticPr fontId="5"/>
  </si>
  <si>
    <t>-</t>
    <phoneticPr fontId="5"/>
  </si>
  <si>
    <t>パンフレット等の印刷、梱包、委託発送</t>
    <rPh sb="6" eb="7">
      <t>トウ</t>
    </rPh>
    <rPh sb="8" eb="10">
      <t>インサツ</t>
    </rPh>
    <rPh sb="11" eb="13">
      <t>コンポウ</t>
    </rPh>
    <rPh sb="14" eb="16">
      <t>イタク</t>
    </rPh>
    <rPh sb="16" eb="18">
      <t>ハッソウ</t>
    </rPh>
    <phoneticPr fontId="5"/>
  </si>
  <si>
    <t>-</t>
    <phoneticPr fontId="5"/>
  </si>
  <si>
    <t>-</t>
    <phoneticPr fontId="5"/>
  </si>
  <si>
    <t>当初見込みに見合った実績となっている。</t>
    <rPh sb="0" eb="2">
      <t>トウショ</t>
    </rPh>
    <rPh sb="2" eb="4">
      <t>ミコ</t>
    </rPh>
    <rPh sb="6" eb="8">
      <t>ミア</t>
    </rPh>
    <rPh sb="10" eb="12">
      <t>ジッセキ</t>
    </rPh>
    <phoneticPr fontId="5"/>
  </si>
  <si>
    <t>安全衛生指導員による個別指導において、要改善事項があった者（委託者・家内労働者）のうち、指導の結果、改善の意向ありと回答した者の割合
（計算式）
改善の意向ありとの回答者数／安全衛生指導員による個別指導において、要改善事項があった委託者・家内労働者数</t>
    <rPh sb="69" eb="72">
      <t>ケイサンシキ</t>
    </rPh>
    <rPh sb="74" eb="76">
      <t>カイゼン</t>
    </rPh>
    <rPh sb="77" eb="79">
      <t>イコウ</t>
    </rPh>
    <rPh sb="83" eb="86">
      <t>カイトウシャ</t>
    </rPh>
    <rPh sb="86" eb="87">
      <t>スウ</t>
    </rPh>
    <rPh sb="125" eb="126">
      <t>スウ</t>
    </rPh>
    <phoneticPr fontId="5"/>
  </si>
  <si>
    <t>Ⅲ－２　労働者が安全で健康に働くことができる職場づくりを推進すること</t>
    <rPh sb="4" eb="7">
      <t>ロウドウシャ</t>
    </rPh>
    <rPh sb="8" eb="10">
      <t>アンゼン</t>
    </rPh>
    <rPh sb="11" eb="13">
      <t>ケンコウ</t>
    </rPh>
    <rPh sb="14" eb="15">
      <t>ハタラ</t>
    </rPh>
    <rPh sb="22" eb="24">
      <t>ショクバ</t>
    </rPh>
    <rPh sb="28" eb="30">
      <t>スイシン</t>
    </rPh>
    <phoneticPr fontId="5"/>
  </si>
  <si>
    <t>引き続き効果的な事業運営を行うとともに、予算の執行率は低い水準であるため、適切な予算執行に努める。</t>
    <rPh sb="0" eb="1">
      <t>ヒ</t>
    </rPh>
    <rPh sb="2" eb="3">
      <t>ツヅ</t>
    </rPh>
    <rPh sb="4" eb="7">
      <t>コウカテキ</t>
    </rPh>
    <rPh sb="8" eb="10">
      <t>ジギョウ</t>
    </rPh>
    <rPh sb="10" eb="12">
      <t>ウンエイ</t>
    </rPh>
    <rPh sb="13" eb="14">
      <t>オコナ</t>
    </rPh>
    <rPh sb="20" eb="22">
      <t>ヨサン</t>
    </rPh>
    <rPh sb="23" eb="26">
      <t>シッコウリツ</t>
    </rPh>
    <rPh sb="27" eb="28">
      <t>ヒク</t>
    </rPh>
    <rPh sb="29" eb="31">
      <t>スイジュン</t>
    </rPh>
    <rPh sb="37" eb="39">
      <t>テキセツ</t>
    </rPh>
    <rPh sb="40" eb="42">
      <t>ヨサン</t>
    </rPh>
    <rPh sb="42" eb="44">
      <t>シッコウ</t>
    </rPh>
    <rPh sb="45" eb="46">
      <t>ツト</t>
    </rPh>
    <phoneticPr fontId="5"/>
  </si>
  <si>
    <t>目標値を上回っており、見合ったものとなっている。</t>
    <rPh sb="0" eb="3">
      <t>モクヒョウチ</t>
    </rPh>
    <rPh sb="4" eb="6">
      <t>ウワマワ</t>
    </rPh>
    <rPh sb="11" eb="13">
      <t>ミア</t>
    </rPh>
    <phoneticPr fontId="5"/>
  </si>
  <si>
    <t>ここ数年、成果実績・活動実績とも目標を上回っており、効果的に事業を運営できている。</t>
    <rPh sb="2" eb="4">
      <t>スウネン</t>
    </rPh>
    <rPh sb="5" eb="7">
      <t>セイカ</t>
    </rPh>
    <rPh sb="7" eb="9">
      <t>ジッセキ</t>
    </rPh>
    <rPh sb="10" eb="12">
      <t>カツドウ</t>
    </rPh>
    <rPh sb="12" eb="14">
      <t>ジッセキ</t>
    </rPh>
    <rPh sb="16" eb="18">
      <t>モクヒョウ</t>
    </rPh>
    <rPh sb="19" eb="21">
      <t>ウワマワ</t>
    </rPh>
    <rPh sb="26" eb="29">
      <t>コウカテキ</t>
    </rPh>
    <rPh sb="30" eb="32">
      <t>ジギョウ</t>
    </rPh>
    <rPh sb="33" eb="35">
      <t>ウンエイ</t>
    </rPh>
    <phoneticPr fontId="5"/>
  </si>
  <si>
    <t>-</t>
    <phoneticPr fontId="5"/>
  </si>
  <si>
    <t>家内労働者等の実態把握に関する調査等を行う家内労働者安全衛生確保事業（所管：雇用環境・均等局）と異なり、本事業(所管：雇用環境・均等局）は危険有害業務に従事する個々の家内労働者における災害等の発生の予防に資する事業として、家内労働者等への訪問指導を行う家内労働安全衛生指導員等に係る経費である。</t>
    <rPh sb="35" eb="37">
      <t>ショカン</t>
    </rPh>
    <rPh sb="38" eb="40">
      <t>コヨウ</t>
    </rPh>
    <rPh sb="40" eb="42">
      <t>カンキョウ</t>
    </rPh>
    <rPh sb="43" eb="45">
      <t>キントウ</t>
    </rPh>
    <rPh sb="45" eb="46">
      <t>キョク</t>
    </rPh>
    <rPh sb="56" eb="58">
      <t>ショカン</t>
    </rPh>
    <rPh sb="59" eb="61">
      <t>コヨウ</t>
    </rPh>
    <rPh sb="61" eb="63">
      <t>カンキョウ</t>
    </rPh>
    <rPh sb="64" eb="66">
      <t>キントウ</t>
    </rPh>
    <rPh sb="66" eb="67">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</si>
</sst>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38</xdr:col>
      <xdr:colOff>92048</xdr:colOff>
      <xdr:row>742</xdr:row>
      <xdr:rowOff>270621</xdr:rowOff>
    </xdr:to>
    <xdr:sp macro="" textlink="">
      <xdr:nvSpPr>
        <xdr:cNvPr id="20" name="テキスト ボックス 19"/>
        <xdr:cNvSpPr txBox="1"/>
      </xdr:nvSpPr>
      <xdr:spPr>
        <a:xfrm>
          <a:off x="4400550" y="46053375"/>
          <a:ext cx="3292448" cy="6230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ja-JP" altLang="en-US" sz="1200" baseline="0">
              <a:solidFill>
                <a:sysClr val="windowText" lastClr="000000"/>
              </a:solidFill>
              <a:latin typeface="+mn-ea"/>
              <a:ea typeface="+mn-ea"/>
            </a:rPr>
            <a:t>○百万円 </a:t>
          </a:r>
          <a:r>
            <a:rPr kumimoji="1" lang="ja-JP" altLang="en-US" sz="1200" baseline="0">
              <a:solidFill>
                <a:srgbClr val="FF0000"/>
              </a:solidFill>
            </a:rPr>
            <a:t>　　　</a:t>
          </a:r>
          <a:endParaRPr kumimoji="1" lang="en-US" altLang="ja-JP" sz="1050">
            <a:solidFill>
              <a:sysClr val="windowText" lastClr="000000"/>
            </a:solidFill>
          </a:endParaRPr>
        </a:p>
      </xdr:txBody>
    </xdr:sp>
    <xdr:clientData/>
  </xdr:twoCellAnchor>
  <xdr:twoCellAnchor>
    <xdr:from>
      <xdr:col>23</xdr:col>
      <xdr:colOff>145677</xdr:colOff>
      <xdr:row>742</xdr:row>
      <xdr:rowOff>291353</xdr:rowOff>
    </xdr:from>
    <xdr:to>
      <xdr:col>36</xdr:col>
      <xdr:colOff>183550</xdr:colOff>
      <xdr:row>744</xdr:row>
      <xdr:rowOff>91889</xdr:rowOff>
    </xdr:to>
    <xdr:sp macro="" textlink="">
      <xdr:nvSpPr>
        <xdr:cNvPr id="21" name="大かっこ 20"/>
        <xdr:cNvSpPr/>
      </xdr:nvSpPr>
      <xdr:spPr>
        <a:xfrm>
          <a:off x="4746252" y="46697153"/>
          <a:ext cx="2638198" cy="505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相談対応、周知啓発</a:t>
          </a:r>
        </a:p>
      </xdr:txBody>
    </xdr:sp>
    <xdr:clientData/>
  </xdr:twoCellAnchor>
  <xdr:twoCellAnchor>
    <xdr:from>
      <xdr:col>23</xdr:col>
      <xdr:colOff>0</xdr:colOff>
      <xdr:row>742</xdr:row>
      <xdr:rowOff>257735</xdr:rowOff>
    </xdr:from>
    <xdr:to>
      <xdr:col>23</xdr:col>
      <xdr:colOff>9799</xdr:colOff>
      <xdr:row>745</xdr:row>
      <xdr:rowOff>172039</xdr:rowOff>
    </xdr:to>
    <xdr:cxnSp macro="">
      <xdr:nvCxnSpPr>
        <xdr:cNvPr id="22" name="直線矢印コネクタ 21"/>
        <xdr:cNvCxnSpPr/>
      </xdr:nvCxnSpPr>
      <xdr:spPr>
        <a:xfrm rot="5400000">
          <a:off x="4119685" y="47144425"/>
          <a:ext cx="971579" cy="9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112058</xdr:colOff>
      <xdr:row>745</xdr:row>
      <xdr:rowOff>168088</xdr:rowOff>
    </xdr:from>
    <xdr:to>
      <xdr:col>30</xdr:col>
      <xdr:colOff>78441</xdr:colOff>
      <xdr:row>747</xdr:row>
      <xdr:rowOff>144929</xdr:rowOff>
    </xdr:to>
    <xdr:sp macro="" textlink="">
      <xdr:nvSpPr>
        <xdr:cNvPr id="23" name="テキスト ボックス 22"/>
        <xdr:cNvSpPr txBox="1"/>
      </xdr:nvSpPr>
      <xdr:spPr>
        <a:xfrm>
          <a:off x="3112433" y="47631163"/>
          <a:ext cx="2966758" cy="681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a:t>
          </a:r>
          <a:r>
            <a:rPr kumimoji="1" lang="ja-JP" altLang="en-US" sz="1400">
              <a:solidFill>
                <a:schemeClr val="tx1"/>
              </a:solidFill>
            </a:rPr>
            <a:t>都道府県労働局</a:t>
          </a:r>
          <a:endParaRPr kumimoji="1" lang="en-US" altLang="ja-JP" sz="1400">
            <a:solidFill>
              <a:schemeClr val="tx1"/>
            </a:solidFill>
          </a:endParaRPr>
        </a:p>
        <a:p>
          <a:pPr algn="ctr"/>
          <a:endParaRPr kumimoji="1" lang="ja-JP" altLang="en-US" sz="1400">
            <a:solidFill>
              <a:schemeClr val="tx1"/>
            </a:solidFill>
          </a:endParaRPr>
        </a:p>
      </xdr:txBody>
    </xdr:sp>
    <xdr:clientData/>
  </xdr:twoCellAnchor>
  <xdr:twoCellAnchor>
    <xdr:from>
      <xdr:col>30</xdr:col>
      <xdr:colOff>156883</xdr:colOff>
      <xdr:row>745</xdr:row>
      <xdr:rowOff>179294</xdr:rowOff>
    </xdr:from>
    <xdr:to>
      <xdr:col>45</xdr:col>
      <xdr:colOff>44825</xdr:colOff>
      <xdr:row>747</xdr:row>
      <xdr:rowOff>154454</xdr:rowOff>
    </xdr:to>
    <xdr:sp macro="" textlink="">
      <xdr:nvSpPr>
        <xdr:cNvPr id="24" name="テキスト ボックス 23"/>
        <xdr:cNvSpPr txBox="1"/>
      </xdr:nvSpPr>
      <xdr:spPr>
        <a:xfrm>
          <a:off x="6157633" y="47642369"/>
          <a:ext cx="2888317" cy="680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社会福祉法人東京コロニー</a:t>
          </a:r>
          <a:endParaRPr kumimoji="1" lang="en-US" altLang="ja-JP" sz="1400">
            <a:solidFill>
              <a:schemeClr val="tx1"/>
            </a:solidFill>
          </a:endParaRPr>
        </a:p>
      </xdr:txBody>
    </xdr:sp>
    <xdr:clientData/>
  </xdr:twoCellAnchor>
  <xdr:twoCellAnchor>
    <xdr:from>
      <xdr:col>38</xdr:col>
      <xdr:colOff>5604</xdr:colOff>
      <xdr:row>742</xdr:row>
      <xdr:rowOff>268941</xdr:rowOff>
    </xdr:from>
    <xdr:to>
      <xdr:col>38</xdr:col>
      <xdr:colOff>11208</xdr:colOff>
      <xdr:row>745</xdr:row>
      <xdr:rowOff>179294</xdr:rowOff>
    </xdr:to>
    <xdr:cxnSp macro="">
      <xdr:nvCxnSpPr>
        <xdr:cNvPr id="25" name="直線矢印コネクタ 24"/>
        <xdr:cNvCxnSpPr>
          <a:endCxn id="24" idx="0"/>
        </xdr:cNvCxnSpPr>
      </xdr:nvCxnSpPr>
      <xdr:spPr>
        <a:xfrm flipH="1">
          <a:off x="7606554" y="46674741"/>
          <a:ext cx="5604" cy="9676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22412</xdr:colOff>
      <xdr:row>747</xdr:row>
      <xdr:rowOff>156881</xdr:rowOff>
    </xdr:from>
    <xdr:to>
      <xdr:col>29</xdr:col>
      <xdr:colOff>60285</xdr:colOff>
      <xdr:row>749</xdr:row>
      <xdr:rowOff>78440</xdr:rowOff>
    </xdr:to>
    <xdr:sp macro="" textlink="">
      <xdr:nvSpPr>
        <xdr:cNvPr id="26" name="大かっこ 25"/>
        <xdr:cNvSpPr/>
      </xdr:nvSpPr>
      <xdr:spPr>
        <a:xfrm>
          <a:off x="3222812" y="48324806"/>
          <a:ext cx="2638198" cy="626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家内労働安全衛生指導員による訪問指導等の実施　　　　　</a:t>
          </a:r>
        </a:p>
      </xdr:txBody>
    </xdr:sp>
    <xdr:clientData/>
  </xdr:twoCellAnchor>
  <xdr:twoCellAnchor>
    <xdr:from>
      <xdr:col>31</xdr:col>
      <xdr:colOff>123265</xdr:colOff>
      <xdr:row>747</xdr:row>
      <xdr:rowOff>168088</xdr:rowOff>
    </xdr:from>
    <xdr:to>
      <xdr:col>44</xdr:col>
      <xdr:colOff>161138</xdr:colOff>
      <xdr:row>749</xdr:row>
      <xdr:rowOff>89647</xdr:rowOff>
    </xdr:to>
    <xdr:sp macro="" textlink="">
      <xdr:nvSpPr>
        <xdr:cNvPr id="27" name="大かっこ 26"/>
        <xdr:cNvSpPr/>
      </xdr:nvSpPr>
      <xdr:spPr>
        <a:xfrm>
          <a:off x="6324040" y="48336013"/>
          <a:ext cx="2638198" cy="626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パンフレット等の印刷・委託発送</a:t>
          </a:r>
          <a:r>
            <a:rPr lang="ja-JP" altLang="en-US">
              <a:solidFill>
                <a:sysClr val="windowText" lastClr="000000"/>
              </a:solidFill>
            </a:rPr>
            <a:t>　　　　　</a:t>
          </a:r>
        </a:p>
      </xdr:txBody>
    </xdr:sp>
    <xdr:clientData/>
  </xdr:twoCellAnchor>
  <xdr:twoCellAnchor>
    <xdr:from>
      <xdr:col>17</xdr:col>
      <xdr:colOff>76842</xdr:colOff>
      <xdr:row>746</xdr:row>
      <xdr:rowOff>176894</xdr:rowOff>
    </xdr:from>
    <xdr:to>
      <xdr:col>28</xdr:col>
      <xdr:colOff>40822</xdr:colOff>
      <xdr:row>747</xdr:row>
      <xdr:rowOff>158110</xdr:rowOff>
    </xdr:to>
    <xdr:sp macro="" textlink="">
      <xdr:nvSpPr>
        <xdr:cNvPr id="28" name="正方形/長方形 27"/>
        <xdr:cNvSpPr/>
      </xdr:nvSpPr>
      <xdr:spPr>
        <a:xfrm>
          <a:off x="3546663" y="49842965"/>
          <a:ext cx="2209159" cy="335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○百万円（４７局）</a:t>
          </a:r>
        </a:p>
      </xdr:txBody>
    </xdr:sp>
    <xdr:clientData/>
  </xdr:twoCellAnchor>
  <xdr:twoCellAnchor>
    <xdr:from>
      <xdr:col>34</xdr:col>
      <xdr:colOff>171291</xdr:colOff>
      <xdr:row>746</xdr:row>
      <xdr:rowOff>244929</xdr:rowOff>
    </xdr:from>
    <xdr:to>
      <xdr:col>40</xdr:col>
      <xdr:colOff>136072</xdr:colOff>
      <xdr:row>747</xdr:row>
      <xdr:rowOff>194715</xdr:rowOff>
    </xdr:to>
    <xdr:sp macro="" textlink="">
      <xdr:nvSpPr>
        <xdr:cNvPr id="29" name="正方形/長方形 28"/>
        <xdr:cNvSpPr/>
      </xdr:nvSpPr>
      <xdr:spPr>
        <a:xfrm>
          <a:off x="7110934" y="49911000"/>
          <a:ext cx="1189424" cy="303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０．９百万円</a:t>
          </a:r>
        </a:p>
      </xdr:txBody>
    </xdr:sp>
    <xdr:clientData/>
  </xdr:twoCellAnchor>
  <xdr:twoCellAnchor>
    <xdr:from>
      <xdr:col>30</xdr:col>
      <xdr:colOff>122464</xdr:colOff>
      <xdr:row>18</xdr:row>
      <xdr:rowOff>27216</xdr:rowOff>
    </xdr:from>
    <xdr:to>
      <xdr:col>34</xdr:col>
      <xdr:colOff>98035</xdr:colOff>
      <xdr:row>19</xdr:row>
      <xdr:rowOff>2251</xdr:rowOff>
    </xdr:to>
    <xdr:sp macro="" textlink="">
      <xdr:nvSpPr>
        <xdr:cNvPr id="16" name="正方形/長方形 15"/>
        <xdr:cNvSpPr/>
      </xdr:nvSpPr>
      <xdr:spPr>
        <a:xfrm>
          <a:off x="6245678" y="8069037"/>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38</xdr:col>
      <xdr:colOff>27214</xdr:colOff>
      <xdr:row>115</xdr:row>
      <xdr:rowOff>54428</xdr:rowOff>
    </xdr:from>
    <xdr:to>
      <xdr:col>42</xdr:col>
      <xdr:colOff>2785</xdr:colOff>
      <xdr:row>115</xdr:row>
      <xdr:rowOff>342428</xdr:rowOff>
    </xdr:to>
    <xdr:sp macro="" textlink="">
      <xdr:nvSpPr>
        <xdr:cNvPr id="30" name="正方形/長方形 29"/>
        <xdr:cNvSpPr/>
      </xdr:nvSpPr>
      <xdr:spPr>
        <a:xfrm>
          <a:off x="7783285" y="15376071"/>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集計中</a:t>
          </a:r>
          <a:endParaRPr kumimoji="1" lang="en-US" altLang="ja-JP" sz="1200"/>
        </a:p>
      </xdr:txBody>
    </xdr:sp>
    <xdr:clientData/>
  </xdr:twoCellAnchor>
  <xdr:twoCellAnchor>
    <xdr:from>
      <xdr:col>38</xdr:col>
      <xdr:colOff>13607</xdr:colOff>
      <xdr:row>116</xdr:row>
      <xdr:rowOff>136070</xdr:rowOff>
    </xdr:from>
    <xdr:to>
      <xdr:col>41</xdr:col>
      <xdr:colOff>193285</xdr:colOff>
      <xdr:row>116</xdr:row>
      <xdr:rowOff>424070</xdr:rowOff>
    </xdr:to>
    <xdr:sp macro="" textlink="">
      <xdr:nvSpPr>
        <xdr:cNvPr id="31" name="正方形/長方形 30"/>
        <xdr:cNvSpPr/>
      </xdr:nvSpPr>
      <xdr:spPr>
        <a:xfrm>
          <a:off x="7769678" y="15035891"/>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集計中</a:t>
          </a:r>
          <a:endParaRPr kumimoji="1" lang="en-US" altLang="ja-JP" sz="1200"/>
        </a:p>
      </xdr:txBody>
    </xdr:sp>
    <xdr:clientData/>
  </xdr:twoCellAnchor>
  <xdr:twoCellAnchor>
    <xdr:from>
      <xdr:col>38</xdr:col>
      <xdr:colOff>27214</xdr:colOff>
      <xdr:row>133</xdr:row>
      <xdr:rowOff>122464</xdr:rowOff>
    </xdr:from>
    <xdr:to>
      <xdr:col>42</xdr:col>
      <xdr:colOff>2785</xdr:colOff>
      <xdr:row>133</xdr:row>
      <xdr:rowOff>410464</xdr:rowOff>
    </xdr:to>
    <xdr:sp macro="" textlink="">
      <xdr:nvSpPr>
        <xdr:cNvPr id="32" name="正方形/長方形 31"/>
        <xdr:cNvSpPr/>
      </xdr:nvSpPr>
      <xdr:spPr>
        <a:xfrm>
          <a:off x="7783285" y="17240250"/>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38</xdr:col>
      <xdr:colOff>27214</xdr:colOff>
      <xdr:row>137</xdr:row>
      <xdr:rowOff>108857</xdr:rowOff>
    </xdr:from>
    <xdr:to>
      <xdr:col>42</xdr:col>
      <xdr:colOff>2785</xdr:colOff>
      <xdr:row>137</xdr:row>
      <xdr:rowOff>396857</xdr:rowOff>
    </xdr:to>
    <xdr:sp macro="" textlink="">
      <xdr:nvSpPr>
        <xdr:cNvPr id="33" name="正方形/長方形 32"/>
        <xdr:cNvSpPr/>
      </xdr:nvSpPr>
      <xdr:spPr>
        <a:xfrm>
          <a:off x="7783285" y="18723428"/>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15</xdr:col>
      <xdr:colOff>149679</xdr:colOff>
      <xdr:row>780</xdr:row>
      <xdr:rowOff>190500</xdr:rowOff>
    </xdr:from>
    <xdr:to>
      <xdr:col>19</xdr:col>
      <xdr:colOff>125250</xdr:colOff>
      <xdr:row>781</xdr:row>
      <xdr:rowOff>165536</xdr:rowOff>
    </xdr:to>
    <xdr:sp macro="" textlink="">
      <xdr:nvSpPr>
        <xdr:cNvPr id="34" name="正方形/長方形 33"/>
        <xdr:cNvSpPr/>
      </xdr:nvSpPr>
      <xdr:spPr>
        <a:xfrm>
          <a:off x="3211286" y="53625750"/>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3</xdr:col>
      <xdr:colOff>190500</xdr:colOff>
      <xdr:row>836</xdr:row>
      <xdr:rowOff>163284</xdr:rowOff>
    </xdr:from>
    <xdr:to>
      <xdr:col>7</xdr:col>
      <xdr:colOff>166071</xdr:colOff>
      <xdr:row>845</xdr:row>
      <xdr:rowOff>149679</xdr:rowOff>
    </xdr:to>
    <xdr:sp macro="" textlink="">
      <xdr:nvSpPr>
        <xdr:cNvPr id="35" name="正方形/長方形 34"/>
        <xdr:cNvSpPr/>
      </xdr:nvSpPr>
      <xdr:spPr>
        <a:xfrm>
          <a:off x="802821" y="59041391"/>
          <a:ext cx="792000" cy="3415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t>集計中</a:t>
          </a:r>
          <a:endParaRPr kumimoji="1" lang="en-US" altLang="ja-JP" sz="1200"/>
        </a:p>
      </xdr:txBody>
    </xdr:sp>
    <xdr:clientData/>
  </xdr:twoCellAnchor>
  <xdr:twoCellAnchor>
    <xdr:from>
      <xdr:col>30</xdr:col>
      <xdr:colOff>40821</xdr:colOff>
      <xdr:row>711</xdr:row>
      <xdr:rowOff>40821</xdr:rowOff>
    </xdr:from>
    <xdr:to>
      <xdr:col>34</xdr:col>
      <xdr:colOff>16392</xdr:colOff>
      <xdr:row>711</xdr:row>
      <xdr:rowOff>328821</xdr:rowOff>
    </xdr:to>
    <xdr:sp macro="" textlink="">
      <xdr:nvSpPr>
        <xdr:cNvPr id="36" name="正方形/長方形 35"/>
        <xdr:cNvSpPr/>
      </xdr:nvSpPr>
      <xdr:spPr>
        <a:xfrm>
          <a:off x="6164035" y="34779857"/>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15</xdr:col>
      <xdr:colOff>136071</xdr:colOff>
      <xdr:row>741</xdr:row>
      <xdr:rowOff>68036</xdr:rowOff>
    </xdr:from>
    <xdr:to>
      <xdr:col>19</xdr:col>
      <xdr:colOff>111642</xdr:colOff>
      <xdr:row>742</xdr:row>
      <xdr:rowOff>2250</xdr:rowOff>
    </xdr:to>
    <xdr:sp macro="" textlink="">
      <xdr:nvSpPr>
        <xdr:cNvPr id="39" name="正方形/長方形 38"/>
        <xdr:cNvSpPr/>
      </xdr:nvSpPr>
      <xdr:spPr>
        <a:xfrm>
          <a:off x="3197678" y="47924357"/>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46</xdr:col>
      <xdr:colOff>176893</xdr:colOff>
      <xdr:row>134</xdr:row>
      <xdr:rowOff>108857</xdr:rowOff>
    </xdr:from>
    <xdr:to>
      <xdr:col>49</xdr:col>
      <xdr:colOff>356572</xdr:colOff>
      <xdr:row>134</xdr:row>
      <xdr:rowOff>396857</xdr:rowOff>
    </xdr:to>
    <xdr:sp macro="" textlink="">
      <xdr:nvSpPr>
        <xdr:cNvPr id="40" name="正方形/長方形 39"/>
        <xdr:cNvSpPr/>
      </xdr:nvSpPr>
      <xdr:spPr>
        <a:xfrm>
          <a:off x="9565822" y="17730107"/>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検討中</a:t>
          </a:r>
          <a:endParaRPr kumimoji="1" lang="en-US" altLang="ja-JP" sz="1200"/>
        </a:p>
      </xdr:txBody>
    </xdr:sp>
    <xdr:clientData/>
  </xdr:twoCellAnchor>
  <xdr:twoCellAnchor>
    <xdr:from>
      <xdr:col>46</xdr:col>
      <xdr:colOff>176893</xdr:colOff>
      <xdr:row>138</xdr:row>
      <xdr:rowOff>81643</xdr:rowOff>
    </xdr:from>
    <xdr:to>
      <xdr:col>49</xdr:col>
      <xdr:colOff>356572</xdr:colOff>
      <xdr:row>138</xdr:row>
      <xdr:rowOff>369643</xdr:rowOff>
    </xdr:to>
    <xdr:sp macro="" textlink="">
      <xdr:nvSpPr>
        <xdr:cNvPr id="41" name="正方形/長方形 40"/>
        <xdr:cNvSpPr/>
      </xdr:nvSpPr>
      <xdr:spPr>
        <a:xfrm>
          <a:off x="9565822" y="19199679"/>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検討中</a:t>
          </a:r>
          <a:endParaRPr kumimoji="1" lang="en-US" altLang="ja-JP" sz="1200"/>
        </a:p>
      </xdr:txBody>
    </xdr:sp>
    <xdr:clientData/>
  </xdr:twoCellAnchor>
  <xdr:twoCellAnchor>
    <xdr:from>
      <xdr:col>14</xdr:col>
      <xdr:colOff>122464</xdr:colOff>
      <xdr:row>744</xdr:row>
      <xdr:rowOff>190499</xdr:rowOff>
    </xdr:from>
    <xdr:to>
      <xdr:col>19</xdr:col>
      <xdr:colOff>190499</xdr:colOff>
      <xdr:row>745</xdr:row>
      <xdr:rowOff>193701</xdr:rowOff>
    </xdr:to>
    <xdr:sp macro="" textlink="">
      <xdr:nvSpPr>
        <xdr:cNvPr id="42" name="正方形/長方形 41"/>
        <xdr:cNvSpPr/>
      </xdr:nvSpPr>
      <xdr:spPr>
        <a:xfrm>
          <a:off x="2979964" y="49148999"/>
          <a:ext cx="1088571" cy="35698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rPr>
            <a:t>予算示達</a:t>
          </a:r>
        </a:p>
      </xdr:txBody>
    </xdr:sp>
    <xdr:clientData/>
  </xdr:twoCellAnchor>
  <xdr:twoCellAnchor>
    <xdr:from>
      <xdr:col>29</xdr:col>
      <xdr:colOff>27215</xdr:colOff>
      <xdr:row>744</xdr:row>
      <xdr:rowOff>231320</xdr:rowOff>
    </xdr:from>
    <xdr:to>
      <xdr:col>37</xdr:col>
      <xdr:colOff>190501</xdr:colOff>
      <xdr:row>745</xdr:row>
      <xdr:rowOff>234522</xdr:rowOff>
    </xdr:to>
    <xdr:sp macro="" textlink="">
      <xdr:nvSpPr>
        <xdr:cNvPr id="47" name="正方形/長方形 46"/>
        <xdr:cNvSpPr/>
      </xdr:nvSpPr>
      <xdr:spPr>
        <a:xfrm>
          <a:off x="5946322" y="49189820"/>
          <a:ext cx="1796143" cy="35698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38" sqref="AQ138:AT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379</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149</v>
      </c>
      <c r="H5" s="843"/>
      <c r="I5" s="843"/>
      <c r="J5" s="843"/>
      <c r="K5" s="843"/>
      <c r="L5" s="843"/>
      <c r="M5" s="844" t="s">
        <v>66</v>
      </c>
      <c r="N5" s="845"/>
      <c r="O5" s="845"/>
      <c r="P5" s="845"/>
      <c r="Q5" s="845"/>
      <c r="R5" s="846"/>
      <c r="S5" s="847" t="s">
        <v>131</v>
      </c>
      <c r="T5" s="843"/>
      <c r="U5" s="843"/>
      <c r="V5" s="843"/>
      <c r="W5" s="843"/>
      <c r="X5" s="848"/>
      <c r="Y5" s="701" t="s">
        <v>3</v>
      </c>
      <c r="Z5" s="540"/>
      <c r="AA5" s="540"/>
      <c r="AB5" s="540"/>
      <c r="AC5" s="540"/>
      <c r="AD5" s="541"/>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2.5" customHeight="1" x14ac:dyDescent="0.15">
      <c r="A7" s="492" t="s">
        <v>22</v>
      </c>
      <c r="B7" s="493"/>
      <c r="C7" s="493"/>
      <c r="D7" s="493"/>
      <c r="E7" s="493"/>
      <c r="F7" s="494"/>
      <c r="G7" s="495" t="s">
        <v>571</v>
      </c>
      <c r="H7" s="496"/>
      <c r="I7" s="496"/>
      <c r="J7" s="496"/>
      <c r="K7" s="496"/>
      <c r="L7" s="496"/>
      <c r="M7" s="496"/>
      <c r="N7" s="496"/>
      <c r="O7" s="496"/>
      <c r="P7" s="496"/>
      <c r="Q7" s="496"/>
      <c r="R7" s="496"/>
      <c r="S7" s="496"/>
      <c r="T7" s="496"/>
      <c r="U7" s="496"/>
      <c r="V7" s="496"/>
      <c r="W7" s="496"/>
      <c r="X7" s="497"/>
      <c r="Y7" s="924" t="s">
        <v>547</v>
      </c>
      <c r="Z7" s="440"/>
      <c r="AA7" s="440"/>
      <c r="AB7" s="440"/>
      <c r="AC7" s="440"/>
      <c r="AD7" s="925"/>
      <c r="AE7" s="914" t="s">
        <v>572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男女共同参画</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14</v>
      </c>
      <c r="Q13" s="661"/>
      <c r="R13" s="661"/>
      <c r="S13" s="661"/>
      <c r="T13" s="661"/>
      <c r="U13" s="661"/>
      <c r="V13" s="662"/>
      <c r="W13" s="660">
        <v>14</v>
      </c>
      <c r="X13" s="661"/>
      <c r="Y13" s="661"/>
      <c r="Z13" s="661"/>
      <c r="AA13" s="661"/>
      <c r="AB13" s="661"/>
      <c r="AC13" s="662"/>
      <c r="AD13" s="660">
        <v>14</v>
      </c>
      <c r="AE13" s="661"/>
      <c r="AF13" s="661"/>
      <c r="AG13" s="661"/>
      <c r="AH13" s="661"/>
      <c r="AI13" s="661"/>
      <c r="AJ13" s="662"/>
      <c r="AK13" s="660">
        <v>14</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553</v>
      </c>
      <c r="X14" s="661"/>
      <c r="Y14" s="661"/>
      <c r="Z14" s="661"/>
      <c r="AA14" s="661"/>
      <c r="AB14" s="661"/>
      <c r="AC14" s="662"/>
      <c r="AD14" s="660" t="s">
        <v>553</v>
      </c>
      <c r="AE14" s="661"/>
      <c r="AF14" s="661"/>
      <c r="AG14" s="661"/>
      <c r="AH14" s="661"/>
      <c r="AI14" s="661"/>
      <c r="AJ14" s="662"/>
      <c r="AK14" s="660" t="s">
        <v>553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553</v>
      </c>
      <c r="Q15" s="661"/>
      <c r="R15" s="661"/>
      <c r="S15" s="661"/>
      <c r="T15" s="661"/>
      <c r="U15" s="661"/>
      <c r="V15" s="662"/>
      <c r="W15" s="660" t="s">
        <v>553</v>
      </c>
      <c r="X15" s="661"/>
      <c r="Y15" s="661"/>
      <c r="Z15" s="661"/>
      <c r="AA15" s="661"/>
      <c r="AB15" s="661"/>
      <c r="AC15" s="662"/>
      <c r="AD15" s="660" t="s">
        <v>553</v>
      </c>
      <c r="AE15" s="661"/>
      <c r="AF15" s="661"/>
      <c r="AG15" s="661"/>
      <c r="AH15" s="661"/>
      <c r="AI15" s="661"/>
      <c r="AJ15" s="662"/>
      <c r="AK15" s="660" t="s">
        <v>553</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553</v>
      </c>
      <c r="Q16" s="661"/>
      <c r="R16" s="661"/>
      <c r="S16" s="661"/>
      <c r="T16" s="661"/>
      <c r="U16" s="661"/>
      <c r="V16" s="662"/>
      <c r="W16" s="660" t="s">
        <v>553</v>
      </c>
      <c r="X16" s="661"/>
      <c r="Y16" s="661"/>
      <c r="Z16" s="661"/>
      <c r="AA16" s="661"/>
      <c r="AB16" s="661"/>
      <c r="AC16" s="662"/>
      <c r="AD16" s="660" t="s">
        <v>553</v>
      </c>
      <c r="AE16" s="661"/>
      <c r="AF16" s="661"/>
      <c r="AG16" s="661"/>
      <c r="AH16" s="661"/>
      <c r="AI16" s="661"/>
      <c r="AJ16" s="662"/>
      <c r="AK16" s="660" t="s">
        <v>553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553</v>
      </c>
      <c r="Q17" s="661"/>
      <c r="R17" s="661"/>
      <c r="S17" s="661"/>
      <c r="T17" s="661"/>
      <c r="U17" s="661"/>
      <c r="V17" s="662"/>
      <c r="W17" s="660" t="s">
        <v>553</v>
      </c>
      <c r="X17" s="661"/>
      <c r="Y17" s="661"/>
      <c r="Z17" s="661"/>
      <c r="AA17" s="661"/>
      <c r="AB17" s="661"/>
      <c r="AC17" s="662"/>
      <c r="AD17" s="660" t="s">
        <v>553</v>
      </c>
      <c r="AE17" s="661"/>
      <c r="AF17" s="661"/>
      <c r="AG17" s="661"/>
      <c r="AH17" s="661"/>
      <c r="AI17" s="661"/>
      <c r="AJ17" s="662"/>
      <c r="AK17" s="660" t="s">
        <v>553</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14</v>
      </c>
      <c r="Q18" s="882"/>
      <c r="R18" s="882"/>
      <c r="S18" s="882"/>
      <c r="T18" s="882"/>
      <c r="U18" s="882"/>
      <c r="V18" s="883"/>
      <c r="W18" s="881">
        <f>SUM(W13:AC17)</f>
        <v>14</v>
      </c>
      <c r="X18" s="882"/>
      <c r="Y18" s="882"/>
      <c r="Z18" s="882"/>
      <c r="AA18" s="882"/>
      <c r="AB18" s="882"/>
      <c r="AC18" s="883"/>
      <c r="AD18" s="881">
        <f>SUM(AD13:AJ17)</f>
        <v>14</v>
      </c>
      <c r="AE18" s="882"/>
      <c r="AF18" s="882"/>
      <c r="AG18" s="882"/>
      <c r="AH18" s="882"/>
      <c r="AI18" s="882"/>
      <c r="AJ18" s="883"/>
      <c r="AK18" s="881">
        <f>SUM(AK13:AQ17)</f>
        <v>14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v>
      </c>
      <c r="Q19" s="661"/>
      <c r="R19" s="661"/>
      <c r="S19" s="661"/>
      <c r="T19" s="661"/>
      <c r="U19" s="661"/>
      <c r="V19" s="662"/>
      <c r="W19" s="660">
        <v>7</v>
      </c>
      <c r="X19" s="661"/>
      <c r="Y19" s="661"/>
      <c r="Z19" s="661"/>
      <c r="AA19" s="661"/>
      <c r="AB19" s="661"/>
      <c r="AC19" s="662"/>
      <c r="AD19" s="660"/>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9" t="s">
        <v>10</v>
      </c>
      <c r="H20" s="880"/>
      <c r="I20" s="880"/>
      <c r="J20" s="880"/>
      <c r="K20" s="880"/>
      <c r="L20" s="880"/>
      <c r="M20" s="880"/>
      <c r="N20" s="880"/>
      <c r="O20" s="880"/>
      <c r="P20" s="312">
        <f>IF(P18=0, "-", SUM(P19)/P18)</f>
        <v>0.5714285714285714</v>
      </c>
      <c r="Q20" s="312"/>
      <c r="R20" s="312"/>
      <c r="S20" s="312"/>
      <c r="T20" s="312"/>
      <c r="U20" s="312"/>
      <c r="V20" s="312"/>
      <c r="W20" s="312">
        <f t="shared" ref="W20" si="0">IF(W18=0, "-", SUM(W19)/W18)</f>
        <v>0.5</v>
      </c>
      <c r="X20" s="312"/>
      <c r="Y20" s="312"/>
      <c r="Z20" s="312"/>
      <c r="AA20" s="312"/>
      <c r="AB20" s="312"/>
      <c r="AC20" s="312"/>
      <c r="AD20" s="312">
        <f t="shared" ref="AD20" si="1">IF(AD18=0, "-", SUM(AD19)/AD18)</f>
        <v>0</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10" t="s">
        <v>497</v>
      </c>
      <c r="H21" s="311"/>
      <c r="I21" s="311"/>
      <c r="J21" s="311"/>
      <c r="K21" s="311"/>
      <c r="L21" s="311"/>
      <c r="M21" s="311"/>
      <c r="N21" s="311"/>
      <c r="O21" s="311"/>
      <c r="P21" s="312">
        <f>IF(P19=0, "-", SUM(P19)/SUM(P13,P14))</f>
        <v>0.5714285714285714</v>
      </c>
      <c r="Q21" s="312"/>
      <c r="R21" s="312"/>
      <c r="S21" s="312"/>
      <c r="T21" s="312"/>
      <c r="U21" s="312"/>
      <c r="V21" s="312"/>
      <c r="W21" s="312">
        <f t="shared" ref="W21" si="2">IF(W19=0, "-", SUM(W19)/SUM(W13,W14))</f>
        <v>0.5</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539</v>
      </c>
      <c r="B22" s="967"/>
      <c r="C22" s="967"/>
      <c r="D22" s="967"/>
      <c r="E22" s="967"/>
      <c r="F22" s="968"/>
      <c r="G22" s="953" t="s">
        <v>474</v>
      </c>
      <c r="H22" s="216"/>
      <c r="I22" s="216"/>
      <c r="J22" s="216"/>
      <c r="K22" s="216"/>
      <c r="L22" s="216"/>
      <c r="M22" s="216"/>
      <c r="N22" s="216"/>
      <c r="O22" s="217"/>
      <c r="P22" s="938" t="s">
        <v>537</v>
      </c>
      <c r="Q22" s="216"/>
      <c r="R22" s="216"/>
      <c r="S22" s="216"/>
      <c r="T22" s="216"/>
      <c r="U22" s="216"/>
      <c r="V22" s="217"/>
      <c r="W22" s="938" t="s">
        <v>538</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575</v>
      </c>
      <c r="H23" s="955"/>
      <c r="I23" s="955"/>
      <c r="J23" s="955"/>
      <c r="K23" s="955"/>
      <c r="L23" s="955"/>
      <c r="M23" s="955"/>
      <c r="N23" s="955"/>
      <c r="O23" s="956"/>
      <c r="P23" s="921">
        <v>6.7</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554</v>
      </c>
      <c r="H24" s="958"/>
      <c r="I24" s="958"/>
      <c r="J24" s="958"/>
      <c r="K24" s="958"/>
      <c r="L24" s="958"/>
      <c r="M24" s="958"/>
      <c r="N24" s="958"/>
      <c r="O24" s="959"/>
      <c r="P24" s="660">
        <v>5</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576</v>
      </c>
      <c r="H25" s="958"/>
      <c r="I25" s="958"/>
      <c r="J25" s="958"/>
      <c r="K25" s="958"/>
      <c r="L25" s="958"/>
      <c r="M25" s="958"/>
      <c r="N25" s="958"/>
      <c r="O25" s="959"/>
      <c r="P25" s="660">
        <v>2</v>
      </c>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577</v>
      </c>
      <c r="H26" s="958"/>
      <c r="I26" s="958"/>
      <c r="J26" s="958"/>
      <c r="K26" s="958"/>
      <c r="L26" s="958"/>
      <c r="M26" s="958"/>
      <c r="N26" s="958"/>
      <c r="O26" s="959"/>
      <c r="P26" s="660">
        <v>0.3</v>
      </c>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14</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555</v>
      </c>
      <c r="AR31" s="194"/>
      <c r="AS31" s="127" t="s">
        <v>356</v>
      </c>
      <c r="AT31" s="128"/>
      <c r="AU31" s="193">
        <v>30</v>
      </c>
      <c r="AV31" s="193"/>
      <c r="AW31" s="395" t="s">
        <v>300</v>
      </c>
      <c r="AX31" s="396"/>
    </row>
    <row r="32" spans="1:50" ht="72.75" customHeight="1" x14ac:dyDescent="0.15">
      <c r="A32" s="400"/>
      <c r="B32" s="398"/>
      <c r="C32" s="398"/>
      <c r="D32" s="398"/>
      <c r="E32" s="398"/>
      <c r="F32" s="399"/>
      <c r="G32" s="561" t="s">
        <v>578</v>
      </c>
      <c r="H32" s="562"/>
      <c r="I32" s="562"/>
      <c r="J32" s="562"/>
      <c r="K32" s="562"/>
      <c r="L32" s="562"/>
      <c r="M32" s="562"/>
      <c r="N32" s="562"/>
      <c r="O32" s="563"/>
      <c r="P32" s="99" t="s">
        <v>619</v>
      </c>
      <c r="Q32" s="99"/>
      <c r="R32" s="99"/>
      <c r="S32" s="99"/>
      <c r="T32" s="99"/>
      <c r="U32" s="99"/>
      <c r="V32" s="99"/>
      <c r="W32" s="99"/>
      <c r="X32" s="100"/>
      <c r="Y32" s="468" t="s">
        <v>12</v>
      </c>
      <c r="Z32" s="528"/>
      <c r="AA32" s="529"/>
      <c r="AB32" s="458" t="s">
        <v>518</v>
      </c>
      <c r="AC32" s="458"/>
      <c r="AD32" s="458"/>
      <c r="AE32" s="212">
        <v>95.8</v>
      </c>
      <c r="AF32" s="213"/>
      <c r="AG32" s="213"/>
      <c r="AH32" s="213"/>
      <c r="AI32" s="212">
        <v>98.3</v>
      </c>
      <c r="AJ32" s="213"/>
      <c r="AK32" s="213"/>
      <c r="AL32" s="213"/>
      <c r="AM32" s="212">
        <v>98.4</v>
      </c>
      <c r="AN32" s="213"/>
      <c r="AO32" s="213"/>
      <c r="AP32" s="213"/>
      <c r="AQ32" s="334" t="s">
        <v>613</v>
      </c>
      <c r="AR32" s="201"/>
      <c r="AS32" s="201"/>
      <c r="AT32" s="335"/>
      <c r="AU32" s="213" t="s">
        <v>613</v>
      </c>
      <c r="AV32" s="213"/>
      <c r="AW32" s="213"/>
      <c r="AX32" s="215"/>
    </row>
    <row r="33" spans="1:50" ht="72.7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518</v>
      </c>
      <c r="AC33" s="520"/>
      <c r="AD33" s="520"/>
      <c r="AE33" s="212">
        <v>85</v>
      </c>
      <c r="AF33" s="213"/>
      <c r="AG33" s="213"/>
      <c r="AH33" s="213"/>
      <c r="AI33" s="212">
        <v>85</v>
      </c>
      <c r="AJ33" s="213"/>
      <c r="AK33" s="213"/>
      <c r="AL33" s="213"/>
      <c r="AM33" s="212">
        <v>85</v>
      </c>
      <c r="AN33" s="213"/>
      <c r="AO33" s="213"/>
      <c r="AP33" s="213"/>
      <c r="AQ33" s="334" t="s">
        <v>613</v>
      </c>
      <c r="AR33" s="201"/>
      <c r="AS33" s="201"/>
      <c r="AT33" s="335"/>
      <c r="AU33" s="213">
        <v>85</v>
      </c>
      <c r="AV33" s="213"/>
      <c r="AW33" s="213"/>
      <c r="AX33" s="215"/>
    </row>
    <row r="34" spans="1:50" ht="72.7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112.7</v>
      </c>
      <c r="AF34" s="213"/>
      <c r="AG34" s="213"/>
      <c r="AH34" s="213"/>
      <c r="AI34" s="212">
        <v>115.64705882352942</v>
      </c>
      <c r="AJ34" s="213"/>
      <c r="AK34" s="213"/>
      <c r="AL34" s="213"/>
      <c r="AM34" s="212">
        <v>115.8</v>
      </c>
      <c r="AN34" s="213"/>
      <c r="AO34" s="213"/>
      <c r="AP34" s="213"/>
      <c r="AQ34" s="334" t="s">
        <v>613</v>
      </c>
      <c r="AR34" s="201"/>
      <c r="AS34" s="201"/>
      <c r="AT34" s="335"/>
      <c r="AU34" s="213" t="s">
        <v>613</v>
      </c>
      <c r="AV34" s="213"/>
      <c r="AW34" s="213"/>
      <c r="AX34" s="215"/>
    </row>
    <row r="35" spans="1:50" ht="23.25" customHeight="1" x14ac:dyDescent="0.15">
      <c r="A35" s="220" t="s">
        <v>527</v>
      </c>
      <c r="B35" s="221"/>
      <c r="C35" s="221"/>
      <c r="D35" s="221"/>
      <c r="E35" s="221"/>
      <c r="F35" s="222"/>
      <c r="G35" s="226" t="s">
        <v>579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3" t="s">
        <v>491</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491</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7" t="s">
        <v>14</v>
      </c>
      <c r="AC55" s="597"/>
      <c r="AD55" s="59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4"/>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3"/>
      <c r="AF77" s="894"/>
      <c r="AG77" s="894"/>
      <c r="AH77" s="894"/>
      <c r="AI77" s="893"/>
      <c r="AJ77" s="894"/>
      <c r="AK77" s="894"/>
      <c r="AL77" s="894"/>
      <c r="AM77" s="893"/>
      <c r="AN77" s="894"/>
      <c r="AO77" s="894"/>
      <c r="AP77" s="894"/>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9"/>
    </row>
    <row r="80" spans="1:50" ht="18.75" hidden="1" customHeight="1" x14ac:dyDescent="0.15">
      <c r="A80" s="867"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8"/>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4"/>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8"/>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8"/>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8"/>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7" t="s">
        <v>14</v>
      </c>
      <c r="AC89" s="597"/>
      <c r="AD89" s="597"/>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8"/>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8"/>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8"/>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7" t="s">
        <v>14</v>
      </c>
      <c r="AC94" s="597"/>
      <c r="AD94" s="597"/>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8"/>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8"/>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8"/>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9"/>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53.25" customHeight="1" x14ac:dyDescent="0.15">
      <c r="A101" s="419"/>
      <c r="B101" s="420"/>
      <c r="C101" s="420"/>
      <c r="D101" s="420"/>
      <c r="E101" s="420"/>
      <c r="F101" s="421"/>
      <c r="G101" s="99" t="s">
        <v>580</v>
      </c>
      <c r="H101" s="99"/>
      <c r="I101" s="99"/>
      <c r="J101" s="99"/>
      <c r="K101" s="99"/>
      <c r="L101" s="99"/>
      <c r="M101" s="99"/>
      <c r="N101" s="99"/>
      <c r="O101" s="99"/>
      <c r="P101" s="99"/>
      <c r="Q101" s="99"/>
      <c r="R101" s="99"/>
      <c r="S101" s="99"/>
      <c r="T101" s="99"/>
      <c r="U101" s="99"/>
      <c r="V101" s="99"/>
      <c r="W101" s="99"/>
      <c r="X101" s="100"/>
      <c r="Y101" s="539" t="s">
        <v>55</v>
      </c>
      <c r="Z101" s="540"/>
      <c r="AA101" s="541"/>
      <c r="AB101" s="458" t="s">
        <v>556</v>
      </c>
      <c r="AC101" s="458"/>
      <c r="AD101" s="458"/>
      <c r="AE101" s="212">
        <v>954</v>
      </c>
      <c r="AF101" s="213"/>
      <c r="AG101" s="213"/>
      <c r="AH101" s="214"/>
      <c r="AI101" s="212">
        <v>866</v>
      </c>
      <c r="AJ101" s="213"/>
      <c r="AK101" s="213"/>
      <c r="AL101" s="214"/>
      <c r="AM101" s="212">
        <v>878</v>
      </c>
      <c r="AN101" s="213"/>
      <c r="AO101" s="213"/>
      <c r="AP101" s="214"/>
      <c r="AQ101" s="212" t="s">
        <v>613</v>
      </c>
      <c r="AR101" s="213"/>
      <c r="AS101" s="213"/>
      <c r="AT101" s="214"/>
      <c r="AU101" s="212"/>
      <c r="AV101" s="213"/>
      <c r="AW101" s="213"/>
      <c r="AX101" s="214"/>
    </row>
    <row r="102" spans="1:60" ht="43.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556</v>
      </c>
      <c r="AC102" s="458"/>
      <c r="AD102" s="458"/>
      <c r="AE102" s="415">
        <v>800</v>
      </c>
      <c r="AF102" s="415"/>
      <c r="AG102" s="415"/>
      <c r="AH102" s="415"/>
      <c r="AI102" s="415">
        <v>800</v>
      </c>
      <c r="AJ102" s="415"/>
      <c r="AK102" s="415"/>
      <c r="AL102" s="415"/>
      <c r="AM102" s="415">
        <v>800</v>
      </c>
      <c r="AN102" s="415"/>
      <c r="AO102" s="415"/>
      <c r="AP102" s="415"/>
      <c r="AQ102" s="267">
        <v>800</v>
      </c>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4" t="s">
        <v>541</v>
      </c>
      <c r="AR115" s="595"/>
      <c r="AS115" s="595"/>
      <c r="AT115" s="595"/>
      <c r="AU115" s="595"/>
      <c r="AV115" s="595"/>
      <c r="AW115" s="595"/>
      <c r="AX115" s="596"/>
    </row>
    <row r="116" spans="1:50" ht="30" customHeight="1" x14ac:dyDescent="0.15">
      <c r="A116" s="436"/>
      <c r="B116" s="437"/>
      <c r="C116" s="437"/>
      <c r="D116" s="437"/>
      <c r="E116" s="437"/>
      <c r="F116" s="438"/>
      <c r="G116" s="390" t="s">
        <v>581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557</v>
      </c>
      <c r="AC116" s="460"/>
      <c r="AD116" s="461"/>
      <c r="AE116" s="212">
        <v>8680</v>
      </c>
      <c r="AF116" s="213"/>
      <c r="AG116" s="213"/>
      <c r="AH116" s="214"/>
      <c r="AI116" s="212">
        <v>7834</v>
      </c>
      <c r="AJ116" s="213"/>
      <c r="AK116" s="213"/>
      <c r="AL116" s="214"/>
      <c r="AM116" s="415"/>
      <c r="AN116" s="415"/>
      <c r="AO116" s="415"/>
      <c r="AP116" s="415"/>
      <c r="AQ116" s="212">
        <v>17559</v>
      </c>
      <c r="AR116" s="213"/>
      <c r="AS116" s="213"/>
      <c r="AT116" s="213"/>
      <c r="AU116" s="213"/>
      <c r="AV116" s="213"/>
      <c r="AW116" s="213"/>
      <c r="AX116" s="215"/>
    </row>
    <row r="117" spans="1:50" ht="40.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558</v>
      </c>
      <c r="AC117" s="470"/>
      <c r="AD117" s="471"/>
      <c r="AE117" s="591" t="s">
        <v>582</v>
      </c>
      <c r="AF117" s="592"/>
      <c r="AG117" s="592"/>
      <c r="AH117" s="593"/>
      <c r="AI117" s="591" t="s">
        <v>583</v>
      </c>
      <c r="AJ117" s="592"/>
      <c r="AK117" s="592"/>
      <c r="AL117" s="593"/>
      <c r="AM117" s="548"/>
      <c r="AN117" s="548"/>
      <c r="AO117" s="548"/>
      <c r="AP117" s="548"/>
      <c r="AQ117" s="548" t="s">
        <v>584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4" t="s">
        <v>541</v>
      </c>
      <c r="AR118" s="595"/>
      <c r="AS118" s="595"/>
      <c r="AT118" s="595"/>
      <c r="AU118" s="595"/>
      <c r="AV118" s="595"/>
      <c r="AW118" s="595"/>
      <c r="AX118" s="596"/>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4" t="s">
        <v>541</v>
      </c>
      <c r="AR121" s="595"/>
      <c r="AS121" s="595"/>
      <c r="AT121" s="595"/>
      <c r="AU121" s="595"/>
      <c r="AV121" s="595"/>
      <c r="AW121" s="595"/>
      <c r="AX121" s="596"/>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4" t="s">
        <v>541</v>
      </c>
      <c r="AR124" s="595"/>
      <c r="AS124" s="595"/>
      <c r="AT124" s="595"/>
      <c r="AU124" s="595"/>
      <c r="AV124" s="595"/>
      <c r="AW124" s="595"/>
      <c r="AX124" s="596"/>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8"/>
      <c r="Z127" s="929"/>
      <c r="AA127" s="930"/>
      <c r="AB127" s="241" t="s">
        <v>11</v>
      </c>
      <c r="AC127" s="242"/>
      <c r="AD127" s="243"/>
      <c r="AE127" s="412" t="s">
        <v>357</v>
      </c>
      <c r="AF127" s="413"/>
      <c r="AG127" s="413"/>
      <c r="AH127" s="414"/>
      <c r="AI127" s="412" t="s">
        <v>363</v>
      </c>
      <c r="AJ127" s="413"/>
      <c r="AK127" s="413"/>
      <c r="AL127" s="414"/>
      <c r="AM127" s="412" t="s">
        <v>472</v>
      </c>
      <c r="AN127" s="413"/>
      <c r="AO127" s="413"/>
      <c r="AP127" s="414"/>
      <c r="AQ127" s="594" t="s">
        <v>541</v>
      </c>
      <c r="AR127" s="595"/>
      <c r="AS127" s="595"/>
      <c r="AT127" s="595"/>
      <c r="AU127" s="595"/>
      <c r="AV127" s="595"/>
      <c r="AW127" s="595"/>
      <c r="AX127" s="596"/>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620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560</v>
      </c>
      <c r="AR133" s="193"/>
      <c r="AS133" s="127" t="s">
        <v>356</v>
      </c>
      <c r="AT133" s="128"/>
      <c r="AU133" s="194">
        <v>34</v>
      </c>
      <c r="AV133" s="194"/>
      <c r="AW133" s="127" t="s">
        <v>300</v>
      </c>
      <c r="AX133" s="189"/>
    </row>
    <row r="134" spans="1:50" ht="39.75" customHeight="1" x14ac:dyDescent="0.15">
      <c r="A134" s="183"/>
      <c r="B134" s="180"/>
      <c r="C134" s="174"/>
      <c r="D134" s="180"/>
      <c r="E134" s="174"/>
      <c r="F134" s="175"/>
      <c r="G134" s="98" t="s">
        <v>586</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588</v>
      </c>
      <c r="AC134" s="199"/>
      <c r="AD134" s="199"/>
      <c r="AE134" s="200">
        <v>972</v>
      </c>
      <c r="AF134" s="201"/>
      <c r="AG134" s="201"/>
      <c r="AH134" s="201"/>
      <c r="AI134" s="200">
        <v>928</v>
      </c>
      <c r="AJ134" s="201"/>
      <c r="AK134" s="201"/>
      <c r="AL134" s="201"/>
      <c r="AM134" s="200"/>
      <c r="AN134" s="201"/>
      <c r="AO134" s="201"/>
      <c r="AP134" s="201"/>
      <c r="AQ134" s="200" t="s">
        <v>560</v>
      </c>
      <c r="AR134" s="201"/>
      <c r="AS134" s="201"/>
      <c r="AT134" s="201"/>
      <c r="AU134" s="200" t="s">
        <v>560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588</v>
      </c>
      <c r="AC135" s="207"/>
      <c r="AD135" s="207"/>
      <c r="AE135" s="200" t="s">
        <v>559</v>
      </c>
      <c r="AF135" s="201"/>
      <c r="AG135" s="201"/>
      <c r="AH135" s="201"/>
      <c r="AI135" s="200" t="s">
        <v>466</v>
      </c>
      <c r="AJ135" s="201"/>
      <c r="AK135" s="201"/>
      <c r="AL135" s="201"/>
      <c r="AM135" s="200">
        <v>929</v>
      </c>
      <c r="AN135" s="201"/>
      <c r="AO135" s="201"/>
      <c r="AP135" s="201"/>
      <c r="AQ135" s="200" t="s">
        <v>561</v>
      </c>
      <c r="AR135" s="201"/>
      <c r="AS135" s="201"/>
      <c r="AT135" s="201"/>
      <c r="AU135" s="200"/>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624</v>
      </c>
      <c r="AR137" s="193"/>
      <c r="AS137" s="127" t="s">
        <v>356</v>
      </c>
      <c r="AT137" s="128"/>
      <c r="AU137" s="194">
        <v>34</v>
      </c>
      <c r="AV137" s="194"/>
      <c r="AW137" s="127" t="s">
        <v>300</v>
      </c>
      <c r="AX137" s="189"/>
    </row>
    <row r="138" spans="1:50" ht="39.75" customHeight="1" x14ac:dyDescent="0.15">
      <c r="A138" s="183"/>
      <c r="B138" s="180"/>
      <c r="C138" s="174"/>
      <c r="D138" s="180"/>
      <c r="E138" s="174"/>
      <c r="F138" s="175"/>
      <c r="G138" s="98" t="s">
        <v>587</v>
      </c>
      <c r="H138" s="99"/>
      <c r="I138" s="99"/>
      <c r="J138" s="99"/>
      <c r="K138" s="99"/>
      <c r="L138" s="99"/>
      <c r="M138" s="99"/>
      <c r="N138" s="99"/>
      <c r="O138" s="99"/>
      <c r="P138" s="99"/>
      <c r="Q138" s="99"/>
      <c r="R138" s="99"/>
      <c r="S138" s="99"/>
      <c r="T138" s="99"/>
      <c r="U138" s="99"/>
      <c r="V138" s="99"/>
      <c r="W138" s="99"/>
      <c r="X138" s="100"/>
      <c r="Y138" s="195" t="s">
        <v>379</v>
      </c>
      <c r="Z138" s="196"/>
      <c r="AA138" s="197"/>
      <c r="AB138" s="198" t="s">
        <v>588</v>
      </c>
      <c r="AC138" s="199"/>
      <c r="AD138" s="199"/>
      <c r="AE138" s="200">
        <v>116311</v>
      </c>
      <c r="AF138" s="201"/>
      <c r="AG138" s="201"/>
      <c r="AH138" s="201"/>
      <c r="AI138" s="200">
        <v>117910</v>
      </c>
      <c r="AJ138" s="201"/>
      <c r="AK138" s="201"/>
      <c r="AL138" s="201"/>
      <c r="AM138" s="200"/>
      <c r="AN138" s="201"/>
      <c r="AO138" s="201"/>
      <c r="AP138" s="201"/>
      <c r="AQ138" s="200" t="s">
        <v>466</v>
      </c>
      <c r="AR138" s="201"/>
      <c r="AS138" s="201"/>
      <c r="AT138" s="201"/>
      <c r="AU138" s="200" t="s">
        <v>466</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588</v>
      </c>
      <c r="AC139" s="207"/>
      <c r="AD139" s="207"/>
      <c r="AE139" s="200" t="s">
        <v>466</v>
      </c>
      <c r="AF139" s="201"/>
      <c r="AG139" s="201"/>
      <c r="AH139" s="201"/>
      <c r="AI139" s="200" t="s">
        <v>466</v>
      </c>
      <c r="AJ139" s="201"/>
      <c r="AK139" s="201"/>
      <c r="AL139" s="201"/>
      <c r="AM139" s="200">
        <v>101639</v>
      </c>
      <c r="AN139" s="201"/>
      <c r="AO139" s="201"/>
      <c r="AP139" s="201"/>
      <c r="AQ139" s="200" t="s">
        <v>466</v>
      </c>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t="s">
        <v>562</v>
      </c>
      <c r="H154" s="99"/>
      <c r="I154" s="99"/>
      <c r="J154" s="99"/>
      <c r="K154" s="99"/>
      <c r="L154" s="99"/>
      <c r="M154" s="99"/>
      <c r="N154" s="99"/>
      <c r="O154" s="99"/>
      <c r="P154" s="100"/>
      <c r="Q154" s="119" t="s">
        <v>561</v>
      </c>
      <c r="R154" s="99"/>
      <c r="S154" s="99"/>
      <c r="T154" s="99"/>
      <c r="U154" s="99"/>
      <c r="V154" s="99"/>
      <c r="W154" s="99"/>
      <c r="X154" s="99"/>
      <c r="Y154" s="99"/>
      <c r="Z154" s="99"/>
      <c r="AA154" s="287"/>
      <c r="AB154" s="135" t="s">
        <v>559</v>
      </c>
      <c r="AC154" s="136"/>
      <c r="AD154" s="136"/>
      <c r="AE154" s="141" t="s">
        <v>559</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559</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2.75" customHeight="1" x14ac:dyDescent="0.15">
      <c r="A188" s="183"/>
      <c r="B188" s="180"/>
      <c r="C188" s="174"/>
      <c r="D188" s="180"/>
      <c r="E188" s="119" t="s">
        <v>589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2.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1" t="s">
        <v>384</v>
      </c>
      <c r="H430" s="117"/>
      <c r="I430" s="117"/>
      <c r="J430" s="902" t="s">
        <v>553</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559</v>
      </c>
      <c r="AF432" s="194"/>
      <c r="AG432" s="127" t="s">
        <v>356</v>
      </c>
      <c r="AH432" s="128"/>
      <c r="AI432" s="150"/>
      <c r="AJ432" s="150"/>
      <c r="AK432" s="150"/>
      <c r="AL432" s="148"/>
      <c r="AM432" s="150"/>
      <c r="AN432" s="150"/>
      <c r="AO432" s="150"/>
      <c r="AP432" s="148"/>
      <c r="AQ432" s="590" t="s">
        <v>559</v>
      </c>
      <c r="AR432" s="194"/>
      <c r="AS432" s="127" t="s">
        <v>356</v>
      </c>
      <c r="AT432" s="128"/>
      <c r="AU432" s="194" t="s">
        <v>559</v>
      </c>
      <c r="AV432" s="194"/>
      <c r="AW432" s="127" t="s">
        <v>300</v>
      </c>
      <c r="AX432" s="189"/>
    </row>
    <row r="433" spans="1:50" ht="23.25" customHeight="1" x14ac:dyDescent="0.15">
      <c r="A433" s="183"/>
      <c r="B433" s="180"/>
      <c r="C433" s="174"/>
      <c r="D433" s="180"/>
      <c r="E433" s="336"/>
      <c r="F433" s="337"/>
      <c r="G433" s="98" t="s">
        <v>559</v>
      </c>
      <c r="H433" s="99"/>
      <c r="I433" s="99"/>
      <c r="J433" s="99"/>
      <c r="K433" s="99"/>
      <c r="L433" s="99"/>
      <c r="M433" s="99"/>
      <c r="N433" s="99"/>
      <c r="O433" s="99"/>
      <c r="P433" s="99"/>
      <c r="Q433" s="99"/>
      <c r="R433" s="99"/>
      <c r="S433" s="99"/>
      <c r="T433" s="99"/>
      <c r="U433" s="99"/>
      <c r="V433" s="99"/>
      <c r="W433" s="99"/>
      <c r="X433" s="100"/>
      <c r="Y433" s="195" t="s">
        <v>12</v>
      </c>
      <c r="Z433" s="196"/>
      <c r="AA433" s="197"/>
      <c r="AB433" s="207" t="s">
        <v>559</v>
      </c>
      <c r="AC433" s="207"/>
      <c r="AD433" s="207"/>
      <c r="AE433" s="334" t="s">
        <v>559</v>
      </c>
      <c r="AF433" s="201"/>
      <c r="AG433" s="201"/>
      <c r="AH433" s="201"/>
      <c r="AI433" s="334" t="s">
        <v>559</v>
      </c>
      <c r="AJ433" s="201"/>
      <c r="AK433" s="201"/>
      <c r="AL433" s="201"/>
      <c r="AM433" s="334" t="s">
        <v>559</v>
      </c>
      <c r="AN433" s="201"/>
      <c r="AO433" s="201"/>
      <c r="AP433" s="335"/>
      <c r="AQ433" s="334" t="s">
        <v>559</v>
      </c>
      <c r="AR433" s="201"/>
      <c r="AS433" s="201"/>
      <c r="AT433" s="335"/>
      <c r="AU433" s="201" t="s">
        <v>559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559</v>
      </c>
      <c r="AC434" s="199"/>
      <c r="AD434" s="199"/>
      <c r="AE434" s="334" t="s">
        <v>559</v>
      </c>
      <c r="AF434" s="201"/>
      <c r="AG434" s="201"/>
      <c r="AH434" s="335"/>
      <c r="AI434" s="334" t="s">
        <v>559</v>
      </c>
      <c r="AJ434" s="201"/>
      <c r="AK434" s="201"/>
      <c r="AL434" s="201"/>
      <c r="AM434" s="334" t="s">
        <v>559</v>
      </c>
      <c r="AN434" s="201"/>
      <c r="AO434" s="201"/>
      <c r="AP434" s="335"/>
      <c r="AQ434" s="334" t="s">
        <v>559</v>
      </c>
      <c r="AR434" s="201"/>
      <c r="AS434" s="201"/>
      <c r="AT434" s="335"/>
      <c r="AU434" s="201" t="s">
        <v>559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559</v>
      </c>
      <c r="AF435" s="201"/>
      <c r="AG435" s="201"/>
      <c r="AH435" s="335"/>
      <c r="AI435" s="334" t="s">
        <v>559</v>
      </c>
      <c r="AJ435" s="201"/>
      <c r="AK435" s="201"/>
      <c r="AL435" s="201"/>
      <c r="AM435" s="334" t="s">
        <v>559</v>
      </c>
      <c r="AN435" s="201"/>
      <c r="AO435" s="201"/>
      <c r="AP435" s="335"/>
      <c r="AQ435" s="334" t="s">
        <v>559</v>
      </c>
      <c r="AR435" s="201"/>
      <c r="AS435" s="201"/>
      <c r="AT435" s="335"/>
      <c r="AU435" s="201" t="s">
        <v>559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559</v>
      </c>
      <c r="AF457" s="194"/>
      <c r="AG457" s="127" t="s">
        <v>356</v>
      </c>
      <c r="AH457" s="128"/>
      <c r="AI457" s="150"/>
      <c r="AJ457" s="150"/>
      <c r="AK457" s="150"/>
      <c r="AL457" s="148"/>
      <c r="AM457" s="150"/>
      <c r="AN457" s="150"/>
      <c r="AO457" s="150"/>
      <c r="AP457" s="148"/>
      <c r="AQ457" s="590" t="s">
        <v>559</v>
      </c>
      <c r="AR457" s="194"/>
      <c r="AS457" s="127" t="s">
        <v>356</v>
      </c>
      <c r="AT457" s="128"/>
      <c r="AU457" s="194" t="s">
        <v>559</v>
      </c>
      <c r="AV457" s="194"/>
      <c r="AW457" s="127" t="s">
        <v>300</v>
      </c>
      <c r="AX457" s="189"/>
    </row>
    <row r="458" spans="1:50" ht="23.25" customHeight="1" x14ac:dyDescent="0.15">
      <c r="A458" s="183"/>
      <c r="B458" s="180"/>
      <c r="C458" s="174"/>
      <c r="D458" s="180"/>
      <c r="E458" s="336"/>
      <c r="F458" s="337"/>
      <c r="G458" s="98" t="s">
        <v>562</v>
      </c>
      <c r="H458" s="99"/>
      <c r="I458" s="99"/>
      <c r="J458" s="99"/>
      <c r="K458" s="99"/>
      <c r="L458" s="99"/>
      <c r="M458" s="99"/>
      <c r="N458" s="99"/>
      <c r="O458" s="99"/>
      <c r="P458" s="99"/>
      <c r="Q458" s="99"/>
      <c r="R458" s="99"/>
      <c r="S458" s="99"/>
      <c r="T458" s="99"/>
      <c r="U458" s="99"/>
      <c r="V458" s="99"/>
      <c r="W458" s="99"/>
      <c r="X458" s="100"/>
      <c r="Y458" s="195" t="s">
        <v>12</v>
      </c>
      <c r="Z458" s="196"/>
      <c r="AA458" s="197"/>
      <c r="AB458" s="207" t="s">
        <v>559</v>
      </c>
      <c r="AC458" s="207"/>
      <c r="AD458" s="207"/>
      <c r="AE458" s="334" t="s">
        <v>559</v>
      </c>
      <c r="AF458" s="201"/>
      <c r="AG458" s="201"/>
      <c r="AH458" s="201"/>
      <c r="AI458" s="334" t="s">
        <v>559</v>
      </c>
      <c r="AJ458" s="201"/>
      <c r="AK458" s="201"/>
      <c r="AL458" s="201"/>
      <c r="AM458" s="334" t="s">
        <v>559</v>
      </c>
      <c r="AN458" s="201"/>
      <c r="AO458" s="201"/>
      <c r="AP458" s="335"/>
      <c r="AQ458" s="334" t="s">
        <v>559</v>
      </c>
      <c r="AR458" s="201"/>
      <c r="AS458" s="201"/>
      <c r="AT458" s="335"/>
      <c r="AU458" s="201" t="s">
        <v>559</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559</v>
      </c>
      <c r="AC459" s="199"/>
      <c r="AD459" s="199"/>
      <c r="AE459" s="334" t="s">
        <v>559</v>
      </c>
      <c r="AF459" s="201"/>
      <c r="AG459" s="201"/>
      <c r="AH459" s="335"/>
      <c r="AI459" s="334" t="s">
        <v>559</v>
      </c>
      <c r="AJ459" s="201"/>
      <c r="AK459" s="201"/>
      <c r="AL459" s="201"/>
      <c r="AM459" s="334" t="s">
        <v>559</v>
      </c>
      <c r="AN459" s="201"/>
      <c r="AO459" s="201"/>
      <c r="AP459" s="335"/>
      <c r="AQ459" s="334" t="s">
        <v>559</v>
      </c>
      <c r="AR459" s="201"/>
      <c r="AS459" s="201"/>
      <c r="AT459" s="335"/>
      <c r="AU459" s="201" t="s">
        <v>559</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559</v>
      </c>
      <c r="AF460" s="201"/>
      <c r="AG460" s="201"/>
      <c r="AH460" s="335"/>
      <c r="AI460" s="334" t="s">
        <v>559</v>
      </c>
      <c r="AJ460" s="201"/>
      <c r="AK460" s="201"/>
      <c r="AL460" s="201"/>
      <c r="AM460" s="334" t="s">
        <v>559</v>
      </c>
      <c r="AN460" s="201"/>
      <c r="AO460" s="201"/>
      <c r="AP460" s="335"/>
      <c r="AQ460" s="334" t="s">
        <v>559</v>
      </c>
      <c r="AR460" s="201"/>
      <c r="AS460" s="201"/>
      <c r="AT460" s="335"/>
      <c r="AU460" s="201" t="s">
        <v>559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1" t="s">
        <v>384</v>
      </c>
      <c r="H484" s="117"/>
      <c r="I484" s="117"/>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1" t="s">
        <v>384</v>
      </c>
      <c r="H538" s="117"/>
      <c r="I538" s="117"/>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1" t="s">
        <v>384</v>
      </c>
      <c r="H592" s="117"/>
      <c r="I592" s="117"/>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1" t="s">
        <v>384</v>
      </c>
      <c r="H646" s="117"/>
      <c r="I646" s="117"/>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57.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552</v>
      </c>
      <c r="AE702" s="340"/>
      <c r="AF702" s="340"/>
      <c r="AG702" s="382" t="s">
        <v>590</v>
      </c>
      <c r="AH702" s="383"/>
      <c r="AI702" s="383"/>
      <c r="AJ702" s="383"/>
      <c r="AK702" s="383"/>
      <c r="AL702" s="383"/>
      <c r="AM702" s="383"/>
      <c r="AN702" s="383"/>
      <c r="AO702" s="383"/>
      <c r="AP702" s="383"/>
      <c r="AQ702" s="383"/>
      <c r="AR702" s="383"/>
      <c r="AS702" s="383"/>
      <c r="AT702" s="383"/>
      <c r="AU702" s="383"/>
      <c r="AV702" s="383"/>
      <c r="AW702" s="383"/>
      <c r="AX702" s="384"/>
    </row>
    <row r="703" spans="1:50" ht="54"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552</v>
      </c>
      <c r="AE703" s="323"/>
      <c r="AF703" s="323"/>
      <c r="AG703" s="95" t="s">
        <v>591</v>
      </c>
      <c r="AH703" s="96"/>
      <c r="AI703" s="96"/>
      <c r="AJ703" s="96"/>
      <c r="AK703" s="96"/>
      <c r="AL703" s="96"/>
      <c r="AM703" s="96"/>
      <c r="AN703" s="96"/>
      <c r="AO703" s="96"/>
      <c r="AP703" s="96"/>
      <c r="AQ703" s="96"/>
      <c r="AR703" s="96"/>
      <c r="AS703" s="96"/>
      <c r="AT703" s="96"/>
      <c r="AU703" s="96"/>
      <c r="AV703" s="96"/>
      <c r="AW703" s="96"/>
      <c r="AX703" s="97"/>
    </row>
    <row r="704" spans="1:50" ht="86.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1" t="s">
        <v>592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552</v>
      </c>
      <c r="AE705" s="718"/>
      <c r="AF705" s="718"/>
      <c r="AG705" s="119" t="s">
        <v>593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563</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563</v>
      </c>
      <c r="AE707" s="839"/>
      <c r="AF707" s="839"/>
      <c r="AG707" s="161"/>
      <c r="AH707" s="102"/>
      <c r="AI707" s="102"/>
      <c r="AJ707" s="102"/>
      <c r="AK707" s="102"/>
      <c r="AL707" s="102"/>
      <c r="AM707" s="102"/>
      <c r="AN707" s="102"/>
      <c r="AO707" s="102"/>
      <c r="AP707" s="102"/>
      <c r="AQ707" s="102"/>
      <c r="AR707" s="102"/>
      <c r="AS707" s="102"/>
      <c r="AT707" s="102"/>
      <c r="AU707" s="102"/>
      <c r="AV707" s="102"/>
      <c r="AW707" s="102"/>
      <c r="AX707" s="162"/>
    </row>
    <row r="708" spans="1:50" ht="76.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552</v>
      </c>
      <c r="AE708" s="608"/>
      <c r="AF708" s="608"/>
      <c r="AG708" s="745" t="s">
        <v>594</v>
      </c>
      <c r="AH708" s="746"/>
      <c r="AI708" s="746"/>
      <c r="AJ708" s="746"/>
      <c r="AK708" s="746"/>
      <c r="AL708" s="746"/>
      <c r="AM708" s="746"/>
      <c r="AN708" s="746"/>
      <c r="AO708" s="746"/>
      <c r="AP708" s="746"/>
      <c r="AQ708" s="746"/>
      <c r="AR708" s="746"/>
      <c r="AS708" s="746"/>
      <c r="AT708" s="746"/>
      <c r="AU708" s="746"/>
      <c r="AV708" s="746"/>
      <c r="AW708" s="746"/>
      <c r="AX708" s="747"/>
    </row>
    <row r="709" spans="1:50" ht="88.5"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595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564</v>
      </c>
      <c r="AE710" s="323"/>
      <c r="AF710" s="323"/>
      <c r="AG710" s="95" t="s">
        <v>565</v>
      </c>
      <c r="AH710" s="96"/>
      <c r="AI710" s="96"/>
      <c r="AJ710" s="96"/>
      <c r="AK710" s="96"/>
      <c r="AL710" s="96"/>
      <c r="AM710" s="96"/>
      <c r="AN710" s="96"/>
      <c r="AO710" s="96"/>
      <c r="AP710" s="96"/>
      <c r="AQ710" s="96"/>
      <c r="AR710" s="96"/>
      <c r="AS710" s="96"/>
      <c r="AT710" s="96"/>
      <c r="AU710" s="96"/>
      <c r="AV710" s="96"/>
      <c r="AW710" s="96"/>
      <c r="AX710" s="97"/>
    </row>
    <row r="711" spans="1:50" ht="58.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552</v>
      </c>
      <c r="AE711" s="323"/>
      <c r="AF711" s="323"/>
      <c r="AG711" s="95" t="s">
        <v>596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5"/>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564</v>
      </c>
      <c r="AE713" s="323"/>
      <c r="AF713" s="666"/>
      <c r="AG713" s="95" t="s">
        <v>559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564</v>
      </c>
      <c r="AE714" s="811"/>
      <c r="AF714" s="812"/>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552</v>
      </c>
      <c r="AE715" s="608"/>
      <c r="AF715" s="659"/>
      <c r="AG715" s="745" t="s">
        <v>622</v>
      </c>
      <c r="AH715" s="746"/>
      <c r="AI715" s="746"/>
      <c r="AJ715" s="746"/>
      <c r="AK715" s="746"/>
      <c r="AL715" s="746"/>
      <c r="AM715" s="746"/>
      <c r="AN715" s="746"/>
      <c r="AO715" s="746"/>
      <c r="AP715" s="746"/>
      <c r="AQ715" s="746"/>
      <c r="AR715" s="746"/>
      <c r="AS715" s="746"/>
      <c r="AT715" s="746"/>
      <c r="AU715" s="746"/>
      <c r="AV715" s="746"/>
      <c r="AW715" s="746"/>
      <c r="AX715" s="747"/>
    </row>
    <row r="716" spans="1:50" ht="69.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564</v>
      </c>
      <c r="AE716" s="630"/>
      <c r="AF716" s="630"/>
      <c r="AG716" s="95" t="s">
        <v>617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323"/>
      <c r="AG717" s="95" t="s">
        <v>618</v>
      </c>
      <c r="AH717" s="96"/>
      <c r="AI717" s="96"/>
      <c r="AJ717" s="96"/>
      <c r="AK717" s="96"/>
      <c r="AL717" s="96"/>
      <c r="AM717" s="96"/>
      <c r="AN717" s="96"/>
      <c r="AO717" s="96"/>
      <c r="AP717" s="96"/>
      <c r="AQ717" s="96"/>
      <c r="AR717" s="96"/>
      <c r="AS717" s="96"/>
      <c r="AT717" s="96"/>
      <c r="AU717" s="96"/>
      <c r="AV717" s="96"/>
      <c r="AW717" s="96"/>
      <c r="AX717" s="97"/>
    </row>
    <row r="718" spans="1:50" ht="66"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552</v>
      </c>
      <c r="AE718" s="323"/>
      <c r="AF718" s="323"/>
      <c r="AG718" s="121" t="s">
        <v>597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552</v>
      </c>
      <c r="AE719" s="608"/>
      <c r="AF719" s="608"/>
      <c r="AG719" s="119" t="s">
        <v>625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t="s">
        <v>566</v>
      </c>
      <c r="D721" s="291"/>
      <c r="E721" s="291"/>
      <c r="F721" s="292"/>
      <c r="G721" s="281"/>
      <c r="H721" s="282"/>
      <c r="I721" s="83" t="str">
        <f>IF(OR(G721="　", G721=""), "", "-")</f>
        <v/>
      </c>
      <c r="J721" s="285">
        <v>422</v>
      </c>
      <c r="K721" s="285"/>
      <c r="L721" s="83" t="str">
        <f>IF(M721="","","-")</f>
        <v/>
      </c>
      <c r="M721" s="84"/>
      <c r="N721" s="298" t="s">
        <v>598</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5"/>
      <c r="C726" s="818" t="s">
        <v>53</v>
      </c>
      <c r="D726" s="840"/>
      <c r="E726" s="840"/>
      <c r="F726" s="841"/>
      <c r="G726" s="574" t="s">
        <v>623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621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4"/>
      <c r="C737" s="204"/>
      <c r="D737" s="205"/>
      <c r="E737" s="990" t="s">
        <v>599</v>
      </c>
      <c r="F737" s="990"/>
      <c r="G737" s="990"/>
      <c r="H737" s="990"/>
      <c r="I737" s="990"/>
      <c r="J737" s="990"/>
      <c r="K737" s="990"/>
      <c r="L737" s="990"/>
      <c r="M737" s="990"/>
      <c r="N737" s="359" t="s">
        <v>358</v>
      </c>
      <c r="O737" s="359"/>
      <c r="P737" s="359"/>
      <c r="Q737" s="359"/>
      <c r="R737" s="990" t="s">
        <v>600</v>
      </c>
      <c r="S737" s="990"/>
      <c r="T737" s="990"/>
      <c r="U737" s="990"/>
      <c r="V737" s="990"/>
      <c r="W737" s="990"/>
      <c r="X737" s="990"/>
      <c r="Y737" s="990"/>
      <c r="Z737" s="990"/>
      <c r="AA737" s="359" t="s">
        <v>359</v>
      </c>
      <c r="AB737" s="359"/>
      <c r="AC737" s="359"/>
      <c r="AD737" s="359"/>
      <c r="AE737" s="990" t="s">
        <v>601</v>
      </c>
      <c r="AF737" s="990"/>
      <c r="AG737" s="990"/>
      <c r="AH737" s="990"/>
      <c r="AI737" s="990"/>
      <c r="AJ737" s="990"/>
      <c r="AK737" s="990"/>
      <c r="AL737" s="990"/>
      <c r="AM737" s="990"/>
      <c r="AN737" s="359" t="s">
        <v>360</v>
      </c>
      <c r="AO737" s="359"/>
      <c r="AP737" s="359"/>
      <c r="AQ737" s="359"/>
      <c r="AR737" s="991" t="s">
        <v>602</v>
      </c>
      <c r="AS737" s="992"/>
      <c r="AT737" s="992"/>
      <c r="AU737" s="992"/>
      <c r="AV737" s="992"/>
      <c r="AW737" s="992"/>
      <c r="AX737" s="993"/>
      <c r="AY737" s="89"/>
      <c r="AZ737" s="89"/>
    </row>
    <row r="738" spans="1:52" ht="24.75" customHeight="1" x14ac:dyDescent="0.15">
      <c r="A738" s="994" t="s">
        <v>361</v>
      </c>
      <c r="B738" s="204"/>
      <c r="C738" s="204"/>
      <c r="D738" s="205"/>
      <c r="E738" s="990" t="s">
        <v>603</v>
      </c>
      <c r="F738" s="990"/>
      <c r="G738" s="990"/>
      <c r="H738" s="990"/>
      <c r="I738" s="990"/>
      <c r="J738" s="990"/>
      <c r="K738" s="990"/>
      <c r="L738" s="990"/>
      <c r="M738" s="990"/>
      <c r="N738" s="359" t="s">
        <v>362</v>
      </c>
      <c r="O738" s="359"/>
      <c r="P738" s="359"/>
      <c r="Q738" s="359"/>
      <c r="R738" s="990" t="s">
        <v>604</v>
      </c>
      <c r="S738" s="990"/>
      <c r="T738" s="990"/>
      <c r="U738" s="990"/>
      <c r="V738" s="990"/>
      <c r="W738" s="990"/>
      <c r="X738" s="990"/>
      <c r="Y738" s="990"/>
      <c r="Z738" s="990"/>
      <c r="AA738" s="359" t="s">
        <v>482</v>
      </c>
      <c r="AB738" s="359"/>
      <c r="AC738" s="359"/>
      <c r="AD738" s="359"/>
      <c r="AE738" s="990" t="s">
        <v>605</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566</v>
      </c>
      <c r="F739" s="1002"/>
      <c r="G739" s="1002"/>
      <c r="H739" s="91" t="str">
        <f>IF(E739="", "", "(")</f>
        <v>(</v>
      </c>
      <c r="I739" s="985"/>
      <c r="J739" s="985"/>
      <c r="K739" s="91" t="str">
        <f>IF(OR(I739="　", I739=""), "", "-")</f>
        <v/>
      </c>
      <c r="L739" s="986">
        <v>372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94"/>
      <c r="AD749" s="94"/>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606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5"/>
      <c r="Z781" s="386"/>
      <c r="AA781" s="386"/>
      <c r="AB781" s="808"/>
      <c r="AC781" s="673" t="s">
        <v>607</v>
      </c>
      <c r="AD781" s="674"/>
      <c r="AE781" s="674"/>
      <c r="AF781" s="674"/>
      <c r="AG781" s="675"/>
      <c r="AH781" s="667" t="s">
        <v>608</v>
      </c>
      <c r="AI781" s="668"/>
      <c r="AJ781" s="668"/>
      <c r="AK781" s="668"/>
      <c r="AL781" s="668"/>
      <c r="AM781" s="668"/>
      <c r="AN781" s="668"/>
      <c r="AO781" s="668"/>
      <c r="AP781" s="668"/>
      <c r="AQ781" s="668"/>
      <c r="AR781" s="668"/>
      <c r="AS781" s="668"/>
      <c r="AT781" s="669"/>
      <c r="AU781" s="385">
        <v>0.8</v>
      </c>
      <c r="AV781" s="386"/>
      <c r="AW781" s="386"/>
      <c r="AX781" s="387"/>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610</v>
      </c>
      <c r="AD782" s="610"/>
      <c r="AE782" s="610"/>
      <c r="AF782" s="610"/>
      <c r="AG782" s="611"/>
      <c r="AH782" s="601" t="s">
        <v>611</v>
      </c>
      <c r="AI782" s="602"/>
      <c r="AJ782" s="602"/>
      <c r="AK782" s="602"/>
      <c r="AL782" s="602"/>
      <c r="AM782" s="602"/>
      <c r="AN782" s="602"/>
      <c r="AO782" s="602"/>
      <c r="AP782" s="602"/>
      <c r="AQ782" s="602"/>
      <c r="AR782" s="602"/>
      <c r="AS782" s="602"/>
      <c r="AT782" s="603"/>
      <c r="AU782" s="604">
        <v>0.1</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0.9</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5"/>
      <c r="Z794" s="386"/>
      <c r="AA794" s="386"/>
      <c r="AB794" s="808"/>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8"/>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8"/>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c r="D837" s="341"/>
      <c r="E837" s="341"/>
      <c r="F837" s="341"/>
      <c r="G837" s="341"/>
      <c r="H837" s="341"/>
      <c r="I837" s="341"/>
      <c r="J837" s="342"/>
      <c r="K837" s="343"/>
      <c r="L837" s="343"/>
      <c r="M837" s="343"/>
      <c r="N837" s="343"/>
      <c r="O837" s="343"/>
      <c r="P837" s="356"/>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612</v>
      </c>
      <c r="D870" s="341"/>
      <c r="E870" s="341"/>
      <c r="F870" s="341"/>
      <c r="G870" s="341"/>
      <c r="H870" s="341"/>
      <c r="I870" s="341"/>
      <c r="J870" s="342">
        <v>6011205000217</v>
      </c>
      <c r="K870" s="343"/>
      <c r="L870" s="343"/>
      <c r="M870" s="343"/>
      <c r="N870" s="343"/>
      <c r="O870" s="343"/>
      <c r="P870" s="356" t="s">
        <v>615</v>
      </c>
      <c r="Q870" s="344"/>
      <c r="R870" s="344"/>
      <c r="S870" s="344"/>
      <c r="T870" s="344"/>
      <c r="U870" s="344"/>
      <c r="V870" s="344"/>
      <c r="W870" s="344"/>
      <c r="X870" s="344"/>
      <c r="Y870" s="345">
        <v>0.9</v>
      </c>
      <c r="Z870" s="346"/>
      <c r="AA870" s="346"/>
      <c r="AB870" s="347"/>
      <c r="AC870" s="357" t="s">
        <v>525</v>
      </c>
      <c r="AD870" s="365"/>
      <c r="AE870" s="365"/>
      <c r="AF870" s="365"/>
      <c r="AG870" s="365"/>
      <c r="AH870" s="366" t="s">
        <v>613</v>
      </c>
      <c r="AI870" s="367"/>
      <c r="AJ870" s="367"/>
      <c r="AK870" s="367"/>
      <c r="AL870" s="351">
        <v>100</v>
      </c>
      <c r="AM870" s="352"/>
      <c r="AN870" s="352"/>
      <c r="AO870" s="353"/>
      <c r="AP870" s="354" t="s">
        <v>614</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568</v>
      </c>
      <c r="F1102" s="372"/>
      <c r="G1102" s="372"/>
      <c r="H1102" s="372"/>
      <c r="I1102" s="372"/>
      <c r="J1102" s="342" t="s">
        <v>559</v>
      </c>
      <c r="K1102" s="343"/>
      <c r="L1102" s="343"/>
      <c r="M1102" s="343"/>
      <c r="N1102" s="343"/>
      <c r="O1102" s="343"/>
      <c r="P1102" s="356" t="s">
        <v>569</v>
      </c>
      <c r="Q1102" s="344"/>
      <c r="R1102" s="344"/>
      <c r="S1102" s="344"/>
      <c r="T1102" s="344"/>
      <c r="U1102" s="344"/>
      <c r="V1102" s="344"/>
      <c r="W1102" s="344"/>
      <c r="X1102" s="344"/>
      <c r="Y1102" s="345" t="s">
        <v>559</v>
      </c>
      <c r="Z1102" s="346"/>
      <c r="AA1102" s="346"/>
      <c r="AB1102" s="347"/>
      <c r="AC1102" s="348"/>
      <c r="AD1102" s="348"/>
      <c r="AE1102" s="348"/>
      <c r="AF1102" s="348"/>
      <c r="AG1102" s="348"/>
      <c r="AH1102" s="349" t="s">
        <v>562</v>
      </c>
      <c r="AI1102" s="350"/>
      <c r="AJ1102" s="350"/>
      <c r="AK1102" s="350"/>
      <c r="AL1102" s="351" t="s">
        <v>562</v>
      </c>
      <c r="AM1102" s="352"/>
      <c r="AN1102" s="352"/>
      <c r="AO1102" s="353"/>
      <c r="AP1102" s="354" t="s">
        <v>567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39">
    <cfRule type="expression" dxfId="713" priority="13">
      <formula>IF(RIGHT(TEXT(AE139,"0.#"),1)=".",FALSE,TRUE)</formula>
    </cfRule>
    <cfRule type="expression" dxfId="712" priority="14">
      <formula>IF(RIGHT(TEXT(AE139,"0.#"),1)=".",TRUE,FALSE)</formula>
    </cfRule>
  </conditionalFormatting>
  <conditionalFormatting sqref="AI138">
    <cfRule type="expression" dxfId="711" priority="11">
      <formula>IF(RIGHT(TEXT(AI138,"0.#"),1)=".",FALSE,TRUE)</formula>
    </cfRule>
    <cfRule type="expression" dxfId="710" priority="12">
      <formula>IF(RIGHT(TEXT(AI138,"0.#"),1)=".",TRUE,FALSE)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M138:AM139">
    <cfRule type="expression" dxfId="707" priority="7">
      <formula>IF(RIGHT(TEXT(AM138,"0.#"),1)=".",FALSE,TRUE)</formula>
    </cfRule>
    <cfRule type="expression" dxfId="706" priority="8">
      <formula>IF(RIGHT(TEXT(AM138,"0.#"),1)=".",TRUE,FALSE)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I139">
    <cfRule type="expression" dxfId="703" priority="3">
      <formula>IF(RIGHT(TEXT(AI139,"0.#"),1)=".",FALSE,TRUE)</formula>
    </cfRule>
    <cfRule type="expression" dxfId="702" priority="4">
      <formula>IF(RIGHT(TEXT(AI139,"0.#"),1)=".",TRUE,FALSE)</formula>
    </cfRule>
  </conditionalFormatting>
  <conditionalFormatting sqref="AQ138:AQ139 AU138:AU139">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32"/>
      <c r="AA2" s="833"/>
      <c r="AB2" s="1033" t="s">
        <v>11</v>
      </c>
      <c r="AC2" s="1034"/>
      <c r="AD2" s="1035"/>
      <c r="AE2" s="1039" t="s">
        <v>357</v>
      </c>
      <c r="AF2" s="1039"/>
      <c r="AG2" s="1039"/>
      <c r="AH2" s="1039"/>
      <c r="AI2" s="1039" t="s">
        <v>363</v>
      </c>
      <c r="AJ2" s="1039"/>
      <c r="AK2" s="1039"/>
      <c r="AL2" s="1039"/>
      <c r="AM2" s="1039" t="s">
        <v>472</v>
      </c>
      <c r="AN2" s="1039"/>
      <c r="AO2" s="1039"/>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6"/>
      <c r="I4" s="1006"/>
      <c r="J4" s="1006"/>
      <c r="K4" s="1006"/>
      <c r="L4" s="1006"/>
      <c r="M4" s="1006"/>
      <c r="N4" s="1006"/>
      <c r="O4" s="1007"/>
      <c r="P4" s="99"/>
      <c r="Q4" s="1014"/>
      <c r="R4" s="1014"/>
      <c r="S4" s="1014"/>
      <c r="T4" s="1014"/>
      <c r="U4" s="1014"/>
      <c r="V4" s="1014"/>
      <c r="W4" s="1014"/>
      <c r="X4" s="1015"/>
      <c r="Y4" s="1024" t="s">
        <v>12</v>
      </c>
      <c r="Z4" s="1025"/>
      <c r="AA4" s="1026"/>
      <c r="AB4" s="458"/>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32"/>
      <c r="AA9" s="833"/>
      <c r="AB9" s="1033" t="s">
        <v>11</v>
      </c>
      <c r="AC9" s="1034"/>
      <c r="AD9" s="1035"/>
      <c r="AE9" s="1039" t="s">
        <v>357</v>
      </c>
      <c r="AF9" s="1039"/>
      <c r="AG9" s="1039"/>
      <c r="AH9" s="1039"/>
      <c r="AI9" s="1039" t="s">
        <v>363</v>
      </c>
      <c r="AJ9" s="1039"/>
      <c r="AK9" s="1039"/>
      <c r="AL9" s="1039"/>
      <c r="AM9" s="1039" t="s">
        <v>472</v>
      </c>
      <c r="AN9" s="1039"/>
      <c r="AO9" s="1039"/>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8"/>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8"/>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8"/>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8"/>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8"/>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8"/>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32"/>
      <c r="AA51" s="833"/>
      <c r="AB51" s="554" t="s">
        <v>11</v>
      </c>
      <c r="AC51" s="1034"/>
      <c r="AD51" s="1035"/>
      <c r="AE51" s="1039" t="s">
        <v>357</v>
      </c>
      <c r="AF51" s="1039"/>
      <c r="AG51" s="1039"/>
      <c r="AH51" s="1039"/>
      <c r="AI51" s="1039" t="s">
        <v>363</v>
      </c>
      <c r="AJ51" s="1039"/>
      <c r="AK51" s="1039"/>
      <c r="AL51" s="1039"/>
      <c r="AM51" s="1039" t="s">
        <v>472</v>
      </c>
      <c r="AN51" s="1039"/>
      <c r="AO51" s="1039"/>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8"/>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8"/>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8"/>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5"/>
      <c r="Z4" s="386"/>
      <c r="AA4" s="386"/>
      <c r="AB4" s="808"/>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5"/>
      <c r="Z17" s="386"/>
      <c r="AA17" s="386"/>
      <c r="AB17" s="808"/>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5"/>
      <c r="Z30" s="386"/>
      <c r="AA30" s="386"/>
      <c r="AB30" s="808"/>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5"/>
      <c r="Z43" s="386"/>
      <c r="AA43" s="386"/>
      <c r="AB43" s="808"/>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5"/>
      <c r="Z57" s="386"/>
      <c r="AA57" s="386"/>
      <c r="AB57" s="808"/>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5"/>
      <c r="Z70" s="386"/>
      <c r="AA70" s="386"/>
      <c r="AB70" s="808"/>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5"/>
      <c r="Z83" s="386"/>
      <c r="AA83" s="386"/>
      <c r="AB83" s="808"/>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5"/>
      <c r="Z96" s="386"/>
      <c r="AA96" s="386"/>
      <c r="AB96" s="808"/>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8"/>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8"/>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8"/>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8"/>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8"/>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8"/>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8"/>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8"/>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8"/>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8"/>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8"/>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8"/>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2018-05-23T07:35:45Z</cp:lastPrinted>
  <dcterms:created xsi:type="dcterms:W3CDTF">2012-03-13T00:50:25Z</dcterms:created>
  <dcterms:modified xsi:type="dcterms:W3CDTF">2018-07-05T04:31:23Z</dcterms:modified>
</cp:coreProperties>
</file>