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34" i="3" l="1"/>
  <c r="AE34" i="3" l="1"/>
  <c r="AI34" i="3"/>
  <c r="AM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<sst xmlns="http://schemas.openxmlformats.org/spreadsheetml/2006/main" count="2908" uniqueCount="639">
  <si>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</si>
  <si>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</si>
  <si>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</si>
  <si>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</si>
  <si>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</si>
  <si>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</si>
  <si>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</si>
  <si>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</si>
  <si>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</si>
  <si>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</si>
  <si>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</si>
  <si>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</si>
  <si>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</si>
  <si>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</si>
  <si>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</si>
  <si>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</si>
  <si>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</si>
  <si>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</si>
  <si>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</si>
  <si>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</si>
  <si>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</si>
  <si>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</si>
  <si>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</si>
  <si>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</si>
  <si>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</si>
  <si>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</si>
  <si>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</si>
  <si>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</si>
  <si>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</si>
  <si>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</si>
  <si>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</si>
  <si>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</si>
  <si>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</si>
  <si>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</si>
  <si>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</si>
  <si>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</si>
  <si>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</si>
  <si>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</si>
  <si>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</si>
  <si>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</si>
  <si>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</si>
  <si>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</si>
  <si>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</si>
  <si>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</si>
  <si>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</si>
  <si>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</si>
  <si>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</si>
  <si>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</si>
  <si>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</si>
  <si>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</si>
  <si>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</si>
  <si>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</si>
  <si>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</si>
  <si>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</si>
  <si>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</si>
  <si>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</si>
  <si>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</si>
  <si>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</si>
  <si>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</si>
  <si>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</si>
  <si>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</si>
  <si>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</si>
  <si>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</si>
  <si>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</si>
  <si>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</si>
  <si>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</si>
  <si>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</si>
  <si>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</si>
  <si>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</si>
  <si>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</si>
  <si>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</si>
  <si>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</si>
  <si>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</si>
  <si>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</si>
  <si>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</si>
  <si>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</si>
  <si>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</si>
  <si>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</si>
  <si>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</si>
  <si>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</si>
  <si>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</si>
  <si>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</si>
  <si>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</si>
  <si>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</si>
  <si>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</si>
  <si>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</si>
  <si>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</si>
  <si>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</si>
  <si>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</si>
  <si>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</si>
  <si>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</si>
  <si>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</si>
  <si>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</si>
  <si>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</si>
  <si>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</si>
  <si>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</si>
  <si>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</si>
  <si>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</si>
  <si>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</si>
  <si>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</si>
  <si>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</si>
  <si>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</si>
  <si>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</si>
  <si>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</si>
  <si>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</si>
  <si>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</si>
  <si>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</si>
  <si>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</si>
  <si>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</si>
  <si>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</si>
  <si>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</si>
  <si>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</si>
  <si>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</si>
  <si>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</si>
  <si>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</si>
  <si>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</si>
  <si>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</si>
  <si>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</si>
  <si>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</si>
  <si>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</si>
  <si>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</si>
  <si>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</si>
  <si>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</si>
  <si>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</si>
  <si>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</si>
  <si>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</si>
  <si>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</si>
  <si>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</si>
  <si>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</si>
  <si>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</si>
  <si>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</si>
  <si>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</si>
  <si>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</si>
  <si>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</si>
  <si>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</si>
  <si>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</si>
  <si>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</si>
  <si>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</si>
  <si>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</si>
  <si>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</si>
  <si>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</si>
  <si>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</si>
  <si>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</si>
  <si>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</si>
  <si>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</si>
  <si>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</si>
  <si>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</si>
  <si>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</si>
  <si>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</si>
  <si>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</si>
  <si>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</si>
  <si>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</si>
  <si>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</si>
  <si>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</si>
  <si>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</si>
  <si>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</si>
  <si>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</si>
  <si>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</si>
  <si>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</si>
  <si>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</si>
  <si>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</si>
  <si>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</si>
  <si>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</si>
  <si>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</si>
  <si>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</si>
  <si>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</si>
  <si>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</si>
  <si>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</si>
  <si>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</si>
  <si>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</si>
  <si>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</si>
  <si>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</si>
  <si>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</si>
  <si>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</si>
  <si>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</si>
  <si>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</si>
  <si>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</si>
  <si>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</si>
  <si>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</si>
  <si>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</si>
  <si>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</si>
  <si>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</si>
  <si>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</si>
  <si>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</si>
  <si>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</si>
  <si>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</si>
  <si>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</si>
  <si>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</si>
  <si>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</si>
  <si>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</si>
  <si>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</si>
  <si>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</si>
  <si>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</si>
  <si>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</si>
  <si>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</si>
  <si>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</si>
  <si>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</si>
  <si>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</si>
  <si>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</si>
  <si>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</si>
  <si>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</si>
  <si>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</si>
  <si>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</si>
  <si>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</si>
  <si>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</si>
  <si>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</si>
  <si>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</si>
  <si>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</si>
  <si>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</si>
  <si>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</si>
  <si>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</si>
  <si>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</si>
  <si>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</si>
  <si>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</si>
  <si>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</si>
  <si>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</si>
  <si>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</si>
  <si>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</si>
  <si>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</si>
  <si>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</si>
  <si>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</si>
  <si>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</si>
  <si>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</si>
  <si>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</si>
  <si>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</si>
  <si>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</si>
  <si>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</si>
  <si>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</si>
  <si>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</si>
  <si>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</si>
  <si>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</si>
  <si>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</si>
  <si>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</si>
  <si>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</si>
  <si>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</si>
  <si>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</si>
  <si>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</si>
  <si>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</si>
  <si>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</si>
  <si>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</si>
  <si>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</si>
  <si>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</si>
  <si>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</si>
  <si>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</si>
  <si>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</si>
  <si>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</si>
  <si>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</si>
  <si>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</si>
  <si>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</si>
  <si>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</si>
  <si>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</si>
  <si>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</si>
  <si>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</si>
  <si>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</si>
  <si>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</si>
  <si>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</si>
  <si>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</si>
  <si>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</si>
  <si>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</si>
  <si>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</si>
  <si>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</si>
  <si>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</si>
  <si>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</si>
  <si>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</si>
  <si>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</si>
  <si>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</si>
  <si>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</si>
  <si>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</si>
  <si>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</si>
  <si>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</si>
  <si>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</si>
  <si>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</si>
  <si>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</si>
  <si>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</si>
  <si>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</si>
  <si>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</si>
  <si>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</si>
  <si>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</si>
  <si>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</si>
  <si>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</si>
  <si>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</si>
  <si>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</si>
  <si>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</si>
  <si>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</si>
  <si>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</si>
  <si>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</si>
  <si>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</si>
  <si>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</si>
  <si>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</si>
  <si>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</si>
  <si>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</si>
  <si>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</si>
  <si>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</si>
  <si>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</si>
  <si>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</si>
  <si>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</si>
  <si>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</si>
  <si>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</si>
  <si>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</si>
  <si>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</si>
  <si>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</si>
  <si>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</si>
  <si>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</si>
  <si>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</si>
  <si>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</si>
  <si>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</si>
  <si>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</si>
  <si>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</si>
  <si>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</si>
  <si>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</si>
  <si>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</si>
  <si>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</si>
  <si>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</si>
  <si>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</si>
  <si>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</si>
  <si>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</si>
  <si>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</si>
  <si>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</si>
  <si>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</si>
  <si>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</si>
  <si>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</si>
  <si>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</si>
  <si>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</si>
  <si>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</si>
  <si>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</si>
  <si>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</si>
  <si>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</si>
  <si>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</si>
  <si>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</si>
  <si>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</si>
  <si>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</si>
  <si>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</si>
  <si>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</si>
  <si>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</si>
  <si>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</si>
  <si>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</si>
  <si>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</si>
  <si>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</si>
  <si>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</si>
  <si>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</si>
  <si>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</si>
  <si>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</si>
  <si>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</si>
  <si>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</si>
  <si>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</si>
  <si>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</si>
  <si>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</si>
  <si>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</si>
  <si>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</si>
  <si>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</si>
  <si>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</si>
  <si>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</si>
  <si>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</si>
  <si>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</si>
  <si>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</si>
  <si>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</si>
  <si>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</si>
  <si>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</si>
  <si>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</si>
  <si>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</si>
  <si>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</si>
  <si>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</si>
  <si>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</si>
  <si>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</si>
  <si>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</si>
  <si>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</si>
  <si>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</si>
  <si>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</si>
  <si>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</si>
  <si>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</si>
  <si>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</si>
  <si>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</si>
  <si>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</si>
  <si>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</si>
  <si>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</si>
  <si>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</si>
  <si>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</si>
  <si>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</si>
  <si>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</si>
  <si>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</si>
  <si>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</si>
  <si>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</si>
  <si>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</si>
  <si>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</si>
  <si>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</si>
  <si>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</si>
  <si>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</si>
  <si>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</si>
  <si>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</si>
  <si>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</si>
  <si>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</si>
  <si>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</si>
  <si>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</si>
  <si>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</si>
  <si>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</si>
  <si>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</si>
  <si>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</si>
  <si>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</si>
  <si>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</si>
  <si>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</si>
  <si>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</si>
  <si>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</si>
  <si>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</si>
  <si>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</si>
  <si>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</si>
  <si>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</si>
  <si>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</si>
  <si>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</si>
  <si>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</si>
  <si>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</si>
  <si>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</si>
  <si>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</si>
  <si>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</si>
  <si>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</si>
  <si>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</si>
  <si>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</si>
  <si>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</si>
  <si>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</si>
  <si>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</si>
  <si>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</si>
  <si>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</si>
  <si>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</si>
  <si>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</si>
  <si>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</si>
  <si>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</si>
  <si>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</si>
  <si>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</si>
  <si>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</si>
  <si>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</si>
  <si>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</si>
  <si>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</si>
  <si>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</si>
  <si>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</si>
  <si>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</si>
  <si>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</si>
  <si>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</si>
  <si>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</si>
  <si>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</si>
  <si>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</si>
  <si>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</si>
  <si>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</si>
  <si>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</si>
  <si>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</si>
  <si>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</si>
  <si>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</si>
  <si>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</si>
  <si>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</si>
  <si>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</si>
  <si>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</si>
  <si>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</si>
  <si>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</si>
  <si>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</si>
  <si>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</si>
  <si>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</si>
  <si>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</si>
  <si>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</si>
  <si>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</si>
  <si>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</si>
  <si>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</si>
  <si>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</si>
  <si>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</si>
  <si>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</si>
  <si>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</si>
  <si>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</si>
  <si>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</si>
  <si>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</si>
  <si>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</si>
  <si>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</si>
  <si>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</si>
  <si>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</si>
  <si>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</si>
  <si>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</si>
  <si>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</si>
  <si>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</si>
  <si>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</si>
  <si>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</si>
  <si>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</si>
  <si>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</si>
  <si>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</si>
  <si>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</si>
  <si>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</si>
  <si>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</si>
  <si>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</si>
  <si>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</si>
  <si>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</si>
  <si>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</si>
  <si>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</si>
  <si>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</si>
  <si>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</si>
  <si>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</si>
  <si>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</si>
  <si>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</si>
  <si>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</si>
  <si>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</si>
  <si>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</si>
  <si>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</si>
  <si>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</si>
  <si>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</si>
  <si>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</si>
  <si>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</si>
  <si>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</si>
  <si>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</si>
  <si>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</si>
  <si>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</si>
  <si>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</si>
  <si>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</si>
  <si>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</si>
  <si>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</si>
  <si>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</si>
  <si>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</si>
  <si>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</si>
  <si>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</si>
  <si>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</si>
  <si>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</si>
  <si>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</si>
  <si>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</si>
  <si>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</si>
  <si>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</si>
  <si>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</si>
  <si>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</si>
  <si>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</si>
  <si>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</si>
  <si>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</si>
  <si>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</si>
  <si>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</si>
  <si>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</si>
  <si>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</si>
  <si>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</si>
  <si>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</si>
  <si>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</si>
  <si>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</si>
  <si>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</si>
  <si>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</si>
  <si>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</si>
  <si>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</si>
  <si>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</si>
  <si>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</si>
  <si>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</si>
  <si>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</si>
  <si>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</si>
  <si>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</si>
  <si>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</si>
  <si>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</si>
  <si>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</si>
  <si>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</si>
  <si>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</si>
  <si>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</si>
  <si>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</si>
  <si>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</si>
  <si>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</si>
  <si>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</si>
  <si>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phoneticPr fontId="5"/>
  </si>
  <si>
    <t>平成９年度</t>
    <phoneticPr fontId="5"/>
  </si>
  <si>
    <t>平成２９年度</t>
    <phoneticPr fontId="5"/>
  </si>
  <si>
    <t>海外人材育成担当参事官室</t>
    <phoneticPr fontId="5"/>
  </si>
  <si>
    <t>参事官（海外人材育成担当）
山田　敏充</t>
    <phoneticPr fontId="5"/>
  </si>
  <si>
    <t>労働者災害補償保険法
第29条第１項第２号及び第３号</t>
    <phoneticPr fontId="5"/>
  </si>
  <si>
    <t>-</t>
  </si>
  <si>
    <t>-</t>
    <phoneticPr fontId="5"/>
  </si>
  <si>
    <t>○</t>
  </si>
  <si>
    <t>技能実習生受入れ企業に対する安全衛生、健康確保に対する助言・指導等を中心とした事故・疾病防止対策等を講じ、技能実習生の安全衛生の確保を図ることにより技能実習制度の適正かつ円滑な推進に資することを目的とする。</t>
    <phoneticPr fontId="5"/>
  </si>
  <si>
    <t>-</t>
    <phoneticPr fontId="5"/>
  </si>
  <si>
    <t>-</t>
    <phoneticPr fontId="5"/>
  </si>
  <si>
    <t>災害が発生しやすい１年目の技能実習生１号の死傷者年千人率が6.48以下</t>
    <phoneticPr fontId="5"/>
  </si>
  <si>
    <t>-</t>
    <phoneticPr fontId="5"/>
  </si>
  <si>
    <t>-</t>
    <phoneticPr fontId="5"/>
  </si>
  <si>
    <t>-</t>
    <phoneticPr fontId="5"/>
  </si>
  <si>
    <t>委託事業実施状況報告</t>
    <phoneticPr fontId="5"/>
  </si>
  <si>
    <t>-</t>
    <phoneticPr fontId="5"/>
  </si>
  <si>
    <t>委託事業実施状況報告</t>
    <phoneticPr fontId="5"/>
  </si>
  <si>
    <t>安全衛生アドバイザーによる実地指導の実施</t>
    <phoneticPr fontId="5"/>
  </si>
  <si>
    <t>メンタルヘルスアドバイザーによる実地指導の実施</t>
    <phoneticPr fontId="5"/>
  </si>
  <si>
    <t>件</t>
    <rPh sb="0" eb="1">
      <t>ケン</t>
    </rPh>
    <phoneticPr fontId="5"/>
  </si>
  <si>
    <t>単位当たりコスト ＝ X ／ Y
X ： 「各年度執行額」
Y ： 「各年の技能実習生の外国人登録者数」　　　</t>
    <phoneticPr fontId="5"/>
  </si>
  <si>
    <t>円</t>
    <rPh sb="0" eb="1">
      <t>エン</t>
    </rPh>
    <phoneticPr fontId="5"/>
  </si>
  <si>
    <t>X / Y</t>
  </si>
  <si>
    <t>-</t>
    <phoneticPr fontId="5"/>
  </si>
  <si>
    <t>労働者が安全で健康に働くことができる職場づくりを推進すること（Ⅲ-２）</t>
    <phoneticPr fontId="5"/>
  </si>
  <si>
    <t>労働者が安全で健康に働くことができる職場づくりを推進すること（Ⅲ-２-１）</t>
    <phoneticPr fontId="5"/>
  </si>
  <si>
    <t>技能実習生受入れ企業に対する安全衛生、健康確保に対する助言・指導等を中心とした事故・疾病防止対策等を講じ、技能実習生の安全衛生の確保を図る。</t>
    <phoneticPr fontId="5"/>
  </si>
  <si>
    <t>－</t>
    <phoneticPr fontId="5"/>
  </si>
  <si>
    <t>－</t>
    <phoneticPr fontId="5"/>
  </si>
  <si>
    <t>技能実習制度は、国が制度の管理・運用をしている国際協力の一つであって、全国で制度が活用され、数多くの技能実習生が受け入れられている。また、技能実習生には日本人と同様に労働関係法令が適用されることから、国自らが責任を持ち、労働関係法令の遵守を徹底させるため、本事業については、国費を投じなければ事業目的が達成できないものである。</t>
  </si>
  <si>
    <t>技能実習生には日本人と同様に、労働関係法令が適用されることから、全国斉一的・中立的に技能実習生を対象とする事故・疾病防止対策を推進することが必要である。このため、本事業の実施は、地方自治体、民間等に委ねることは困難である。</t>
  </si>
  <si>
    <t>本事業の実施により、技能実習生の安全衛生面での問題や、言語の相違等によるストレス等のメンタルヘルス上の問題について、専門的な知識を有する者より、直接、実習生や受入れ企業を対象に実地で助言等を行うことができる。よって、当該政策目的を達成するに当たって、優先度の高い事業である。</t>
  </si>
  <si>
    <t>649</t>
    <phoneticPr fontId="5"/>
  </si>
  <si>
    <t>588</t>
    <phoneticPr fontId="5"/>
  </si>
  <si>
    <t>525</t>
    <phoneticPr fontId="5"/>
  </si>
  <si>
    <t>340</t>
    <phoneticPr fontId="5"/>
  </si>
  <si>
    <t>351</t>
    <phoneticPr fontId="5"/>
  </si>
  <si>
    <t>362</t>
    <phoneticPr fontId="5"/>
  </si>
  <si>
    <t>359</t>
    <phoneticPr fontId="5"/>
  </si>
  <si>
    <t>A.（公財）国際研修協力機構</t>
    <rPh sb="3" eb="5">
      <t>コウザイ</t>
    </rPh>
    <rPh sb="6" eb="8">
      <t>コクサイ</t>
    </rPh>
    <rPh sb="8" eb="10">
      <t>ケンシュウ</t>
    </rPh>
    <rPh sb="10" eb="12">
      <t>キョウリョク</t>
    </rPh>
    <rPh sb="12" eb="14">
      <t>キコウ</t>
    </rPh>
    <phoneticPr fontId="5"/>
  </si>
  <si>
    <t>巡回指導アドバイザー旅費・謝金、セミナーの開催、マニュアル等の作成・配付等</t>
  </si>
  <si>
    <t>本部及び地方スタッフ</t>
  </si>
  <si>
    <t>通信運搬費、借料等</t>
  </si>
  <si>
    <t>事業費</t>
    <rPh sb="0" eb="3">
      <t>ジギョウヒ</t>
    </rPh>
    <phoneticPr fontId="5"/>
  </si>
  <si>
    <t>人件費</t>
  </si>
  <si>
    <t>消費税</t>
  </si>
  <si>
    <t>管理費</t>
  </si>
  <si>
    <t>-</t>
    <phoneticPr fontId="5"/>
  </si>
  <si>
    <t>(公財)国際研修協力機構</t>
  </si>
  <si>
    <t>有</t>
  </si>
  <si>
    <t>無</t>
  </si>
  <si>
    <t>‐</t>
  </si>
  <si>
    <t>外国人技能実習機構に対する交付金</t>
  </si>
  <si>
    <t>技能実習制度推進事業</t>
  </si>
  <si>
    <t>本事業については、国費投入の必要性、事業の効率性、事業の有効性を踏まえ、行政事業として適切に行ってきたものである。</t>
    <rPh sb="0" eb="1">
      <t>ホン</t>
    </rPh>
    <rPh sb="1" eb="3">
      <t>ジギョウ</t>
    </rPh>
    <rPh sb="9" eb="11">
      <t>コクヒ</t>
    </rPh>
    <rPh sb="11" eb="13">
      <t>トウニュウ</t>
    </rPh>
    <rPh sb="14" eb="17">
      <t>ヒツヨウセイ</t>
    </rPh>
    <rPh sb="18" eb="20">
      <t>ジギョウ</t>
    </rPh>
    <rPh sb="21" eb="24">
      <t>コウリツセイ</t>
    </rPh>
    <rPh sb="25" eb="27">
      <t>ジギョウ</t>
    </rPh>
    <rPh sb="28" eb="31">
      <t>ユウコウセイ</t>
    </rPh>
    <rPh sb="32" eb="33">
      <t>フ</t>
    </rPh>
    <rPh sb="36" eb="38">
      <t>ギョウセイ</t>
    </rPh>
    <rPh sb="38" eb="40">
      <t>ジギョウ</t>
    </rPh>
    <rPh sb="43" eb="45">
      <t>テキセツ</t>
    </rPh>
    <rPh sb="46" eb="47">
      <t>オコナ</t>
    </rPh>
    <phoneticPr fontId="5"/>
  </si>
  <si>
    <t>事業実施に当たっては、実地指導とセミナーによる集団指導方式を効果的に組み合わせ、対象とする実習実施機関数等を確保しつつ効率的な事業執行を徹底している。</t>
  </si>
  <si>
    <t>本事業の費目・使途については、その全てのものが技能実習生を対象とする事故・疾病防止対策に係るものであり、費目・使途が事業目的に即し真に必要なものに限定されている。</t>
  </si>
  <si>
    <t>事業の内容が他の手法と同様の効果が見込めかつ経費を削減する手法であることを委託先と協議し、確認した上で、事業を実施している。</t>
  </si>
  <si>
    <t>個々の企業の状況に合わせた効果的な指導を実施している。また、事業の内容が他の手法と同様の効果が見込めかつ経費を削減する手法であることを委託先と協議し、確認した上で、事業を実施している。</t>
  </si>
  <si>
    <t>これまでの本事業の実施状況を踏まえ、活動見込みをたてており、活動実績は当該見込みに見合ったものである。</t>
  </si>
  <si>
    <t>本事業により技能実習生の事故・疾病防止対策のために作成された資料については、十分に活用をされている。</t>
  </si>
  <si>
    <t>（目）労働災害防止対策事業委託費</t>
    <rPh sb="1" eb="2">
      <t>モク</t>
    </rPh>
    <rPh sb="3" eb="7">
      <t>ロウドウサイガイ</t>
    </rPh>
    <rPh sb="7" eb="9">
      <t>ボウシ</t>
    </rPh>
    <rPh sb="9" eb="11">
      <t>タイサク</t>
    </rPh>
    <rPh sb="11" eb="13">
      <t>ジギョウ</t>
    </rPh>
    <rPh sb="13" eb="16">
      <t>イタクヒ</t>
    </rPh>
    <phoneticPr fontId="5"/>
  </si>
  <si>
    <t>事業廃止のため</t>
    <rPh sb="0" eb="2">
      <t>ジギョウ</t>
    </rPh>
    <rPh sb="2" eb="4">
      <t>ハイシ</t>
    </rPh>
    <phoneticPr fontId="5"/>
  </si>
  <si>
    <t>技能実習生に対する事故・疾病防止対策等事業</t>
    <phoneticPr fontId="5"/>
  </si>
  <si>
    <t>①安全衛生アドバイザー及びメンタルヘルスアドバイザーを配置し、実習実施機関・監理団体に対し巡回指導等を行う
②技能実習生の事故・疾病防止に関するマニュアルを７カ国語に翻訳する
③外国人の技能実習の適正な実施及び技能実習生の保護に関する法律の施行後には、本事業を外国人技能実習機構が行うこととなることに伴い円滑な業務引継ぎを行う</t>
    <rPh sb="80" eb="82">
      <t>コクゴ</t>
    </rPh>
    <rPh sb="83" eb="85">
      <t>ホンヤク</t>
    </rPh>
    <rPh sb="89" eb="90">
      <t>ガイ</t>
    </rPh>
    <rPh sb="120" eb="122">
      <t>セコウ</t>
    </rPh>
    <rPh sb="122" eb="123">
      <t>ゴ</t>
    </rPh>
    <rPh sb="126" eb="127">
      <t>ホン</t>
    </rPh>
    <rPh sb="127" eb="129">
      <t>ジギョウ</t>
    </rPh>
    <rPh sb="140" eb="141">
      <t>オコナ</t>
    </rPh>
    <rPh sb="150" eb="151">
      <t>トモナ</t>
    </rPh>
    <rPh sb="161" eb="162">
      <t>オコナ</t>
    </rPh>
    <phoneticPr fontId="5"/>
  </si>
  <si>
    <t>従来は企画競争方式としていたが、平成27年度以降、最低価格方式による競争入札としている。</t>
    <rPh sb="0" eb="2">
      <t>ジュウライ</t>
    </rPh>
    <rPh sb="22" eb="24">
      <t>イコウ</t>
    </rPh>
    <phoneticPr fontId="5"/>
  </si>
  <si>
    <t>①安全衛生アドバイザー及びメンタルヘルスアドバイザーを配置し、実習実施機関・監理団体に対し巡回指導等を行う
②技能実習生の事故・疾病防止に関するマニュアルを７カ国語に翻訳する
③外国人の技能実習の適正な実施及び技能実習生の保護に関する法律の施行後には、本事業を外国人技能実習機構が行うこととなることに伴い円滑な業務引継ぎを行う</t>
    <phoneticPr fontId="5"/>
  </si>
  <si>
    <t>58,320,000円／192,655人</t>
    <rPh sb="10" eb="11">
      <t>エン</t>
    </rPh>
    <rPh sb="19" eb="20">
      <t>ニン</t>
    </rPh>
    <phoneticPr fontId="5"/>
  </si>
  <si>
    <t>63,763,134円／228,589人</t>
    <rPh sb="10" eb="11">
      <t>エン</t>
    </rPh>
    <rPh sb="19" eb="20">
      <t>ニン</t>
    </rPh>
    <phoneticPr fontId="5"/>
  </si>
  <si>
    <t>平成29年11月１日に「外国人の技能実習の適正な実施及び技能実習生の保護に関する法律」が施行されることにより、本事業で行ってきた取組については、施行後は外国人技能実習機構において実施されることとなったため、本事業については平成29年度限りで廃止とする。</t>
    <rPh sb="0" eb="2">
      <t>ヘイセイ</t>
    </rPh>
    <rPh sb="4" eb="5">
      <t>ネン</t>
    </rPh>
    <rPh sb="7" eb="8">
      <t>ガツ</t>
    </rPh>
    <rPh sb="9" eb="10">
      <t>ニチ</t>
    </rPh>
    <rPh sb="12" eb="15">
      <t>ガイコクジン</t>
    </rPh>
    <rPh sb="16" eb="20">
      <t>ギノウジッシュウ</t>
    </rPh>
    <rPh sb="21" eb="23">
      <t>テキセイ</t>
    </rPh>
    <rPh sb="24" eb="26">
      <t>ジッシ</t>
    </rPh>
    <rPh sb="26" eb="27">
      <t>オヨ</t>
    </rPh>
    <rPh sb="28" eb="33">
      <t>ギノウジッシュウセイ</t>
    </rPh>
    <rPh sb="34" eb="36">
      <t>ホゴ</t>
    </rPh>
    <rPh sb="37" eb="38">
      <t>カン</t>
    </rPh>
    <rPh sb="40" eb="42">
      <t>ホウリツ</t>
    </rPh>
    <rPh sb="44" eb="46">
      <t>セコウ</t>
    </rPh>
    <rPh sb="55" eb="56">
      <t>ホン</t>
    </rPh>
    <rPh sb="56" eb="58">
      <t>ジギョウ</t>
    </rPh>
    <rPh sb="59" eb="60">
      <t>オコナ</t>
    </rPh>
    <rPh sb="64" eb="66">
      <t>トリクミ</t>
    </rPh>
    <rPh sb="72" eb="75">
      <t>セコウゴ</t>
    </rPh>
    <rPh sb="76" eb="79">
      <t>ガイコクジン</t>
    </rPh>
    <rPh sb="79" eb="83">
      <t>ギノウジッシュウ</t>
    </rPh>
    <rPh sb="83" eb="85">
      <t>キコウ</t>
    </rPh>
    <rPh sb="89" eb="91">
      <t>ジッシ</t>
    </rPh>
    <rPh sb="103" eb="104">
      <t>ホン</t>
    </rPh>
    <rPh sb="104" eb="106">
      <t>ジギョウ</t>
    </rPh>
    <rPh sb="111" eb="113">
      <t>ヘイセイ</t>
    </rPh>
    <rPh sb="115" eb="117">
      <t>ネンド</t>
    </rPh>
    <rPh sb="117" eb="118">
      <t>カギ</t>
    </rPh>
    <rPh sb="120" eb="122">
      <t>ハイシ</t>
    </rPh>
    <phoneticPr fontId="5"/>
  </si>
  <si>
    <t>-</t>
    <phoneticPr fontId="5"/>
  </si>
  <si>
    <t>-</t>
    <phoneticPr fontId="5"/>
  </si>
  <si>
    <t>％</t>
    <phoneticPr fontId="5"/>
  </si>
  <si>
    <t>％</t>
    <phoneticPr fontId="5"/>
  </si>
  <si>
    <t>％</t>
    <phoneticPr fontId="5"/>
  </si>
  <si>
    <t>-</t>
    <phoneticPr fontId="5"/>
  </si>
  <si>
    <t>-</t>
    <phoneticPr fontId="5"/>
  </si>
  <si>
    <t>人材開発統括官</t>
    <phoneticPr fontId="5"/>
  </si>
  <si>
    <t>-</t>
    <phoneticPr fontId="5"/>
  </si>
  <si>
    <t>-</t>
    <phoneticPr fontId="5"/>
  </si>
  <si>
    <t>「技能実習制度推進事業（所管：人材開発統括官）」については、技能実習生が的確な技能移転が行われるよう受入れ団体・企業に対して、労働関係法令、入管法令の遵守状況等について巡回指導や技能実習生に対して母国語による電話相談、受入れ団体・企業において不正行為認定時等の際には、技能実習生に対して実習継続支援等を行うものであるため、本事業とは重複していない。
「外国人技能実習機構に対する交付金（所管：人材開発統括官）」は、「外国人の技能実習の適正な実施及び技能実習生の保護に関する法律」の施行後に実施するものである。</t>
    <rPh sb="12" eb="14">
      <t>ショカン</t>
    </rPh>
    <rPh sb="15" eb="17">
      <t>ジンザイ</t>
    </rPh>
    <rPh sb="17" eb="19">
      <t>カイハツ</t>
    </rPh>
    <rPh sb="19" eb="22">
      <t>トウカツカン</t>
    </rPh>
    <rPh sb="193" eb="195">
      <t>ショカン</t>
    </rPh>
    <rPh sb="196" eb="198">
      <t>ジンザイ</t>
    </rPh>
    <rPh sb="198" eb="200">
      <t>カイハツ</t>
    </rPh>
    <rPh sb="200" eb="203">
      <t>トウカツカン</t>
    </rPh>
    <rPh sb="240" eb="243">
      <t>セコウゴ</t>
    </rPh>
    <phoneticPr fontId="5"/>
  </si>
  <si>
    <t>23,466,000円／274,233人</t>
    <phoneticPr fontId="5"/>
  </si>
  <si>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</si>
  <si>
    <t>技能実習時における労働災害発生の低減（技能実習生１号の労働災害件数／技能実習生１号の人数×1000）</t>
    <rPh sb="27" eb="29">
      <t>ロウドウ</t>
    </rPh>
    <rPh sb="29" eb="31">
      <t>サイガイ</t>
    </rPh>
    <rPh sb="31" eb="33">
      <t>ケンスウ</t>
    </rPh>
    <rPh sb="34" eb="36">
      <t>ギノウ</t>
    </rPh>
    <rPh sb="36" eb="39">
      <t>ジッシュウセイ</t>
    </rPh>
    <rPh sb="40" eb="41">
      <t>ゴウ</t>
    </rPh>
    <rPh sb="42" eb="44">
      <t>ニンズウ</t>
    </rPh>
    <phoneticPr fontId="5"/>
  </si>
  <si>
    <t>安全衛生アドバイザーが巡回指導を行った実習実施機関のうち改善した（又は改善見込みの）企業・団体の割合が90％以上</t>
    <rPh sb="42" eb="44">
      <t>キギョウ</t>
    </rPh>
    <rPh sb="45" eb="47">
      <t>ダンタイ</t>
    </rPh>
    <phoneticPr fontId="5"/>
  </si>
  <si>
    <t>巡回指導による実習実施機関の改善率（改善した（又は改善見込みの）機関数／安全衛生アドバイザーが巡回指導を行った企業・団体で改善指導を行った機関数）</t>
    <rPh sb="18" eb="20">
      <t>カイゼン</t>
    </rPh>
    <rPh sb="23" eb="24">
      <t>マタ</t>
    </rPh>
    <rPh sb="25" eb="27">
      <t>カイゼン</t>
    </rPh>
    <rPh sb="27" eb="29">
      <t>ミコ</t>
    </rPh>
    <rPh sb="32" eb="34">
      <t>キカン</t>
    </rPh>
    <rPh sb="34" eb="35">
      <t>スウ</t>
    </rPh>
    <rPh sb="55" eb="57">
      <t>キギョウ</t>
    </rPh>
    <rPh sb="58" eb="60">
      <t>ダンタイ</t>
    </rPh>
    <rPh sb="61" eb="63">
      <t>カイゼン</t>
    </rPh>
    <rPh sb="63" eb="65">
      <t>シドウ</t>
    </rPh>
    <rPh sb="66" eb="67">
      <t>オコナ</t>
    </rPh>
    <rPh sb="69" eb="71">
      <t>キカン</t>
    </rPh>
    <rPh sb="71" eb="72">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</si>
</sst>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137573</xdr:colOff>
      <xdr:row>740</xdr:row>
      <xdr:rowOff>256272</xdr:rowOff>
    </xdr:from>
    <xdr:to>
      <xdr:col>23</xdr:col>
      <xdr:colOff>92300</xdr:colOff>
      <xdr:row>744</xdr:row>
      <xdr:rowOff>257553</xdr:rowOff>
    </xdr:to>
    <xdr:sp macro="" textlink="">
      <xdr:nvSpPr>
        <xdr:cNvPr id="2" name="テキスト ボックス 1"/>
        <xdr:cNvSpPr txBox="1"/>
      </xdr:nvSpPr>
      <xdr:spPr>
        <a:xfrm>
          <a:off x="1974537" y="44520308"/>
          <a:ext cx="2812227" cy="14164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厚生労働省</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23</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13608</xdr:colOff>
      <xdr:row>748</xdr:row>
      <xdr:rowOff>121806</xdr:rowOff>
    </xdr:from>
    <xdr:to>
      <xdr:col>24</xdr:col>
      <xdr:colOff>0</xdr:colOff>
      <xdr:row>749</xdr:row>
      <xdr:rowOff>176228</xdr:rowOff>
    </xdr:to>
    <xdr:sp macro="" textlink="">
      <xdr:nvSpPr>
        <xdr:cNvPr id="3" name="テキスト ボックス 2"/>
        <xdr:cNvSpPr txBox="1"/>
      </xdr:nvSpPr>
      <xdr:spPr>
        <a:xfrm>
          <a:off x="1850572" y="47216127"/>
          <a:ext cx="3047999" cy="408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ゴシック" panose="020B0609070205080204" pitchFamily="49" charset="-128"/>
              <a:ea typeface="ＭＳ ゴシック" panose="020B0609070205080204" pitchFamily="49" charset="-128"/>
            </a:rPr>
            <a:t>委託</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一般競争契約（最低価格）</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141860</xdr:colOff>
      <xdr:row>749</xdr:row>
      <xdr:rowOff>214805</xdr:rowOff>
    </xdr:from>
    <xdr:to>
      <xdr:col>23</xdr:col>
      <xdr:colOff>61317</xdr:colOff>
      <xdr:row>751</xdr:row>
      <xdr:rowOff>347199</xdr:rowOff>
    </xdr:to>
    <xdr:sp macro="" textlink="">
      <xdr:nvSpPr>
        <xdr:cNvPr id="4" name="テキスト ボックス 3"/>
        <xdr:cNvSpPr txBox="1"/>
      </xdr:nvSpPr>
      <xdr:spPr>
        <a:xfrm>
          <a:off x="1978824" y="47662912"/>
          <a:ext cx="2776957" cy="83996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Ａ．（公財）国際研修協力機構</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500"/>
            </a:lnSpc>
          </a:pP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23</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89648</xdr:colOff>
      <xdr:row>740</xdr:row>
      <xdr:rowOff>0</xdr:rowOff>
    </xdr:from>
    <xdr:to>
      <xdr:col>49</xdr:col>
      <xdr:colOff>29616</xdr:colOff>
      <xdr:row>745</xdr:row>
      <xdr:rowOff>65132</xdr:rowOff>
    </xdr:to>
    <xdr:sp macro="" textlink="">
      <xdr:nvSpPr>
        <xdr:cNvPr id="5" name="テキスト ボックス 4"/>
        <xdr:cNvSpPr txBox="1"/>
      </xdr:nvSpPr>
      <xdr:spPr>
        <a:xfrm>
          <a:off x="4988219" y="44264036"/>
          <a:ext cx="5042647" cy="18340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技能実習生については、母国との生活習慣や就業環境の相違に起因する安全衛生面での問題のほか、言語の相違等による意思疎通の不備からくるストレスによるメンタルヘルス上の問題等、日本人労働者とは異なる特殊な事情を有していることから、技能実習生に特有の状況を踏まえた事故・疾病防止対策として、実習実施機関に対する巡回指導等を行う。</a:t>
          </a:r>
        </a:p>
      </xdr:txBody>
    </xdr:sp>
    <xdr:clientData/>
  </xdr:twoCellAnchor>
  <xdr:twoCellAnchor>
    <xdr:from>
      <xdr:col>24</xdr:col>
      <xdr:colOff>67236</xdr:colOff>
      <xdr:row>748</xdr:row>
      <xdr:rowOff>89648</xdr:rowOff>
    </xdr:from>
    <xdr:to>
      <xdr:col>49</xdr:col>
      <xdr:colOff>103263</xdr:colOff>
      <xdr:row>754</xdr:row>
      <xdr:rowOff>179294</xdr:rowOff>
    </xdr:to>
    <xdr:sp macro="" textlink="">
      <xdr:nvSpPr>
        <xdr:cNvPr id="6" name="テキスト ボックス 5"/>
        <xdr:cNvSpPr txBox="1"/>
      </xdr:nvSpPr>
      <xdr:spPr>
        <a:xfrm>
          <a:off x="4908177" y="47120736"/>
          <a:ext cx="5078674" cy="21739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ja-JP" altLang="en-US" sz="1400" b="0">
              <a:latin typeface="ＭＳ ゴシック" panose="020B0609070205080204" pitchFamily="49" charset="-128"/>
              <a:ea typeface="ＭＳ ゴシック" panose="020B0609070205080204" pitchFamily="49" charset="-128"/>
            </a:rPr>
            <a:t>①安全衛生アドバイザー及びメンタルヘルスアドバイザーを配置し、実習実施機関・監理団体に対し巡回指導等を行う</a:t>
          </a:r>
        </a:p>
        <a:p>
          <a:pPr>
            <a:lnSpc>
              <a:spcPts val="1500"/>
            </a:lnSpc>
          </a:pPr>
          <a:r>
            <a:rPr kumimoji="1" lang="ja-JP" altLang="en-US" sz="1400" b="0">
              <a:latin typeface="ＭＳ ゴシック" panose="020B0609070205080204" pitchFamily="49" charset="-128"/>
              <a:ea typeface="ＭＳ ゴシック" panose="020B0609070205080204" pitchFamily="49" charset="-128"/>
            </a:rPr>
            <a:t>②技能実習生の事故・疾病防止に関するマニュアルを７カ国語に翻訳する</a:t>
          </a:r>
        </a:p>
        <a:p>
          <a:pPr>
            <a:lnSpc>
              <a:spcPts val="1500"/>
            </a:lnSpc>
          </a:pPr>
          <a:r>
            <a:rPr kumimoji="1" lang="ja-JP" altLang="en-US" sz="1400" b="0">
              <a:latin typeface="ＭＳ ゴシック" panose="020B0609070205080204" pitchFamily="49" charset="-128"/>
              <a:ea typeface="ＭＳ ゴシック" panose="020B0609070205080204" pitchFamily="49" charset="-128"/>
            </a:rPr>
            <a:t>③外国人の技能実習の適正な実施及び技能実習生の保護に関する法律の施行後には、本事業を外国人技能実習機構が行うこととなることに伴い円滑な業務引継ぎを行う</a:t>
          </a:r>
        </a:p>
      </xdr:txBody>
    </xdr:sp>
    <xdr:clientData/>
  </xdr:twoCellAnchor>
  <xdr:twoCellAnchor>
    <xdr:from>
      <xdr:col>16</xdr:col>
      <xdr:colOff>123265</xdr:colOff>
      <xdr:row>744</xdr:row>
      <xdr:rowOff>246529</xdr:rowOff>
    </xdr:from>
    <xdr:to>
      <xdr:col>16</xdr:col>
      <xdr:colOff>123266</xdr:colOff>
      <xdr:row>748</xdr:row>
      <xdr:rowOff>59776</xdr:rowOff>
    </xdr:to>
    <xdr:cxnSp macro="">
      <xdr:nvCxnSpPr>
        <xdr:cNvPr id="13" name="直線矢印コネクタ 12"/>
        <xdr:cNvCxnSpPr/>
      </xdr:nvCxnSpPr>
      <xdr:spPr>
        <a:xfrm>
          <a:off x="3350559" y="45126088"/>
          <a:ext cx="1" cy="12027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377</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630</v>
      </c>
      <c r="AF4" s="705"/>
      <c r="AG4" s="705"/>
      <c r="AH4" s="705"/>
      <c r="AI4" s="705"/>
      <c r="AJ4" s="705"/>
      <c r="AK4" s="705"/>
      <c r="AL4" s="705"/>
      <c r="AM4" s="705"/>
      <c r="AN4" s="705"/>
      <c r="AO4" s="705"/>
      <c r="AP4" s="706"/>
      <c r="AQ4" s="707" t="s">
        <v>2</v>
      </c>
      <c r="AR4" s="702"/>
      <c r="AS4" s="702"/>
      <c r="AT4" s="702"/>
      <c r="AU4" s="702"/>
      <c r="AV4" s="702"/>
      <c r="AW4" s="702"/>
      <c r="AX4" s="708"/>
    </row>
    <row r="5" spans="1:50" ht="48" customHeight="1" x14ac:dyDescent="0.15">
      <c r="A5" s="709" t="s">
        <v>67</v>
      </c>
      <c r="B5" s="710"/>
      <c r="C5" s="710"/>
      <c r="D5" s="710"/>
      <c r="E5" s="710"/>
      <c r="F5" s="711"/>
      <c r="G5" s="559" t="s">
        <v>552</v>
      </c>
      <c r="H5" s="560"/>
      <c r="I5" s="560"/>
      <c r="J5" s="560"/>
      <c r="K5" s="560"/>
      <c r="L5" s="560"/>
      <c r="M5" s="561" t="s">
        <v>66</v>
      </c>
      <c r="N5" s="562"/>
      <c r="O5" s="562"/>
      <c r="P5" s="562"/>
      <c r="Q5" s="562"/>
      <c r="R5" s="563"/>
      <c r="S5" s="564" t="s">
        <v>553</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555</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560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617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68</v>
      </c>
      <c r="Q13" s="98"/>
      <c r="R13" s="98"/>
      <c r="S13" s="98"/>
      <c r="T13" s="98"/>
      <c r="U13" s="98"/>
      <c r="V13" s="99"/>
      <c r="W13" s="97">
        <v>65</v>
      </c>
      <c r="X13" s="98"/>
      <c r="Y13" s="98"/>
      <c r="Z13" s="98"/>
      <c r="AA13" s="98"/>
      <c r="AB13" s="98"/>
      <c r="AC13" s="99"/>
      <c r="AD13" s="97">
        <v>23</v>
      </c>
      <c r="AE13" s="98"/>
      <c r="AF13" s="98"/>
      <c r="AG13" s="98"/>
      <c r="AH13" s="98"/>
      <c r="AI13" s="98"/>
      <c r="AJ13" s="99"/>
      <c r="AK13" s="97">
        <v>0</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561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562</v>
      </c>
      <c r="AL15" s="98"/>
      <c r="AM15" s="98"/>
      <c r="AN15" s="98"/>
      <c r="AO15" s="98"/>
      <c r="AP15" s="98"/>
      <c r="AQ15" s="99"/>
      <c r="AR15" s="97">
        <v>0</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561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68</v>
      </c>
      <c r="Q18" s="104"/>
      <c r="R18" s="104"/>
      <c r="S18" s="104"/>
      <c r="T18" s="104"/>
      <c r="U18" s="104"/>
      <c r="V18" s="105"/>
      <c r="W18" s="103">
        <f>SUM(W13:AC17)</f>
        <v>65</v>
      </c>
      <c r="X18" s="104"/>
      <c r="Y18" s="104"/>
      <c r="Z18" s="104"/>
      <c r="AA18" s="104"/>
      <c r="AB18" s="104"/>
      <c r="AC18" s="105"/>
      <c r="AD18" s="103">
        <f>SUM(AD13:AJ17)</f>
        <v>23</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58</v>
      </c>
      <c r="Q19" s="98"/>
      <c r="R19" s="98"/>
      <c r="S19" s="98"/>
      <c r="T19" s="98"/>
      <c r="U19" s="98"/>
      <c r="V19" s="99"/>
      <c r="W19" s="97">
        <v>64</v>
      </c>
      <c r="X19" s="98"/>
      <c r="Y19" s="98"/>
      <c r="Z19" s="98"/>
      <c r="AA19" s="98"/>
      <c r="AB19" s="98"/>
      <c r="AC19" s="99"/>
      <c r="AD19" s="97">
        <v>23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0.8529411764705882</v>
      </c>
      <c r="Q20" s="540"/>
      <c r="R20" s="540"/>
      <c r="S20" s="540"/>
      <c r="T20" s="540"/>
      <c r="U20" s="540"/>
      <c r="V20" s="540"/>
      <c r="W20" s="540">
        <f t="shared" ref="W20" si="0">IF(W18=0, "-", SUM(W19)/W18)</f>
        <v>0.98461538461538467</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0.8529411764705882</v>
      </c>
      <c r="Q21" s="540"/>
      <c r="R21" s="540"/>
      <c r="S21" s="540"/>
      <c r="T21" s="540"/>
      <c r="U21" s="540"/>
      <c r="V21" s="540"/>
      <c r="W21" s="540">
        <f t="shared" ref="W21" si="2">IF(W19=0, "-", SUM(W19)/SUM(W13,W14))</f>
        <v>0.98461538461538467</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614</v>
      </c>
      <c r="H23" s="184"/>
      <c r="I23" s="184"/>
      <c r="J23" s="184"/>
      <c r="K23" s="184"/>
      <c r="L23" s="184"/>
      <c r="M23" s="184"/>
      <c r="N23" s="184"/>
      <c r="O23" s="185"/>
      <c r="P23" s="94">
        <v>0</v>
      </c>
      <c r="Q23" s="95"/>
      <c r="R23" s="95"/>
      <c r="S23" s="95"/>
      <c r="T23" s="95"/>
      <c r="U23" s="95"/>
      <c r="V23" s="96"/>
      <c r="W23" s="94">
        <v>0</v>
      </c>
      <c r="X23" s="95"/>
      <c r="Y23" s="95"/>
      <c r="Z23" s="95"/>
      <c r="AA23" s="95"/>
      <c r="AB23" s="95"/>
      <c r="AC23" s="96"/>
      <c r="AD23" s="206" t="s">
        <v>615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v>28</v>
      </c>
      <c r="AV31" s="269"/>
      <c r="AW31" s="377" t="s">
        <v>300</v>
      </c>
      <c r="AX31" s="378"/>
    </row>
    <row r="32" spans="1:50" ht="23.25" customHeight="1" x14ac:dyDescent="0.15">
      <c r="A32" s="516"/>
      <c r="B32" s="514"/>
      <c r="C32" s="514"/>
      <c r="D32" s="514"/>
      <c r="E32" s="514"/>
      <c r="F32" s="515"/>
      <c r="G32" s="541" t="s">
        <v>563</v>
      </c>
      <c r="H32" s="542"/>
      <c r="I32" s="542"/>
      <c r="J32" s="542"/>
      <c r="K32" s="542"/>
      <c r="L32" s="542"/>
      <c r="M32" s="542"/>
      <c r="N32" s="542"/>
      <c r="O32" s="543"/>
      <c r="P32" s="158" t="s">
        <v>636</v>
      </c>
      <c r="Q32" s="158"/>
      <c r="R32" s="158"/>
      <c r="S32" s="158"/>
      <c r="T32" s="158"/>
      <c r="U32" s="158"/>
      <c r="V32" s="158"/>
      <c r="W32" s="158"/>
      <c r="X32" s="229"/>
      <c r="Y32" s="336" t="s">
        <v>12</v>
      </c>
      <c r="Z32" s="550"/>
      <c r="AA32" s="551"/>
      <c r="AB32" s="552" t="s">
        <v>625</v>
      </c>
      <c r="AC32" s="552"/>
      <c r="AD32" s="552"/>
      <c r="AE32" s="362">
        <v>7.37</v>
      </c>
      <c r="AF32" s="363"/>
      <c r="AG32" s="363"/>
      <c r="AH32" s="363"/>
      <c r="AI32" s="362">
        <v>8.3000000000000007</v>
      </c>
      <c r="AJ32" s="363"/>
      <c r="AK32" s="363"/>
      <c r="AL32" s="363"/>
      <c r="AM32" s="362" t="s">
        <v>623</v>
      </c>
      <c r="AN32" s="363"/>
      <c r="AO32" s="363"/>
      <c r="AP32" s="363"/>
      <c r="AQ32" s="100" t="s">
        <v>565</v>
      </c>
      <c r="AR32" s="101"/>
      <c r="AS32" s="101"/>
      <c r="AT32" s="102"/>
      <c r="AU32" s="363">
        <v>8.3000000000000007</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626</v>
      </c>
      <c r="AC33" s="523"/>
      <c r="AD33" s="523"/>
      <c r="AE33" s="362">
        <v>6.48</v>
      </c>
      <c r="AF33" s="363"/>
      <c r="AG33" s="363"/>
      <c r="AH33" s="363"/>
      <c r="AI33" s="362">
        <v>6.48</v>
      </c>
      <c r="AJ33" s="363"/>
      <c r="AK33" s="363"/>
      <c r="AL33" s="363"/>
      <c r="AM33" s="362" t="s">
        <v>624</v>
      </c>
      <c r="AN33" s="363"/>
      <c r="AO33" s="363"/>
      <c r="AP33" s="363"/>
      <c r="AQ33" s="100" t="s">
        <v>566</v>
      </c>
      <c r="AR33" s="101"/>
      <c r="AS33" s="101"/>
      <c r="AT33" s="102"/>
      <c r="AU33" s="363">
        <v>6.48</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f>AE33/AE32*100</f>
        <v>87.924016282225239</v>
      </c>
      <c r="AF34" s="363"/>
      <c r="AG34" s="363"/>
      <c r="AH34" s="363"/>
      <c r="AI34" s="362">
        <f>AI33/AI32*100</f>
        <v>78.07228915662651</v>
      </c>
      <c r="AJ34" s="363"/>
      <c r="AK34" s="363"/>
      <c r="AL34" s="363"/>
      <c r="AM34" s="362" t="s">
        <v>623</v>
      </c>
      <c r="AN34" s="363"/>
      <c r="AO34" s="363"/>
      <c r="AP34" s="363"/>
      <c r="AQ34" s="100" t="s">
        <v>562</v>
      </c>
      <c r="AR34" s="101"/>
      <c r="AS34" s="101"/>
      <c r="AT34" s="102"/>
      <c r="AU34" s="363">
        <f>AU33/AU32*100</f>
        <v>78.07228915662651</v>
      </c>
      <c r="AV34" s="363"/>
      <c r="AW34" s="363"/>
      <c r="AX34" s="365"/>
    </row>
    <row r="35" spans="1:50" ht="23.25" customHeight="1" x14ac:dyDescent="0.15">
      <c r="A35" s="901" t="s">
        <v>528</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568</v>
      </c>
      <c r="AR38" s="133"/>
      <c r="AS38" s="134" t="s">
        <v>356</v>
      </c>
      <c r="AT38" s="169"/>
      <c r="AU38" s="269">
        <v>29</v>
      </c>
      <c r="AV38" s="269"/>
      <c r="AW38" s="377" t="s">
        <v>300</v>
      </c>
      <c r="AX38" s="378"/>
    </row>
    <row r="39" spans="1:50" ht="32.25" customHeight="1" x14ac:dyDescent="0.15">
      <c r="A39" s="516"/>
      <c r="B39" s="514"/>
      <c r="C39" s="514"/>
      <c r="D39" s="514"/>
      <c r="E39" s="514"/>
      <c r="F39" s="515"/>
      <c r="G39" s="541" t="s">
        <v>637</v>
      </c>
      <c r="H39" s="542"/>
      <c r="I39" s="542"/>
      <c r="J39" s="542"/>
      <c r="K39" s="542"/>
      <c r="L39" s="542"/>
      <c r="M39" s="542"/>
      <c r="N39" s="542"/>
      <c r="O39" s="543"/>
      <c r="P39" s="158" t="s">
        <v>638</v>
      </c>
      <c r="Q39" s="158"/>
      <c r="R39" s="158"/>
      <c r="S39" s="158"/>
      <c r="T39" s="158"/>
      <c r="U39" s="158"/>
      <c r="V39" s="158"/>
      <c r="W39" s="158"/>
      <c r="X39" s="229"/>
      <c r="Y39" s="336" t="s">
        <v>12</v>
      </c>
      <c r="Z39" s="550"/>
      <c r="AA39" s="551"/>
      <c r="AB39" s="552" t="s">
        <v>627</v>
      </c>
      <c r="AC39" s="552"/>
      <c r="AD39" s="552"/>
      <c r="AE39" s="362" t="s">
        <v>557</v>
      </c>
      <c r="AF39" s="363"/>
      <c r="AG39" s="363"/>
      <c r="AH39" s="363"/>
      <c r="AI39" s="362" t="s">
        <v>557</v>
      </c>
      <c r="AJ39" s="363"/>
      <c r="AK39" s="363"/>
      <c r="AL39" s="363"/>
      <c r="AM39" s="362">
        <v>96.5</v>
      </c>
      <c r="AN39" s="363"/>
      <c r="AO39" s="363"/>
      <c r="AP39" s="363"/>
      <c r="AQ39" s="100" t="s">
        <v>558</v>
      </c>
      <c r="AR39" s="101"/>
      <c r="AS39" s="101"/>
      <c r="AT39" s="102"/>
      <c r="AU39" s="363">
        <v>96.5</v>
      </c>
      <c r="AV39" s="363"/>
      <c r="AW39" s="363"/>
      <c r="AX39" s="365"/>
    </row>
    <row r="40" spans="1:50" ht="32.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626</v>
      </c>
      <c r="AC40" s="523"/>
      <c r="AD40" s="523"/>
      <c r="AE40" s="362" t="s">
        <v>557</v>
      </c>
      <c r="AF40" s="363"/>
      <c r="AG40" s="363"/>
      <c r="AH40" s="363"/>
      <c r="AI40" s="362" t="s">
        <v>557</v>
      </c>
      <c r="AJ40" s="363"/>
      <c r="AK40" s="363"/>
      <c r="AL40" s="363"/>
      <c r="AM40" s="362">
        <v>90</v>
      </c>
      <c r="AN40" s="363"/>
      <c r="AO40" s="363"/>
      <c r="AP40" s="363"/>
      <c r="AQ40" s="100" t="s">
        <v>562</v>
      </c>
      <c r="AR40" s="101"/>
      <c r="AS40" s="101"/>
      <c r="AT40" s="102"/>
      <c r="AU40" s="363">
        <v>90</v>
      </c>
      <c r="AV40" s="363"/>
      <c r="AW40" s="363"/>
      <c r="AX40" s="365"/>
    </row>
    <row r="41" spans="1:50" ht="32.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t="s">
        <v>557</v>
      </c>
      <c r="AF41" s="363"/>
      <c r="AG41" s="363"/>
      <c r="AH41" s="363"/>
      <c r="AI41" s="362" t="s">
        <v>557</v>
      </c>
      <c r="AJ41" s="363"/>
      <c r="AK41" s="363"/>
      <c r="AL41" s="363"/>
      <c r="AM41" s="362">
        <f>AM39/AM40*100</f>
        <v>107.22222222222221</v>
      </c>
      <c r="AN41" s="363"/>
      <c r="AO41" s="363"/>
      <c r="AP41" s="363"/>
      <c r="AQ41" s="100" t="s">
        <v>558</v>
      </c>
      <c r="AR41" s="101"/>
      <c r="AS41" s="101"/>
      <c r="AT41" s="102"/>
      <c r="AU41" s="363">
        <v>107.2</v>
      </c>
      <c r="AV41" s="363"/>
      <c r="AW41" s="363"/>
      <c r="AX41" s="365"/>
    </row>
    <row r="42" spans="1:50" ht="23.25" customHeight="1" x14ac:dyDescent="0.15">
      <c r="A42" s="901" t="s">
        <v>528</v>
      </c>
      <c r="B42" s="902"/>
      <c r="C42" s="902"/>
      <c r="D42" s="902"/>
      <c r="E42" s="902"/>
      <c r="F42" s="903"/>
      <c r="G42" s="907" t="s">
        <v>569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570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572</v>
      </c>
      <c r="AC101" s="552"/>
      <c r="AD101" s="552"/>
      <c r="AE101" s="362">
        <v>811</v>
      </c>
      <c r="AF101" s="363"/>
      <c r="AG101" s="363"/>
      <c r="AH101" s="364"/>
      <c r="AI101" s="362">
        <v>658</v>
      </c>
      <c r="AJ101" s="363"/>
      <c r="AK101" s="363"/>
      <c r="AL101" s="364"/>
      <c r="AM101" s="362">
        <v>437</v>
      </c>
      <c r="AN101" s="363"/>
      <c r="AO101" s="363"/>
      <c r="AP101" s="364"/>
      <c r="AQ101" s="362" t="s">
        <v>566</v>
      </c>
      <c r="AR101" s="363"/>
      <c r="AS101" s="363"/>
      <c r="AT101" s="364"/>
      <c r="AU101" s="362" t="s">
        <v>557</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572</v>
      </c>
      <c r="AC102" s="552"/>
      <c r="AD102" s="552"/>
      <c r="AE102" s="356">
        <v>780</v>
      </c>
      <c r="AF102" s="356"/>
      <c r="AG102" s="356"/>
      <c r="AH102" s="356"/>
      <c r="AI102" s="356">
        <v>640</v>
      </c>
      <c r="AJ102" s="356"/>
      <c r="AK102" s="356"/>
      <c r="AL102" s="356"/>
      <c r="AM102" s="356">
        <v>165</v>
      </c>
      <c r="AN102" s="356"/>
      <c r="AO102" s="356"/>
      <c r="AP102" s="356"/>
      <c r="AQ102" s="818" t="s">
        <v>557</v>
      </c>
      <c r="AR102" s="819"/>
      <c r="AS102" s="819"/>
      <c r="AT102" s="820"/>
      <c r="AU102" s="818" t="s">
        <v>557</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2"/>
      <c r="B104" s="493"/>
      <c r="C104" s="493"/>
      <c r="D104" s="493"/>
      <c r="E104" s="493"/>
      <c r="F104" s="494"/>
      <c r="G104" s="158" t="s">
        <v>571</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572</v>
      </c>
      <c r="AC104" s="473"/>
      <c r="AD104" s="474"/>
      <c r="AE104" s="362">
        <v>145</v>
      </c>
      <c r="AF104" s="363"/>
      <c r="AG104" s="363"/>
      <c r="AH104" s="364"/>
      <c r="AI104" s="362">
        <v>150</v>
      </c>
      <c r="AJ104" s="363"/>
      <c r="AK104" s="363"/>
      <c r="AL104" s="364"/>
      <c r="AM104" s="362">
        <v>84</v>
      </c>
      <c r="AN104" s="363"/>
      <c r="AO104" s="363"/>
      <c r="AP104" s="364"/>
      <c r="AQ104" s="362" t="s">
        <v>557</v>
      </c>
      <c r="AR104" s="363"/>
      <c r="AS104" s="363"/>
      <c r="AT104" s="364"/>
      <c r="AU104" s="362" t="s">
        <v>557</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572</v>
      </c>
      <c r="AC105" s="405"/>
      <c r="AD105" s="406"/>
      <c r="AE105" s="356">
        <v>140</v>
      </c>
      <c r="AF105" s="356"/>
      <c r="AG105" s="356"/>
      <c r="AH105" s="356"/>
      <c r="AI105" s="356">
        <v>115</v>
      </c>
      <c r="AJ105" s="356"/>
      <c r="AK105" s="356"/>
      <c r="AL105" s="356"/>
      <c r="AM105" s="356">
        <v>30</v>
      </c>
      <c r="AN105" s="356"/>
      <c r="AO105" s="356"/>
      <c r="AP105" s="356"/>
      <c r="AQ105" s="362" t="s">
        <v>557</v>
      </c>
      <c r="AR105" s="363"/>
      <c r="AS105" s="363"/>
      <c r="AT105" s="364"/>
      <c r="AU105" s="818" t="s">
        <v>557</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v>303</v>
      </c>
      <c r="AF116" s="356"/>
      <c r="AG116" s="356"/>
      <c r="AH116" s="356"/>
      <c r="AI116" s="356">
        <v>289</v>
      </c>
      <c r="AJ116" s="356"/>
      <c r="AK116" s="356"/>
      <c r="AL116" s="356"/>
      <c r="AM116" s="356">
        <v>86</v>
      </c>
      <c r="AN116" s="356"/>
      <c r="AO116" s="356"/>
      <c r="AP116" s="356"/>
      <c r="AQ116" s="362" t="s">
        <v>576</v>
      </c>
      <c r="AR116" s="363"/>
      <c r="AS116" s="363"/>
      <c r="AT116" s="363"/>
      <c r="AU116" s="363"/>
      <c r="AV116" s="363"/>
      <c r="AW116" s="363"/>
      <c r="AX116" s="365"/>
    </row>
    <row r="117" spans="1:50" ht="63"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458" t="s">
        <v>620</v>
      </c>
      <c r="AF117" s="304"/>
      <c r="AG117" s="304"/>
      <c r="AH117" s="304"/>
      <c r="AI117" s="458" t="s">
        <v>621</v>
      </c>
      <c r="AJ117" s="304"/>
      <c r="AK117" s="304"/>
      <c r="AL117" s="304"/>
      <c r="AM117" s="458" t="s">
        <v>634</v>
      </c>
      <c r="AN117" s="304"/>
      <c r="AO117" s="304"/>
      <c r="AP117" s="304"/>
      <c r="AQ117" s="304" t="s">
        <v>564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628</v>
      </c>
      <c r="AR133" s="269"/>
      <c r="AS133" s="134" t="s">
        <v>356</v>
      </c>
      <c r="AT133" s="169"/>
      <c r="AU133" s="133" t="s">
        <v>629</v>
      </c>
      <c r="AV133" s="133"/>
      <c r="AW133" s="134" t="s">
        <v>300</v>
      </c>
      <c r="AX133" s="135"/>
    </row>
    <row r="134" spans="1:50" ht="39.75" customHeight="1" x14ac:dyDescent="0.15">
      <c r="A134" s="998"/>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576</v>
      </c>
      <c r="AJ134" s="101"/>
      <c r="AK134" s="101"/>
      <c r="AL134" s="101"/>
      <c r="AM134" s="264" t="s">
        <v>576</v>
      </c>
      <c r="AN134" s="101"/>
      <c r="AO134" s="101"/>
      <c r="AP134" s="101"/>
      <c r="AQ134" s="264" t="s">
        <v>576</v>
      </c>
      <c r="AR134" s="101"/>
      <c r="AS134" s="101"/>
      <c r="AT134" s="101"/>
      <c r="AU134" s="264" t="s">
        <v>576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576</v>
      </c>
      <c r="AF135" s="101"/>
      <c r="AG135" s="101"/>
      <c r="AH135" s="101"/>
      <c r="AI135" s="264" t="s">
        <v>576</v>
      </c>
      <c r="AJ135" s="101"/>
      <c r="AK135" s="101"/>
      <c r="AL135" s="101"/>
      <c r="AM135" s="264" t="s">
        <v>576</v>
      </c>
      <c r="AN135" s="101"/>
      <c r="AO135" s="101"/>
      <c r="AP135" s="101"/>
      <c r="AQ135" s="264" t="s">
        <v>576</v>
      </c>
      <c r="AR135" s="101"/>
      <c r="AS135" s="101"/>
      <c r="AT135" s="101"/>
      <c r="AU135" s="264" t="s">
        <v>576</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15">
      <c r="A433" s="998"/>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558</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558</v>
      </c>
      <c r="AF477" s="133"/>
      <c r="AG477" s="134" t="s">
        <v>356</v>
      </c>
      <c r="AH477" s="169"/>
      <c r="AI477" s="179"/>
      <c r="AJ477" s="179"/>
      <c r="AK477" s="179"/>
      <c r="AL477" s="174"/>
      <c r="AM477" s="179"/>
      <c r="AN477" s="179"/>
      <c r="AO477" s="179"/>
      <c r="AP477" s="174"/>
      <c r="AQ477" s="215" t="s">
        <v>558</v>
      </c>
      <c r="AR477" s="133"/>
      <c r="AS477" s="134" t="s">
        <v>356</v>
      </c>
      <c r="AT477" s="169"/>
      <c r="AU477" s="133" t="s">
        <v>558</v>
      </c>
      <c r="AV477" s="133"/>
      <c r="AW477" s="134" t="s">
        <v>300</v>
      </c>
      <c r="AX477" s="135"/>
    </row>
    <row r="478" spans="1:50" ht="23.25" customHeight="1" x14ac:dyDescent="0.15">
      <c r="A478" s="998"/>
      <c r="B478" s="250"/>
      <c r="C478" s="249"/>
      <c r="D478" s="250"/>
      <c r="E478" s="163"/>
      <c r="F478" s="164"/>
      <c r="G478" s="228" t="s">
        <v>558</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558</v>
      </c>
      <c r="AC478" s="130"/>
      <c r="AD478" s="130"/>
      <c r="AE478" s="100" t="s">
        <v>558</v>
      </c>
      <c r="AF478" s="101"/>
      <c r="AG478" s="101"/>
      <c r="AH478" s="101"/>
      <c r="AI478" s="100" t="s">
        <v>558</v>
      </c>
      <c r="AJ478" s="101"/>
      <c r="AK478" s="101"/>
      <c r="AL478" s="101"/>
      <c r="AM478" s="100" t="s">
        <v>558</v>
      </c>
      <c r="AN478" s="101"/>
      <c r="AO478" s="101"/>
      <c r="AP478" s="102"/>
      <c r="AQ478" s="100" t="s">
        <v>558</v>
      </c>
      <c r="AR478" s="101"/>
      <c r="AS478" s="101"/>
      <c r="AT478" s="102"/>
      <c r="AU478" s="101" t="s">
        <v>558</v>
      </c>
      <c r="AV478" s="101"/>
      <c r="AW478" s="101"/>
      <c r="AX478" s="220"/>
    </row>
    <row r="479" spans="1:50" ht="23.25"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558</v>
      </c>
      <c r="AC479" s="219"/>
      <c r="AD479" s="219"/>
      <c r="AE479" s="100" t="s">
        <v>558</v>
      </c>
      <c r="AF479" s="101"/>
      <c r="AG479" s="101"/>
      <c r="AH479" s="102"/>
      <c r="AI479" s="100" t="s">
        <v>558</v>
      </c>
      <c r="AJ479" s="101"/>
      <c r="AK479" s="101"/>
      <c r="AL479" s="101"/>
      <c r="AM479" s="100" t="s">
        <v>558</v>
      </c>
      <c r="AN479" s="101"/>
      <c r="AO479" s="101"/>
      <c r="AP479" s="102"/>
      <c r="AQ479" s="100" t="s">
        <v>558</v>
      </c>
      <c r="AR479" s="101"/>
      <c r="AS479" s="101"/>
      <c r="AT479" s="102"/>
      <c r="AU479" s="101" t="s">
        <v>558</v>
      </c>
      <c r="AV479" s="101"/>
      <c r="AW479" s="101"/>
      <c r="AX479" s="220"/>
    </row>
    <row r="480" spans="1:50" ht="23.25"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558</v>
      </c>
      <c r="AF480" s="101"/>
      <c r="AG480" s="101"/>
      <c r="AH480" s="102"/>
      <c r="AI480" s="100" t="s">
        <v>558</v>
      </c>
      <c r="AJ480" s="101"/>
      <c r="AK480" s="101"/>
      <c r="AL480" s="101"/>
      <c r="AM480" s="100" t="s">
        <v>558</v>
      </c>
      <c r="AN480" s="101"/>
      <c r="AO480" s="101"/>
      <c r="AP480" s="102"/>
      <c r="AQ480" s="100" t="s">
        <v>558</v>
      </c>
      <c r="AR480" s="101"/>
      <c r="AS480" s="101"/>
      <c r="AT480" s="102"/>
      <c r="AU480" s="101" t="s">
        <v>558</v>
      </c>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2.75" customHeight="1" x14ac:dyDescent="0.15">
      <c r="A482" s="998"/>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3.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559</v>
      </c>
      <c r="AE702" s="900"/>
      <c r="AF702" s="900"/>
      <c r="AG702" s="889" t="s">
        <v>582</v>
      </c>
      <c r="AH702" s="890"/>
      <c r="AI702" s="890"/>
      <c r="AJ702" s="890"/>
      <c r="AK702" s="890"/>
      <c r="AL702" s="890"/>
      <c r="AM702" s="890"/>
      <c r="AN702" s="890"/>
      <c r="AO702" s="890"/>
      <c r="AP702" s="890"/>
      <c r="AQ702" s="890"/>
      <c r="AR702" s="890"/>
      <c r="AS702" s="890"/>
      <c r="AT702" s="890"/>
      <c r="AU702" s="890"/>
      <c r="AV702" s="890"/>
      <c r="AW702" s="890"/>
      <c r="AX702" s="891"/>
    </row>
    <row r="703" spans="1:50" ht="79.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559</v>
      </c>
      <c r="AE703" s="152"/>
      <c r="AF703" s="152"/>
      <c r="AG703" s="665" t="s">
        <v>583</v>
      </c>
      <c r="AH703" s="666"/>
      <c r="AI703" s="666"/>
      <c r="AJ703" s="666"/>
      <c r="AK703" s="666"/>
      <c r="AL703" s="666"/>
      <c r="AM703" s="666"/>
      <c r="AN703" s="666"/>
      <c r="AO703" s="666"/>
      <c r="AP703" s="666"/>
      <c r="AQ703" s="666"/>
      <c r="AR703" s="666"/>
      <c r="AS703" s="666"/>
      <c r="AT703" s="666"/>
      <c r="AU703" s="666"/>
      <c r="AV703" s="666"/>
      <c r="AW703" s="666"/>
      <c r="AX703" s="667"/>
    </row>
    <row r="704" spans="1:50" ht="100.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559</v>
      </c>
      <c r="AE704" s="587"/>
      <c r="AF704" s="587"/>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559</v>
      </c>
      <c r="AE705" s="734"/>
      <c r="AF705" s="734"/>
      <c r="AG705" s="157" t="s">
        <v>618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602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603</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1.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604</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46.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559</v>
      </c>
      <c r="AE709" s="152"/>
      <c r="AF709" s="152"/>
      <c r="AG709" s="665" t="s">
        <v>608</v>
      </c>
      <c r="AH709" s="666"/>
      <c r="AI709" s="666"/>
      <c r="AJ709" s="666"/>
      <c r="AK709" s="666"/>
      <c r="AL709" s="666"/>
      <c r="AM709" s="666"/>
      <c r="AN709" s="666"/>
      <c r="AO709" s="666"/>
      <c r="AP709" s="666"/>
      <c r="AQ709" s="666"/>
      <c r="AR709" s="666"/>
      <c r="AS709" s="666"/>
      <c r="AT709" s="666"/>
      <c r="AU709" s="666"/>
      <c r="AV709" s="666"/>
      <c r="AW709" s="666"/>
      <c r="AX709" s="667"/>
    </row>
    <row r="710" spans="1:50" ht="21.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604</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64.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559</v>
      </c>
      <c r="AE711" s="152"/>
      <c r="AF711" s="152"/>
      <c r="AG711" s="665" t="s">
        <v>609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604</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44.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559</v>
      </c>
      <c r="AE714" s="593"/>
      <c r="AF714" s="594"/>
      <c r="AG714" s="690" t="s">
        <v>610</v>
      </c>
      <c r="AH714" s="691"/>
      <c r="AI714" s="691"/>
      <c r="AJ714" s="691"/>
      <c r="AK714" s="691"/>
      <c r="AL714" s="691"/>
      <c r="AM714" s="691"/>
      <c r="AN714" s="691"/>
      <c r="AO714" s="691"/>
      <c r="AP714" s="691"/>
      <c r="AQ714" s="691"/>
      <c r="AR714" s="691"/>
      <c r="AS714" s="691"/>
      <c r="AT714" s="691"/>
      <c r="AU714" s="691"/>
      <c r="AV714" s="691"/>
      <c r="AW714" s="691"/>
      <c r="AX714" s="692"/>
    </row>
    <row r="715" spans="1:50" ht="31.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559</v>
      </c>
      <c r="AE715" s="669"/>
      <c r="AF715" s="778"/>
      <c r="AG715" s="527" t="s">
        <v>635</v>
      </c>
      <c r="AH715" s="528"/>
      <c r="AI715" s="528"/>
      <c r="AJ715" s="528"/>
      <c r="AK715" s="528"/>
      <c r="AL715" s="528"/>
      <c r="AM715" s="528"/>
      <c r="AN715" s="528"/>
      <c r="AO715" s="528"/>
      <c r="AP715" s="528"/>
      <c r="AQ715" s="528"/>
      <c r="AR715" s="528"/>
      <c r="AS715" s="528"/>
      <c r="AT715" s="528"/>
      <c r="AU715" s="528"/>
      <c r="AV715" s="528"/>
      <c r="AW715" s="528"/>
      <c r="AX715" s="529"/>
    </row>
    <row r="716" spans="1:50" ht="73.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559</v>
      </c>
      <c r="AE716" s="760"/>
      <c r="AF716" s="760"/>
      <c r="AG716" s="665" t="s">
        <v>611</v>
      </c>
      <c r="AH716" s="666"/>
      <c r="AI716" s="666"/>
      <c r="AJ716" s="666"/>
      <c r="AK716" s="666"/>
      <c r="AL716" s="666"/>
      <c r="AM716" s="666"/>
      <c r="AN716" s="666"/>
      <c r="AO716" s="666"/>
      <c r="AP716" s="666"/>
      <c r="AQ716" s="666"/>
      <c r="AR716" s="666"/>
      <c r="AS716" s="666"/>
      <c r="AT716" s="666"/>
      <c r="AU716" s="666"/>
      <c r="AV716" s="666"/>
      <c r="AW716" s="666"/>
      <c r="AX716" s="667"/>
    </row>
    <row r="717" spans="1:50" ht="40.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559</v>
      </c>
      <c r="AE717" s="152"/>
      <c r="AF717" s="152"/>
      <c r="AG717" s="665" t="s">
        <v>612</v>
      </c>
      <c r="AH717" s="666"/>
      <c r="AI717" s="666"/>
      <c r="AJ717" s="666"/>
      <c r="AK717" s="666"/>
      <c r="AL717" s="666"/>
      <c r="AM717" s="666"/>
      <c r="AN717" s="666"/>
      <c r="AO717" s="666"/>
      <c r="AP717" s="666"/>
      <c r="AQ717" s="666"/>
      <c r="AR717" s="666"/>
      <c r="AS717" s="666"/>
      <c r="AT717" s="666"/>
      <c r="AU717" s="666"/>
      <c r="AV717" s="666"/>
      <c r="AW717" s="666"/>
      <c r="AX717" s="667"/>
    </row>
    <row r="718" spans="1:50" ht="38.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559</v>
      </c>
      <c r="AE718" s="152"/>
      <c r="AF718" s="152"/>
      <c r="AG718" s="160" t="s">
        <v>613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559</v>
      </c>
      <c r="AE719" s="669"/>
      <c r="AF719" s="669"/>
      <c r="AG719" s="157" t="s">
        <v>633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550</v>
      </c>
      <c r="D721" s="922"/>
      <c r="E721" s="922"/>
      <c r="F721" s="923"/>
      <c r="G721" s="941"/>
      <c r="H721" s="942"/>
      <c r="I721" s="83" t="str">
        <f>IF(OR(G721="　", G721=""), "", "-")</f>
        <v/>
      </c>
      <c r="J721" s="920">
        <v>624</v>
      </c>
      <c r="K721" s="920"/>
      <c r="L721" s="83" t="str">
        <f>IF(M721="","","-")</f>
        <v/>
      </c>
      <c r="M721" s="84"/>
      <c r="N721" s="917" t="s">
        <v>605</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t="s">
        <v>550</v>
      </c>
      <c r="D722" s="922"/>
      <c r="E722" s="922"/>
      <c r="F722" s="923"/>
      <c r="G722" s="941"/>
      <c r="H722" s="942"/>
      <c r="I722" s="83" t="str">
        <f t="shared" ref="I722:I725" si="4">IF(OR(G722="　", G722=""), "", "-")</f>
        <v/>
      </c>
      <c r="J722" s="920">
        <v>827</v>
      </c>
      <c r="K722" s="920"/>
      <c r="L722" s="83" t="str">
        <f t="shared" ref="L722:L725" si="5">IF(M722="","","-")</f>
        <v/>
      </c>
      <c r="M722" s="84"/>
      <c r="N722" s="917" t="s">
        <v>606</v>
      </c>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607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4.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4.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4.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4"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370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596</v>
      </c>
      <c r="H781" s="450"/>
      <c r="I781" s="450"/>
      <c r="J781" s="450"/>
      <c r="K781" s="451"/>
      <c r="L781" s="452" t="s">
        <v>593</v>
      </c>
      <c r="M781" s="453"/>
      <c r="N781" s="453"/>
      <c r="O781" s="453"/>
      <c r="P781" s="453"/>
      <c r="Q781" s="453"/>
      <c r="R781" s="453"/>
      <c r="S781" s="453"/>
      <c r="T781" s="453"/>
      <c r="U781" s="453"/>
      <c r="V781" s="453"/>
      <c r="W781" s="453"/>
      <c r="X781" s="454"/>
      <c r="Y781" s="455">
        <v>9</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597</v>
      </c>
      <c r="H782" s="347"/>
      <c r="I782" s="347"/>
      <c r="J782" s="347"/>
      <c r="K782" s="348"/>
      <c r="L782" s="399" t="s">
        <v>594</v>
      </c>
      <c r="M782" s="400"/>
      <c r="N782" s="400"/>
      <c r="O782" s="400"/>
      <c r="P782" s="400"/>
      <c r="Q782" s="400"/>
      <c r="R782" s="400"/>
      <c r="S782" s="400"/>
      <c r="T782" s="400"/>
      <c r="U782" s="400"/>
      <c r="V782" s="400"/>
      <c r="W782" s="400"/>
      <c r="X782" s="401"/>
      <c r="Y782" s="396">
        <v>10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598</v>
      </c>
      <c r="H783" s="347"/>
      <c r="I783" s="347"/>
      <c r="J783" s="347"/>
      <c r="K783" s="348"/>
      <c r="L783" s="399"/>
      <c r="M783" s="400"/>
      <c r="N783" s="400"/>
      <c r="O783" s="400"/>
      <c r="P783" s="400"/>
      <c r="Q783" s="400"/>
      <c r="R783" s="400"/>
      <c r="S783" s="400"/>
      <c r="T783" s="400"/>
      <c r="U783" s="400"/>
      <c r="V783" s="400"/>
      <c r="W783" s="400"/>
      <c r="X783" s="401"/>
      <c r="Y783" s="396">
        <v>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t="s">
        <v>599</v>
      </c>
      <c r="H784" s="347"/>
      <c r="I784" s="347"/>
      <c r="J784" s="347"/>
      <c r="K784" s="348"/>
      <c r="L784" s="399" t="s">
        <v>595</v>
      </c>
      <c r="M784" s="400"/>
      <c r="N784" s="400"/>
      <c r="O784" s="400"/>
      <c r="P784" s="400"/>
      <c r="Q784" s="400"/>
      <c r="R784" s="400"/>
      <c r="S784" s="400"/>
      <c r="T784" s="400"/>
      <c r="U784" s="400"/>
      <c r="V784" s="400"/>
      <c r="W784" s="400"/>
      <c r="X784" s="401"/>
      <c r="Y784" s="396">
        <v>2</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237" customHeight="1" x14ac:dyDescent="0.15">
      <c r="A837" s="402">
        <v>1</v>
      </c>
      <c r="B837" s="402">
        <v>1</v>
      </c>
      <c r="C837" s="416" t="s">
        <v>601</v>
      </c>
      <c r="D837" s="416"/>
      <c r="E837" s="416"/>
      <c r="F837" s="416"/>
      <c r="G837" s="416"/>
      <c r="H837" s="416"/>
      <c r="I837" s="416"/>
      <c r="J837" s="417">
        <v>5010405010497</v>
      </c>
      <c r="K837" s="418"/>
      <c r="L837" s="418"/>
      <c r="M837" s="418"/>
      <c r="N837" s="418"/>
      <c r="O837" s="418"/>
      <c r="P837" s="426" t="s">
        <v>619</v>
      </c>
      <c r="Q837" s="315"/>
      <c r="R837" s="315"/>
      <c r="S837" s="315"/>
      <c r="T837" s="315"/>
      <c r="U837" s="315"/>
      <c r="V837" s="315"/>
      <c r="W837" s="315"/>
      <c r="X837" s="315"/>
      <c r="Y837" s="316">
        <v>23</v>
      </c>
      <c r="Z837" s="317"/>
      <c r="AA837" s="317"/>
      <c r="AB837" s="318"/>
      <c r="AC837" s="326" t="s">
        <v>520</v>
      </c>
      <c r="AD837" s="424"/>
      <c r="AE837" s="424"/>
      <c r="AF837" s="424"/>
      <c r="AG837" s="424"/>
      <c r="AH837" s="419">
        <v>1</v>
      </c>
      <c r="AI837" s="420"/>
      <c r="AJ837" s="420"/>
      <c r="AK837" s="420"/>
      <c r="AL837" s="323">
        <v>99.1</v>
      </c>
      <c r="AM837" s="324"/>
      <c r="AN837" s="324"/>
      <c r="AO837" s="325"/>
      <c r="AP837" s="319" t="s">
        <v>632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v>99.1</v>
      </c>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600</v>
      </c>
      <c r="F1102" s="896"/>
      <c r="G1102" s="896"/>
      <c r="H1102" s="896"/>
      <c r="I1102" s="896"/>
      <c r="J1102" s="417" t="s">
        <v>600</v>
      </c>
      <c r="K1102" s="418"/>
      <c r="L1102" s="418"/>
      <c r="M1102" s="418"/>
      <c r="N1102" s="418"/>
      <c r="O1102" s="418"/>
      <c r="P1102" s="426" t="s">
        <v>600</v>
      </c>
      <c r="Q1102" s="315"/>
      <c r="R1102" s="315"/>
      <c r="S1102" s="315"/>
      <c r="T1102" s="315"/>
      <c r="U1102" s="315"/>
      <c r="V1102" s="315"/>
      <c r="W1102" s="315"/>
      <c r="X1102" s="315"/>
      <c r="Y1102" s="316" t="s">
        <v>600</v>
      </c>
      <c r="Z1102" s="317"/>
      <c r="AA1102" s="317"/>
      <c r="AB1102" s="318"/>
      <c r="AC1102" s="320" t="s">
        <v>600</v>
      </c>
      <c r="AD1102" s="320"/>
      <c r="AE1102" s="320"/>
      <c r="AF1102" s="320"/>
      <c r="AG1102" s="320"/>
      <c r="AH1102" s="321" t="s">
        <v>600</v>
      </c>
      <c r="AI1102" s="322"/>
      <c r="AJ1102" s="322"/>
      <c r="AK1102" s="322"/>
      <c r="AL1102" s="323" t="s">
        <v>600</v>
      </c>
      <c r="AM1102" s="324"/>
      <c r="AN1102" s="324"/>
      <c r="AO1102" s="325"/>
      <c r="AP1102" s="319" t="s">
        <v>631</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1">
      <formula>IF(RIGHT(TEXT(P14,"0.#"),1)=".",FALSE,TRUE)</formula>
    </cfRule>
    <cfRule type="expression" dxfId="2794" priority="14012">
      <formula>IF(RIGHT(TEXT(P14,"0.#"),1)=".",TRUE,FALSE)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AE33">
    <cfRule type="expression" dxfId="707" priority="7">
      <formula>IF(RIGHT(TEXT(AE33,"0.#"),1)=".",FALSE,TRUE)</formula>
    </cfRule>
    <cfRule type="expression" dxfId="706" priority="8">
      <formula>IF(RIGHT(TEXT(AE33,"0.#"),1)=".",TRUE,FALSE)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E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7" max="49" man="1"/>
    <brk id="70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2018-05-09T07:42:32Z</cp:lastPrinted>
  <dcterms:created xsi:type="dcterms:W3CDTF">2012-03-13T00:50:25Z</dcterms:created>
  <dcterms:modified xsi:type="dcterms:W3CDTF">2018-07-05T04:29:41Z</dcterms:modified>
</cp:coreProperties>
</file>