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<sst xmlns="http://schemas.openxmlformats.org/spreadsheetml/2006/main" count="3006" uniqueCount="685">
  <si>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</si>
  <si>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</si>
  <si>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</si>
  <si>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</si>
  <si>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</si>
  <si>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</si>
  <si>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</si>
  <si>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</si>
  <si>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</si>
  <si>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</si>
  <si>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</si>
  <si>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</si>
  <si>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</si>
  <si>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</si>
  <si>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</si>
  <si>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</si>
  <si>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</si>
  <si>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</si>
  <si>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</si>
  <si>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</si>
  <si>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</si>
  <si>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</si>
  <si>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</si>
  <si>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</si>
  <si>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</si>
  <si>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</si>
  <si>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</si>
  <si>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</si>
  <si>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</si>
  <si>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</si>
  <si>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</si>
  <si>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</si>
  <si>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</si>
  <si>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</si>
  <si>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</si>
  <si>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</si>
  <si>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</si>
  <si>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</si>
  <si>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</si>
  <si>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</si>
  <si>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</si>
  <si>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</si>
  <si>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</si>
  <si>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</si>
  <si>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</si>
  <si>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</si>
  <si>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</si>
  <si>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</si>
  <si>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</si>
  <si>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</si>
  <si>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</si>
  <si>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</si>
  <si>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</si>
  <si>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</si>
  <si>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</si>
  <si>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</si>
  <si>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</si>
  <si>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</si>
  <si>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</si>
  <si>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</si>
  <si>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</si>
  <si>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</si>
  <si>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</si>
  <si>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</si>
  <si>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</si>
  <si>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</si>
  <si>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</si>
  <si>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</si>
  <si>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</si>
  <si>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</si>
  <si>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</si>
  <si>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</si>
  <si>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</si>
  <si>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</si>
  <si>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</si>
  <si>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</si>
  <si>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</si>
  <si>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</si>
  <si>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</si>
  <si>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</si>
  <si>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</si>
  <si>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</si>
  <si>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</si>
  <si>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</si>
  <si>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</si>
  <si>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</si>
  <si>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</si>
  <si>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</si>
  <si>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</si>
  <si>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</si>
  <si>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</si>
  <si>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</si>
  <si>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</si>
  <si>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</si>
  <si>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</si>
  <si>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</si>
  <si>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</si>
  <si>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</si>
  <si>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</si>
  <si>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</si>
  <si>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</si>
  <si>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</si>
  <si>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</si>
  <si>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</si>
  <si>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</si>
  <si>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</si>
  <si>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</si>
  <si>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</si>
  <si>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</si>
  <si>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</si>
  <si>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</si>
  <si>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</si>
  <si>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</si>
  <si>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</si>
  <si>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</si>
  <si>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</si>
  <si>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</si>
  <si>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</si>
  <si>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</si>
  <si>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</si>
  <si>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</si>
  <si>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</si>
  <si>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</si>
  <si>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</si>
  <si>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</si>
  <si>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</si>
  <si>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</si>
  <si>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</si>
  <si>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</si>
  <si>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</si>
  <si>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</si>
  <si>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</si>
  <si>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</si>
  <si>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</si>
  <si>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</si>
  <si>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</si>
  <si>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</si>
  <si>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</si>
  <si>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</si>
  <si>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</si>
  <si>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</si>
  <si>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</si>
  <si>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</si>
  <si>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</si>
  <si>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</si>
  <si>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</si>
  <si>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</si>
  <si>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</si>
  <si>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</si>
  <si>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</si>
  <si>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</si>
  <si>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</si>
  <si>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</si>
  <si>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</si>
  <si>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</si>
  <si>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</si>
  <si>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</si>
  <si>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</si>
  <si>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</si>
  <si>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</si>
  <si>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</si>
  <si>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</si>
  <si>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</si>
  <si>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</si>
  <si>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</si>
  <si>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</si>
  <si>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</si>
  <si>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</si>
  <si>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</si>
  <si>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</si>
  <si>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</si>
  <si>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</si>
  <si>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</si>
  <si>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</si>
  <si>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</si>
  <si>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</si>
  <si>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</si>
  <si>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</si>
  <si>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</si>
  <si>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</si>
  <si>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</si>
  <si>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</si>
  <si>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</si>
  <si>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</si>
  <si>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</si>
  <si>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</si>
  <si>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</si>
  <si>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</si>
  <si>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</si>
  <si>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</si>
  <si>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</si>
  <si>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</si>
  <si>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</si>
  <si>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</si>
  <si>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</si>
  <si>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</si>
  <si>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</si>
  <si>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</si>
  <si>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</si>
  <si>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</si>
  <si>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</si>
  <si>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</si>
  <si>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</si>
  <si>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</si>
  <si>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</si>
  <si>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</si>
  <si>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</si>
  <si>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</si>
  <si>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</si>
  <si>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</si>
  <si>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</si>
  <si>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</si>
  <si>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</si>
  <si>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</si>
  <si>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</si>
  <si>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</si>
  <si>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</si>
  <si>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</si>
  <si>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</si>
  <si>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</si>
  <si>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</si>
  <si>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</si>
  <si>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</si>
  <si>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</si>
  <si>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</si>
  <si>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</si>
  <si>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</si>
  <si>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</si>
  <si>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</si>
  <si>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</si>
  <si>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</si>
  <si>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</si>
  <si>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</si>
  <si>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</si>
  <si>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</si>
  <si>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</si>
  <si>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</si>
  <si>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</si>
  <si>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</si>
  <si>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</si>
  <si>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</si>
  <si>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</si>
  <si>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</si>
  <si>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</si>
  <si>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</si>
  <si>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</si>
  <si>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</si>
  <si>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</si>
  <si>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</si>
  <si>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</si>
  <si>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</si>
  <si>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</si>
  <si>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</si>
  <si>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</si>
  <si>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</si>
  <si>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</si>
  <si>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</si>
  <si>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</si>
  <si>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</si>
  <si>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</si>
  <si>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</si>
  <si>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</si>
  <si>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</si>
  <si>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</si>
  <si>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</si>
  <si>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</si>
  <si>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</si>
  <si>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</si>
  <si>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</si>
  <si>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</si>
  <si>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</si>
  <si>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</si>
  <si>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</si>
  <si>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</si>
  <si>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</si>
  <si>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</si>
  <si>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</si>
  <si>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</si>
  <si>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</si>
  <si>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</si>
  <si>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</si>
  <si>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</si>
  <si>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</si>
  <si>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</si>
  <si>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</si>
  <si>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</si>
  <si>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</si>
  <si>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</si>
  <si>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</si>
  <si>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</si>
  <si>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</si>
  <si>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</si>
  <si>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</si>
  <si>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</si>
  <si>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</si>
  <si>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</si>
  <si>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</si>
  <si>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</si>
  <si>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</si>
  <si>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</si>
  <si>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</si>
  <si>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</si>
  <si>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</si>
  <si>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</si>
  <si>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</si>
  <si>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</si>
  <si>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</si>
  <si>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</si>
  <si>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</si>
  <si>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</si>
  <si>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</si>
  <si>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</si>
  <si>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</si>
  <si>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</si>
  <si>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</si>
  <si>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</si>
  <si>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</si>
  <si>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</si>
  <si>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</si>
  <si>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</si>
  <si>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</si>
  <si>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</si>
  <si>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</si>
  <si>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</si>
  <si>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</si>
  <si>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</si>
  <si>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</si>
  <si>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</si>
  <si>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</si>
  <si>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</si>
  <si>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</si>
  <si>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</si>
  <si>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</si>
  <si>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</si>
  <si>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</si>
  <si>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</si>
  <si>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</si>
  <si>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</si>
  <si>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</si>
  <si>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</si>
  <si>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</si>
  <si>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</si>
  <si>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</si>
  <si>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</si>
  <si>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</si>
  <si>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</si>
  <si>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</si>
  <si>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</si>
  <si>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</si>
  <si>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</si>
  <si>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</si>
  <si>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</si>
  <si>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</si>
  <si>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</si>
  <si>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</si>
  <si>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</si>
  <si>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</si>
  <si>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</si>
  <si>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</si>
  <si>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</si>
  <si>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</si>
  <si>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</si>
  <si>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</si>
  <si>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</si>
  <si>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</si>
  <si>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</si>
  <si>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</si>
  <si>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</si>
  <si>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</si>
  <si>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</si>
  <si>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</si>
  <si>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</si>
  <si>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</si>
  <si>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</si>
  <si>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</si>
  <si>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</si>
  <si>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</si>
  <si>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</si>
  <si>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</si>
  <si>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</si>
  <si>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</si>
  <si>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</si>
  <si>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</si>
  <si>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</si>
  <si>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</si>
  <si>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</si>
  <si>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</si>
  <si>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</si>
  <si>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</si>
  <si>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</si>
  <si>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</si>
  <si>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</si>
  <si>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</si>
  <si>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</si>
  <si>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</si>
  <si>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</si>
  <si>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</si>
  <si>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</si>
  <si>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</si>
  <si>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</si>
  <si>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</si>
  <si>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</si>
  <si>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</si>
  <si>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</si>
  <si>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</si>
  <si>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</si>
  <si>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</si>
  <si>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</si>
  <si>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</si>
  <si>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</si>
  <si>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</si>
  <si>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</si>
  <si>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</si>
  <si>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</si>
  <si>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</si>
  <si>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</si>
  <si>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</si>
  <si>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</si>
  <si>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</si>
  <si>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</si>
  <si>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</si>
  <si>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</si>
  <si>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</si>
  <si>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</si>
  <si>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</si>
  <si>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</si>
  <si>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</si>
  <si>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</si>
  <si>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</si>
  <si>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</si>
  <si>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</si>
  <si>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</si>
  <si>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</si>
  <si>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</si>
  <si>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</si>
  <si>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</si>
  <si>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</si>
  <si>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</si>
  <si>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</si>
  <si>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</si>
  <si>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</si>
  <si>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</si>
  <si>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</si>
  <si>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</si>
  <si>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</si>
  <si>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</si>
  <si>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</si>
  <si>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</si>
  <si>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</si>
  <si>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</si>
  <si>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</si>
  <si>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</si>
  <si>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</si>
  <si>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</si>
  <si>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</si>
  <si>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</si>
  <si>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</si>
  <si>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</si>
  <si>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</si>
  <si>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</si>
  <si>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</si>
  <si>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</si>
  <si>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</si>
  <si>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</si>
  <si>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</si>
  <si>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</si>
  <si>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</si>
  <si>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</si>
  <si>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</si>
  <si>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</si>
  <si>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</si>
  <si>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</si>
  <si>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</si>
  <si>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</si>
  <si>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</si>
  <si>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</si>
  <si>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</si>
  <si>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</si>
  <si>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</si>
  <si>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</si>
  <si>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</si>
  <si>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</si>
  <si>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</si>
  <si>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</si>
  <si>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</si>
  <si>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</si>
  <si>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</si>
  <si>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</si>
  <si>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</si>
  <si>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</si>
  <si>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</si>
  <si>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</si>
  <si>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</si>
  <si>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</si>
  <si>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</si>
  <si>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</si>
  <si>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</si>
  <si>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</si>
  <si>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</si>
  <si>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</si>
  <si>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</si>
  <si>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</si>
  <si>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</si>
  <si>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</si>
  <si>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</si>
  <si>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</si>
  <si>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</si>
  <si>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</si>
  <si>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</si>
  <si>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</si>
  <si>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</si>
  <si>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</si>
  <si>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</si>
  <si>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</si>
  <si>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</si>
  <si>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</si>
  <si>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</si>
  <si>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</si>
  <si>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</si>
  <si>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</si>
  <si>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</si>
  <si>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</si>
  <si>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</si>
  <si>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</si>
  <si>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</si>
  <si>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</si>
  <si>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</si>
  <si>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</si>
  <si>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</si>
  <si>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</si>
  <si>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</si>
  <si>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</si>
  <si>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</si>
  <si>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</si>
  <si>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</si>
  <si>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</si>
  <si>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</si>
  <si>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</si>
  <si>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</si>
  <si>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</si>
  <si>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</si>
  <si>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</si>
  <si>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</si>
  <si>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</si>
  <si>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</si>
  <si>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</si>
  <si>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化学物質の審査及び製造等の規制に関する法律施行費</t>
    <phoneticPr fontId="5"/>
  </si>
  <si>
    <t>医薬・生活衛生局</t>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</si>
  <si>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</si>
  <si>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5">
      <t>フチオカ</t>
    </rPh>
    <rPh sb="6" eb="7">
      <t>ガク</t>
    </rPh>
    <phoneticPr fontId="5"/>
  </si>
  <si>
    <t>-</t>
  </si>
  <si>
    <t>-</t>
    <phoneticPr fontId="5"/>
  </si>
  <si>
    <t>○化学物質の適正な評価・管理を推進し、安全性を確保するため、規制等を適切に行うとともに、環境への排出量の把握等及び管理の改善を図る。
○内分泌かく乱化学物質、ナノマテリアルなどの新素材についても、ヒトの健康への影響評価を行い、総合的な化学物質の安全対策を推進する。</t>
    <phoneticPr fontId="5"/>
  </si>
  <si>
    <t>１．新規化学物質等の審査、既存化学物質毒性試験の実施。
２．電子申請システム及び３省（厚生労働省・経済産業省・環境省）共管情報基盤システムの管理。
３．PRTR法に基づき化学物質の排出量を所管する事業所のデータ受入及びシステム管理。
４．OECD試験ガイドラインに基づく内分泌かく乱化学物質実証試験の実施。
５．海外の規制当局との化学物質に対する規制と我が国の規制との整合、リスク管理方策及び毒性試験評価基準等の国際協調。
６．新素材のナノマテリアルについての国内使用実態等調査。</t>
    <phoneticPr fontId="5"/>
  </si>
  <si>
    <t>－</t>
  </si>
  <si>
    <t>家庭用品等試験検査費</t>
    <rPh sb="0" eb="2">
      <t>カテイ</t>
    </rPh>
    <rPh sb="2" eb="4">
      <t>ヨウヒン</t>
    </rPh>
    <rPh sb="4" eb="5">
      <t>トウ</t>
    </rPh>
    <rPh sb="5" eb="7">
      <t>シケン</t>
    </rPh>
    <rPh sb="7" eb="10">
      <t>ケンサヒ</t>
    </rPh>
    <phoneticPr fontId="5"/>
  </si>
  <si>
    <t>医薬品審査等業務庁費</t>
    <rPh sb="0" eb="3">
      <t>イヤクヒン</t>
    </rPh>
    <rPh sb="3" eb="5">
      <t>シンサ</t>
    </rPh>
    <rPh sb="5" eb="6">
      <t>トウ</t>
    </rPh>
    <rPh sb="6" eb="9">
      <t>ギョウムチョウ</t>
    </rPh>
    <rPh sb="9" eb="10">
      <t>ヒ</t>
    </rPh>
    <phoneticPr fontId="5"/>
  </si>
  <si>
    <t>医薬品等試験調査委託費</t>
    <rPh sb="0" eb="4">
      <t>イヤクヒントウ</t>
    </rPh>
    <rPh sb="4" eb="6">
      <t>シケン</t>
    </rPh>
    <rPh sb="6" eb="8">
      <t>チョウサ</t>
    </rPh>
    <rPh sb="8" eb="11">
      <t>イタクヒ</t>
    </rPh>
    <phoneticPr fontId="5"/>
  </si>
  <si>
    <t>職員旅費</t>
    <rPh sb="0" eb="2">
      <t>ショクイン</t>
    </rPh>
    <rPh sb="2" eb="4">
      <t>リョヒ</t>
    </rPh>
    <phoneticPr fontId="5"/>
  </si>
  <si>
    <t>委員等旅費</t>
    <rPh sb="0" eb="2">
      <t>イイン</t>
    </rPh>
    <rPh sb="2" eb="3">
      <t>トウ</t>
    </rPh>
    <rPh sb="3" eb="5">
      <t>リョヒ</t>
    </rPh>
    <phoneticPr fontId="5"/>
  </si>
  <si>
    <t>安全性情報を公開した物質数</t>
    <rPh sb="12" eb="13">
      <t>スウ</t>
    </rPh>
    <phoneticPr fontId="5"/>
  </si>
  <si>
    <t>物質数</t>
    <rPh sb="0" eb="2">
      <t>ブッシツ</t>
    </rPh>
    <rPh sb="2" eb="3">
      <t>スウ</t>
    </rPh>
    <phoneticPr fontId="5"/>
  </si>
  <si>
    <t>-</t>
    <phoneticPr fontId="5"/>
  </si>
  <si>
    <t>-</t>
    <phoneticPr fontId="5"/>
  </si>
  <si>
    <t>-</t>
    <phoneticPr fontId="5"/>
  </si>
  <si>
    <t>-</t>
    <phoneticPr fontId="5"/>
  </si>
  <si>
    <t>当該年度において既存化学物質毒性データベース（Japan Existing Chemical Data Base(JECDB) http://dra4.nihs.go.jp/mhlw_data/jsp/SearchPage.jsp）において公表した化学物質の数</t>
    <phoneticPr fontId="5"/>
  </si>
  <si>
    <t>化学物質の安全性点検(試験数）</t>
    <phoneticPr fontId="5"/>
  </si>
  <si>
    <t>試験数</t>
    <rPh sb="0" eb="2">
      <t>シケン</t>
    </rPh>
    <rPh sb="2" eb="3">
      <t>スウ</t>
    </rPh>
    <phoneticPr fontId="5"/>
  </si>
  <si>
    <t>試験数</t>
    <rPh sb="0" eb="3">
      <t>シケンスウ</t>
    </rPh>
    <phoneticPr fontId="5"/>
  </si>
  <si>
    <t>-</t>
    <phoneticPr fontId="5"/>
  </si>
  <si>
    <t>X：「化学物質の審査及び製造等の規制に関する法律施行費に係る執行額」（円）
Y：「安全性点検を実施した試験数」</t>
    <phoneticPr fontId="5"/>
  </si>
  <si>
    <t>円</t>
    <rPh sb="0" eb="1">
      <t>エン</t>
    </rPh>
    <phoneticPr fontId="5"/>
  </si>
  <si>
    <t>X/Y</t>
    <phoneticPr fontId="5"/>
  </si>
  <si>
    <t>212,105,782/25</t>
    <phoneticPr fontId="5"/>
  </si>
  <si>
    <t>204,689,836/20</t>
    <phoneticPr fontId="5"/>
  </si>
  <si>
    <t>国民生活を取り巻く化学物質による人の健康被害を防止すること（Ⅱ-4)</t>
    <phoneticPr fontId="5"/>
  </si>
  <si>
    <t>化学物質の適正な評価・管理を推進し、安全性を確保すること(Ⅱ-4-1)</t>
    <phoneticPr fontId="5"/>
  </si>
  <si>
    <t>化学物質の安全性点検実施数</t>
    <rPh sb="10" eb="12">
      <t>ジッシ</t>
    </rPh>
    <rPh sb="12" eb="13">
      <t>スウ</t>
    </rPh>
    <phoneticPr fontId="5"/>
  </si>
  <si>
    <t>試験数</t>
    <rPh sb="0" eb="2">
      <t>シケン</t>
    </rPh>
    <rPh sb="2" eb="3">
      <t>スウ</t>
    </rPh>
    <phoneticPr fontId="5"/>
  </si>
  <si>
    <t>-</t>
    <phoneticPr fontId="5"/>
  </si>
  <si>
    <t>・新規化学物質の審査、既存化学物質毒性試験の実施
・3省共管情報基盤システム及び電子申請システムの管理
・海外の規制当局との国際協調
化学物質の安全性を確保するため、新規化学物質の審査、既存化学物質の毒性試験を行い、適正な評価・管理が重要である。評価に当たっては、国際的な協調のもとに行うことが求められており、また、毒性試験・評価を行った化学物質について、その情報を公開していくことにより、化学物質の適切な管理の促進が期待される。</t>
    <phoneticPr fontId="5"/>
  </si>
  <si>
    <t>-</t>
    <phoneticPr fontId="5"/>
  </si>
  <si>
    <t>-</t>
    <phoneticPr fontId="5"/>
  </si>
  <si>
    <t>-</t>
    <phoneticPr fontId="5"/>
  </si>
  <si>
    <t>-</t>
    <phoneticPr fontId="5"/>
  </si>
  <si>
    <t>化学物質の審査及び製造等の規制に関する法律に基づき人の健康を損なうおそれがある化学物質等による環境汚染の防止を図るものであり、国民や社会のニーズを的確に反映している。</t>
    <phoneticPr fontId="5"/>
  </si>
  <si>
    <t>化学物質の審査及び製造等の規制については、化学物質の審査及び製造等の規制に関する法律に基づき国が行うこととなっているため、他に委ねることができない。</t>
    <phoneticPr fontId="5"/>
  </si>
  <si>
    <t>化学物質の審査及び製造等の規制については、これを怠ると国民の健康を損なうおそれがあるため、必要かつ適切な事業であるとともに優先度は高い。</t>
    <phoneticPr fontId="5"/>
  </si>
  <si>
    <t>会計法第29条の３第４項の規定に基づく随意契約（委託契約）が１件、及び一部少額による随意契約があるが、その他は一般競争入札により競争性を確保している。なお、化学物質情報基盤システム運営業務については、中期目標・中期計画において化審法に係る情報基盤整備業務を明示している機関と契約を行った。
1者応札・1者応募であった案件については、必要に応じ仕様書の内容の見直しや公告期間の延長などの対応を検討する。
また、支出委任先である国立医薬品食品衛生研究所（厚生労働省の施設等機関）は、医薬品等の品質、安全性、有効性等について研究を行っている唯一の国立機関であり、その選定は妥当である。</t>
    <rPh sb="24" eb="26">
      <t>イタク</t>
    </rPh>
    <rPh sb="26" eb="28">
      <t>ケイヤク</t>
    </rPh>
    <rPh sb="146" eb="147">
      <t>シャ</t>
    </rPh>
    <rPh sb="147" eb="149">
      <t>オウサツ</t>
    </rPh>
    <rPh sb="151" eb="152">
      <t>シャ</t>
    </rPh>
    <rPh sb="152" eb="154">
      <t>オウボ</t>
    </rPh>
    <rPh sb="158" eb="160">
      <t>アンケン</t>
    </rPh>
    <rPh sb="166" eb="168">
      <t>ヒツヨウ</t>
    </rPh>
    <rPh sb="169" eb="170">
      <t>オウ</t>
    </rPh>
    <rPh sb="171" eb="174">
      <t>シヨウショ</t>
    </rPh>
    <rPh sb="175" eb="177">
      <t>ナイヨウ</t>
    </rPh>
    <rPh sb="178" eb="180">
      <t>ミナオ</t>
    </rPh>
    <rPh sb="182" eb="184">
      <t>コウコク</t>
    </rPh>
    <rPh sb="184" eb="186">
      <t>キカン</t>
    </rPh>
    <rPh sb="187" eb="189">
      <t>エンチョウ</t>
    </rPh>
    <rPh sb="192" eb="194">
      <t>タイオウ</t>
    </rPh>
    <rPh sb="195" eb="197">
      <t>ケントウ</t>
    </rPh>
    <phoneticPr fontId="5"/>
  </si>
  <si>
    <t>無</t>
  </si>
  <si>
    <t>‐</t>
  </si>
  <si>
    <t>-</t>
    <phoneticPr fontId="5"/>
  </si>
  <si>
    <t>一般競争入札を実施することにより、コスト削減に努めている。</t>
    <phoneticPr fontId="5"/>
  </si>
  <si>
    <t>事業を実施する上で、必要な経費に限定されている。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</si>
  <si>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</si>
  <si>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</si>
  <si>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</si>
  <si>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再審査・再評価調査事業</t>
    <phoneticPr fontId="5"/>
  </si>
  <si>
    <t>新規化学物質の有害性調査試験</t>
    <phoneticPr fontId="5"/>
  </si>
  <si>
    <t>化審法の他に、医薬品医療機器等法及び安衛法のそれぞれにおいて、対象目的等の異なるGLP制度があるが、化審法は人健康又は生態系を損なうおそれのある化学物質による環境の汚染の防止を目的としている一方、医薬品医療機器等法は医薬品の安全性確保を、安衛法は労働者の健康障害防止を目的としたものである。各法に基づき、各部局がそれぞれ届出内容の審査・評価や試験機関のGLP査察を行うが、上記の所掌の範囲に応じて、適切に役割分担を行っている。
また、有害性調査試験とは化学物質に関して調査研究事業を行う点で類似しているが、それぞれ異なる法目的の観点（化審法；自然環境経由のばく露による人健康影響等、安衛法；閉鎖的かつ継続的な職業ばく露による人健康影響）のもと、それぞれの制度で優先的に規制等すべき化学物質を選択し、有害性評価等を行うことを目的としており、適切な役割分担を行っている。</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</si>
  <si>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</si>
  <si>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優先評価化学物質に関する毒性等調査費に関し、国が実施すべき毒性等調査の化学物質の選定にあたり、諸外国における選定方法の取扱い事例や近年の生産量の変化等を踏まえ、国が実施する調査の規模等を見直し、コストの軽減を図る。
・成果目標の未達成については、要因を分析のうえ、実施方法の見直すなど業務の効率化を検討する。</t>
    <rPh sb="110" eb="112">
      <t>セイカ</t>
    </rPh>
    <rPh sb="112" eb="114">
      <t>モクヒョウ</t>
    </rPh>
    <rPh sb="115" eb="118">
      <t>ミタッセイ</t>
    </rPh>
    <rPh sb="124" eb="126">
      <t>ヨウイン</t>
    </rPh>
    <rPh sb="127" eb="129">
      <t>ブンセキ</t>
    </rPh>
    <rPh sb="133" eb="135">
      <t>ジッシ</t>
    </rPh>
    <rPh sb="135" eb="137">
      <t>ホウホウ</t>
    </rPh>
    <rPh sb="138" eb="140">
      <t>ミナオ</t>
    </rPh>
    <rPh sb="143" eb="145">
      <t>ギョウム</t>
    </rPh>
    <rPh sb="146" eb="149">
      <t>コウリツカ</t>
    </rPh>
    <rPh sb="150" eb="152">
      <t>ケントウ</t>
    </rPh>
    <phoneticPr fontId="5"/>
  </si>
  <si>
    <t>352</t>
    <phoneticPr fontId="5"/>
  </si>
  <si>
    <t>320</t>
    <phoneticPr fontId="5"/>
  </si>
  <si>
    <t>279</t>
    <phoneticPr fontId="5"/>
  </si>
  <si>
    <t>333</t>
    <phoneticPr fontId="5"/>
  </si>
  <si>
    <t>344</t>
    <phoneticPr fontId="5"/>
  </si>
  <si>
    <t>355</t>
    <phoneticPr fontId="5"/>
  </si>
  <si>
    <t>成果実績は、その見込みに見合ったものになっている。</t>
    <phoneticPr fontId="5"/>
  </si>
  <si>
    <t>189,902,443/21</t>
    <phoneticPr fontId="5"/>
  </si>
  <si>
    <t>A.国立医薬食品衛生研究所</t>
    <rPh sb="2" eb="4">
      <t>コクリツ</t>
    </rPh>
    <rPh sb="4" eb="6">
      <t>イヤク</t>
    </rPh>
    <rPh sb="6" eb="8">
      <t>ショクヒン</t>
    </rPh>
    <rPh sb="8" eb="10">
      <t>エイセイ</t>
    </rPh>
    <rPh sb="10" eb="12">
      <t>ケンキュウ</t>
    </rPh>
    <phoneticPr fontId="5"/>
  </si>
  <si>
    <t>賃金職員</t>
    <rPh sb="0" eb="2">
      <t>チンギン</t>
    </rPh>
    <rPh sb="2" eb="4">
      <t>ショクイン</t>
    </rPh>
    <phoneticPr fontId="5"/>
  </si>
  <si>
    <t>賃金</t>
    <rPh sb="0" eb="2">
      <t>チンギン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</si>
  <si>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</si>
  <si>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</si>
  <si>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</si>
  <si>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電気・ガス・水道利用料</t>
    <rPh sb="0" eb="2">
      <t>デンキ</t>
    </rPh>
    <rPh sb="6" eb="8">
      <t>スイドウ</t>
    </rPh>
    <rPh sb="8" eb="11">
      <t>リヨウリョウ</t>
    </rPh>
    <phoneticPr fontId="5"/>
  </si>
  <si>
    <t>備品購入費</t>
    <rPh sb="0" eb="2">
      <t>ビヒン</t>
    </rPh>
    <rPh sb="2" eb="5">
      <t>コウニュウヒ</t>
    </rPh>
    <phoneticPr fontId="5"/>
  </si>
  <si>
    <t>研究用備品</t>
    <rPh sb="0" eb="3">
      <t>ケンキュウヨウ</t>
    </rPh>
    <rPh sb="3" eb="5">
      <t>ビヒン</t>
    </rPh>
    <phoneticPr fontId="5"/>
  </si>
  <si>
    <t>消耗品費</t>
    <rPh sb="0" eb="3">
      <t>ショウモウヒン</t>
    </rPh>
    <rPh sb="3" eb="4">
      <t>ヒ</t>
    </rPh>
    <phoneticPr fontId="5"/>
  </si>
  <si>
    <t>研究用消耗品・図書等</t>
    <rPh sb="0" eb="3">
      <t>ケンキュウヨウ</t>
    </rPh>
    <rPh sb="3" eb="6">
      <t>ショウモウヒン</t>
    </rPh>
    <rPh sb="7" eb="9">
      <t>トショ</t>
    </rPh>
    <rPh sb="9" eb="10">
      <t>トウ</t>
    </rPh>
    <phoneticPr fontId="5"/>
  </si>
  <si>
    <t>B.（株）化合物安全性研究所</t>
    <phoneticPr fontId="5"/>
  </si>
  <si>
    <t>既存化学物質安全性点検に係る毒性調査業務（3件）</t>
    <phoneticPr fontId="5"/>
  </si>
  <si>
    <t>C.（独）製品評価技術基盤機構</t>
    <phoneticPr fontId="5"/>
  </si>
  <si>
    <t>D.シミックファーマサイエンス（株）</t>
    <phoneticPr fontId="5"/>
  </si>
  <si>
    <t>既存化学物質安全性点検に係る毒性調査業務（4件）</t>
    <phoneticPr fontId="5"/>
  </si>
  <si>
    <t>F. JFEテクノリサーチ（株）</t>
    <phoneticPr fontId="5"/>
  </si>
  <si>
    <t>化学物質リスク評価のための有害性情報の収集整理業務</t>
    <phoneticPr fontId="5"/>
  </si>
  <si>
    <t>ナノマテリアル安全対策調査事業</t>
    <rPh sb="13" eb="15">
      <t>ジギョウ</t>
    </rPh>
    <phoneticPr fontId="5"/>
  </si>
  <si>
    <t>G.事務費等</t>
    <rPh sb="2" eb="5">
      <t>ジムヒ</t>
    </rPh>
    <rPh sb="5" eb="6">
      <t>トウ</t>
    </rPh>
    <phoneticPr fontId="5"/>
  </si>
  <si>
    <t>委員等旅費</t>
    <rPh sb="0" eb="3">
      <t>イイントウ</t>
    </rPh>
    <rPh sb="3" eb="5">
      <t>リョヒ</t>
    </rPh>
    <phoneticPr fontId="5"/>
  </si>
  <si>
    <t>海外規制状況等調査旅費</t>
    <rPh sb="0" eb="2">
      <t>カイガイ</t>
    </rPh>
    <rPh sb="2" eb="4">
      <t>キセイ</t>
    </rPh>
    <rPh sb="4" eb="6">
      <t>ジョウキョウ</t>
    </rPh>
    <rPh sb="6" eb="7">
      <t>トウ</t>
    </rPh>
    <rPh sb="7" eb="9">
      <t>チョウサ</t>
    </rPh>
    <rPh sb="9" eb="11">
      <t>リョヒ</t>
    </rPh>
    <phoneticPr fontId="5"/>
  </si>
  <si>
    <t>職員旅費</t>
    <rPh sb="0" eb="2">
      <t>ショクイン</t>
    </rPh>
    <rPh sb="2" eb="4">
      <t>リョヒ</t>
    </rPh>
    <phoneticPr fontId="5"/>
  </si>
  <si>
    <t>審査資料作成業務等</t>
    <rPh sb="0" eb="2">
      <t>シンサ</t>
    </rPh>
    <rPh sb="2" eb="4">
      <t>シリョウ</t>
    </rPh>
    <rPh sb="4" eb="6">
      <t>サクセイ</t>
    </rPh>
    <rPh sb="6" eb="9">
      <t>ギョウムトウ</t>
    </rPh>
    <phoneticPr fontId="5"/>
  </si>
  <si>
    <t>その他</t>
    <rPh sb="2" eb="3">
      <t>タ</t>
    </rPh>
    <phoneticPr fontId="5"/>
  </si>
  <si>
    <t>印刷製本費・賃貸借料・諸謝金等</t>
    <rPh sb="0" eb="2">
      <t>インサツ</t>
    </rPh>
    <rPh sb="2" eb="5">
      <t>セイホンヒ</t>
    </rPh>
    <rPh sb="6" eb="9">
      <t>チンタイシャク</t>
    </rPh>
    <rPh sb="9" eb="10">
      <t>リョウ</t>
    </rPh>
    <rPh sb="11" eb="14">
      <t>ショシャキン</t>
    </rPh>
    <rPh sb="14" eb="15">
      <t>トウ</t>
    </rPh>
    <phoneticPr fontId="5"/>
  </si>
  <si>
    <t>国立医薬食品衛生研究所</t>
    <rPh sb="0" eb="2">
      <t>コクリツ</t>
    </rPh>
    <rPh sb="2" eb="4">
      <t>イヤク</t>
    </rPh>
    <rPh sb="4" eb="6">
      <t>ショクヒン</t>
    </rPh>
    <rPh sb="6" eb="8">
      <t>エイセイ</t>
    </rPh>
    <rPh sb="8" eb="10">
      <t>ケンキュウ</t>
    </rPh>
    <phoneticPr fontId="5"/>
  </si>
  <si>
    <t>-</t>
    <phoneticPr fontId="5"/>
  </si>
  <si>
    <t>化審法等に係る既存化学物質のリスク評価の高度化に資する最新毒性情報収集等（支出委任）</t>
    <phoneticPr fontId="5"/>
  </si>
  <si>
    <t>-</t>
    <phoneticPr fontId="5"/>
  </si>
  <si>
    <t>（株）化合物安全性研究所</t>
    <phoneticPr fontId="5"/>
  </si>
  <si>
    <t>既存化学物質安全性点検に係る毒性調査業務</t>
    <phoneticPr fontId="5"/>
  </si>
  <si>
    <t>不落随契</t>
    <rPh sb="0" eb="1">
      <t>フ</t>
    </rPh>
    <rPh sb="1" eb="2">
      <t>ラク</t>
    </rPh>
    <rPh sb="2" eb="3">
      <t>ズイ</t>
    </rPh>
    <rPh sb="3" eb="4">
      <t>ケイ</t>
    </rPh>
    <phoneticPr fontId="5"/>
  </si>
  <si>
    <t>（独）製品評価技術基盤機構</t>
    <phoneticPr fontId="5"/>
  </si>
  <si>
    <t>平成29年度化学物資情報基盤システム事業委託費</t>
    <phoneticPr fontId="5"/>
  </si>
  <si>
    <t>-</t>
    <phoneticPr fontId="5"/>
  </si>
  <si>
    <t>PRTR法対象化学物質情報電子化等業務</t>
    <phoneticPr fontId="5"/>
  </si>
  <si>
    <t>シミックファーマサイエンス（株）</t>
    <phoneticPr fontId="5"/>
  </si>
  <si>
    <t>E.（株）三菱ケミカルリサーチ</t>
    <phoneticPr fontId="5"/>
  </si>
  <si>
    <t>（株）三菱ケミカルリサーチ</t>
    <phoneticPr fontId="5"/>
  </si>
  <si>
    <t>JFEテクノリサーチ（株）</t>
    <phoneticPr fontId="5"/>
  </si>
  <si>
    <t>ナノマテリアル安全対策調査事業</t>
    <phoneticPr fontId="5"/>
  </si>
  <si>
    <t>職員A</t>
    <rPh sb="0" eb="2">
      <t>ショクイン</t>
    </rPh>
    <phoneticPr fontId="5"/>
  </si>
  <si>
    <t>-</t>
    <phoneticPr fontId="5"/>
  </si>
  <si>
    <t>海外規制状況等調査（旅費）</t>
    <rPh sb="0" eb="2">
      <t>カイガイ</t>
    </rPh>
    <rPh sb="2" eb="6">
      <t>キセイジョウキョウ</t>
    </rPh>
    <rPh sb="6" eb="7">
      <t>トウ</t>
    </rPh>
    <rPh sb="7" eb="9">
      <t>チョウサ</t>
    </rPh>
    <rPh sb="10" eb="12">
      <t>リョヒ</t>
    </rPh>
    <phoneticPr fontId="5"/>
  </si>
  <si>
    <t>-</t>
    <phoneticPr fontId="5"/>
  </si>
  <si>
    <t>-</t>
    <phoneticPr fontId="5"/>
  </si>
  <si>
    <t>賃金職員A</t>
    <rPh sb="0" eb="2">
      <t>チンギン</t>
    </rPh>
    <rPh sb="2" eb="4">
      <t>ショクイン</t>
    </rPh>
    <phoneticPr fontId="5"/>
  </si>
  <si>
    <t>非常勤職員給与（賃金）</t>
    <phoneticPr fontId="5"/>
  </si>
  <si>
    <t>-</t>
    <phoneticPr fontId="5"/>
  </si>
  <si>
    <t>賃金職員B</t>
    <rPh sb="0" eb="2">
      <t>チンギン</t>
    </rPh>
    <rPh sb="2" eb="4">
      <t>ショクイン</t>
    </rPh>
    <phoneticPr fontId="5"/>
  </si>
  <si>
    <t>-</t>
    <phoneticPr fontId="5"/>
  </si>
  <si>
    <t>賃金職員C</t>
    <rPh sb="0" eb="2">
      <t>チンギン</t>
    </rPh>
    <rPh sb="2" eb="4">
      <t>ショクイン</t>
    </rPh>
    <phoneticPr fontId="5"/>
  </si>
  <si>
    <t>賃金職員D</t>
    <rPh sb="0" eb="2">
      <t>チンギン</t>
    </rPh>
    <rPh sb="2" eb="4">
      <t>ショクイン</t>
    </rPh>
    <phoneticPr fontId="5"/>
  </si>
  <si>
    <t>賃金職員E</t>
    <rPh sb="0" eb="2">
      <t>チンギン</t>
    </rPh>
    <rPh sb="2" eb="4">
      <t>ショクイン</t>
    </rPh>
    <phoneticPr fontId="5"/>
  </si>
  <si>
    <t>（株）システム情報センター</t>
    <phoneticPr fontId="5"/>
  </si>
  <si>
    <t>PRTR法に基づく集計結果の公表に係るデータ加工業務等</t>
    <rPh sb="24" eb="27">
      <t>ギョウムトウ</t>
    </rPh>
    <phoneticPr fontId="5"/>
  </si>
  <si>
    <t>-</t>
    <phoneticPr fontId="5"/>
  </si>
  <si>
    <t>委員A</t>
    <rPh sb="0" eb="2">
      <t>イイン</t>
    </rPh>
    <phoneticPr fontId="5"/>
  </si>
  <si>
    <t>-</t>
    <phoneticPr fontId="5"/>
  </si>
  <si>
    <t>ヒューマンリソシア（株）</t>
    <phoneticPr fontId="5"/>
  </si>
  <si>
    <t>少量新規化学物質製造・輸入申出書審査資料作成等業務</t>
    <rPh sb="22" eb="23">
      <t>トウ</t>
    </rPh>
    <rPh sb="23" eb="25">
      <t>ギョウム</t>
    </rPh>
    <phoneticPr fontId="5"/>
  </si>
  <si>
    <t>（株）共立製本マーケティング</t>
    <phoneticPr fontId="5"/>
  </si>
  <si>
    <t>研究報告書等印刷業務</t>
    <rPh sb="0" eb="2">
      <t>ケンキュウ</t>
    </rPh>
    <rPh sb="2" eb="5">
      <t>ホウコクショ</t>
    </rPh>
    <rPh sb="5" eb="6">
      <t>トウ</t>
    </rPh>
    <rPh sb="6" eb="8">
      <t>インサツ</t>
    </rPh>
    <rPh sb="8" eb="10">
      <t>ギョウム</t>
    </rPh>
    <phoneticPr fontId="5"/>
  </si>
  <si>
    <t>-</t>
    <phoneticPr fontId="5"/>
  </si>
  <si>
    <t>214,228,000/20</t>
    <phoneticPr fontId="5"/>
  </si>
  <si>
    <t>-</t>
    <phoneticPr fontId="5"/>
  </si>
  <si>
    <t>化学物質の安全性を評価し国民を化学物質の健康被害から守ることが目的であるため、既存化学物質の安全性情報を公開した数を目標値とする</t>
    <rPh sb="0" eb="4">
      <t>カガクブッシツ</t>
    </rPh>
    <rPh sb="5" eb="8">
      <t>アンゼンセイ</t>
    </rPh>
    <rPh sb="9" eb="11">
      <t>ヒョウカ</t>
    </rPh>
    <rPh sb="12" eb="14">
      <t>コクミン</t>
    </rPh>
    <rPh sb="15" eb="19">
      <t>カガクブッシツ</t>
    </rPh>
    <rPh sb="20" eb="22">
      <t>ケンコウ</t>
    </rPh>
    <rPh sb="22" eb="24">
      <t>ヒガイ</t>
    </rPh>
    <rPh sb="26" eb="27">
      <t>マモ</t>
    </rPh>
    <rPh sb="31" eb="33">
      <t>モクテキ</t>
    </rPh>
    <rPh sb="56" eb="57">
      <t>スウ</t>
    </rPh>
    <rPh sb="58" eb="61">
      <t>モクヒョウチ</t>
    </rPh>
    <phoneticPr fontId="5"/>
  </si>
  <si>
    <t>-</t>
    <phoneticPr fontId="5"/>
  </si>
  <si>
    <t>点検対象外</t>
    <rPh sb="0" eb="2">
      <t>テンケン</t>
    </rPh>
    <rPh sb="2" eb="5">
      <t>タイショウガイ</t>
    </rPh>
    <phoneticPr fontId="5"/>
  </si>
  <si>
    <t>-</t>
    <phoneticPr fontId="5"/>
  </si>
  <si>
    <t>雑役務費</t>
    <rPh sb="0" eb="1">
      <t>ザツ</t>
    </rPh>
    <rPh sb="1" eb="4">
      <t>エキムヒ</t>
    </rPh>
    <phoneticPr fontId="5"/>
  </si>
  <si>
    <t>PRTR対象化学物質情報電子化業務</t>
    <rPh sb="4" eb="6">
      <t>タイショウ</t>
    </rPh>
    <rPh sb="6" eb="10">
      <t>カガクブッシツ</t>
    </rPh>
    <rPh sb="10" eb="12">
      <t>ジョウホウ</t>
    </rPh>
    <rPh sb="12" eb="15">
      <t>デンシカ</t>
    </rPh>
    <rPh sb="15" eb="17">
      <t>ギョウム</t>
    </rPh>
    <phoneticPr fontId="5"/>
  </si>
  <si>
    <t>化学物質情報基盤システム運用・管理費</t>
    <rPh sb="0" eb="4">
      <t>カガクブッシツ</t>
    </rPh>
    <rPh sb="4" eb="6">
      <t>ジョウホウ</t>
    </rPh>
    <rPh sb="6" eb="8">
      <t>キバン</t>
    </rPh>
    <rPh sb="12" eb="14">
      <t>ウンヨウ</t>
    </rPh>
    <rPh sb="15" eb="17">
      <t>カンリ</t>
    </rPh>
    <rPh sb="17" eb="1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</si>
</sst>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0</xdr:rowOff>
    </xdr:from>
    <xdr:to>
      <xdr:col>40</xdr:col>
      <xdr:colOff>0</xdr:colOff>
      <xdr:row>742</xdr:row>
      <xdr:rowOff>0</xdr:rowOff>
    </xdr:to>
    <xdr:sp macro="" textlink="">
      <xdr:nvSpPr>
        <xdr:cNvPr id="2" name="テキスト ボックス 1"/>
        <xdr:cNvSpPr txBox="1"/>
      </xdr:nvSpPr>
      <xdr:spPr>
        <a:xfrm>
          <a:off x="3227294" y="44453735"/>
          <a:ext cx="4840941"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189.9</a:t>
          </a:r>
          <a:r>
            <a:rPr kumimoji="1" lang="ja-JP" altLang="en-US" sz="1200"/>
            <a:t>百万円</a:t>
          </a:r>
          <a:endParaRPr kumimoji="1" lang="en-US" altLang="ja-JP" sz="1200"/>
        </a:p>
      </xdr:txBody>
    </xdr:sp>
    <xdr:clientData/>
  </xdr:twoCellAnchor>
  <xdr:twoCellAnchor>
    <xdr:from>
      <xdr:col>21</xdr:col>
      <xdr:colOff>0</xdr:colOff>
      <xdr:row>743</xdr:row>
      <xdr:rowOff>0</xdr:rowOff>
    </xdr:from>
    <xdr:to>
      <xdr:col>34</xdr:col>
      <xdr:colOff>201705</xdr:colOff>
      <xdr:row>744</xdr:row>
      <xdr:rowOff>0</xdr:rowOff>
    </xdr:to>
    <xdr:sp macro="" textlink="">
      <xdr:nvSpPr>
        <xdr:cNvPr id="4" name="テキスト ボックス 3"/>
        <xdr:cNvSpPr txBox="1"/>
      </xdr:nvSpPr>
      <xdr:spPr>
        <a:xfrm>
          <a:off x="4235824" y="45316588"/>
          <a:ext cx="2823881" cy="537883"/>
        </a:xfrm>
        <a:prstGeom prst="bracketPair">
          <a:avLst>
            <a:gd name="adj" fmla="val 8603"/>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総合的な化学物質の安全対策の推進</a:t>
          </a:r>
          <a:endParaRPr lang="ja-JP" altLang="ja-JP">
            <a:effectLst/>
          </a:endParaRPr>
        </a:p>
        <a:p>
          <a:r>
            <a:rPr kumimoji="1" lang="ja-JP" altLang="ja-JP" sz="1100">
              <a:solidFill>
                <a:schemeClr val="dk1"/>
              </a:solidFill>
              <a:effectLst/>
              <a:latin typeface="+mn-lt"/>
              <a:ea typeface="+mn-ea"/>
              <a:cs typeface="+mn-cs"/>
            </a:rPr>
            <a:t>国際協調</a:t>
          </a:r>
          <a:endParaRPr lang="ja-JP" altLang="ja-JP">
            <a:effectLst/>
          </a:endParaRPr>
        </a:p>
      </xdr:txBody>
    </xdr:sp>
    <xdr:clientData/>
  </xdr:twoCellAnchor>
  <xdr:twoCellAnchor>
    <xdr:from>
      <xdr:col>28</xdr:col>
      <xdr:colOff>0</xdr:colOff>
      <xdr:row>742</xdr:row>
      <xdr:rowOff>0</xdr:rowOff>
    </xdr:from>
    <xdr:to>
      <xdr:col>28</xdr:col>
      <xdr:colOff>0</xdr:colOff>
      <xdr:row>743</xdr:row>
      <xdr:rowOff>0</xdr:rowOff>
    </xdr:to>
    <xdr:cxnSp macro="">
      <xdr:nvCxnSpPr>
        <xdr:cNvPr id="6" name="直線コネクタ 5"/>
        <xdr:cNvCxnSpPr>
          <a:stCxn id="2" idx="2"/>
          <a:endCxn id="4" idx="0"/>
        </xdr:cNvCxnSpPr>
      </xdr:nvCxnSpPr>
      <xdr:spPr>
        <a:xfrm>
          <a:off x="5647765" y="45148500"/>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8" name="直線コネクタ 7"/>
        <xdr:cNvCxnSpPr>
          <a:stCxn id="4" idx="2"/>
        </xdr:cNvCxnSpPr>
      </xdr:nvCxnSpPr>
      <xdr:spPr>
        <a:xfrm>
          <a:off x="5647765" y="45854471"/>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746</xdr:row>
      <xdr:rowOff>0</xdr:rowOff>
    </xdr:from>
    <xdr:to>
      <xdr:col>49</xdr:col>
      <xdr:colOff>0</xdr:colOff>
      <xdr:row>748</xdr:row>
      <xdr:rowOff>0</xdr:rowOff>
    </xdr:to>
    <xdr:sp macro="" textlink="">
      <xdr:nvSpPr>
        <xdr:cNvPr id="13" name="テキスト ボックス 12"/>
        <xdr:cNvSpPr txBox="1"/>
      </xdr:nvSpPr>
      <xdr:spPr>
        <a:xfrm>
          <a:off x="7059706" y="46369941"/>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91.5</a:t>
          </a:r>
          <a:r>
            <a:rPr kumimoji="1" lang="ja-JP" altLang="en-US" sz="1200"/>
            <a:t>百万円</a:t>
          </a:r>
          <a:endParaRPr kumimoji="1" lang="en-US" altLang="ja-JP" sz="1200"/>
        </a:p>
      </xdr:txBody>
    </xdr:sp>
    <xdr:clientData/>
  </xdr:twoCellAnchor>
  <xdr:twoCellAnchor>
    <xdr:from>
      <xdr:col>8</xdr:col>
      <xdr:colOff>0</xdr:colOff>
      <xdr:row>745</xdr:row>
      <xdr:rowOff>0</xdr:rowOff>
    </xdr:from>
    <xdr:to>
      <xdr:col>42</xdr:col>
      <xdr:colOff>0</xdr:colOff>
      <xdr:row>745</xdr:row>
      <xdr:rowOff>0</xdr:rowOff>
    </xdr:to>
    <xdr:cxnSp macro="">
      <xdr:nvCxnSpPr>
        <xdr:cNvPr id="15" name="直線コネクタ 14"/>
        <xdr:cNvCxnSpPr/>
      </xdr:nvCxnSpPr>
      <xdr:spPr>
        <a:xfrm flipH="1">
          <a:off x="1613647" y="46022559"/>
          <a:ext cx="685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745</xdr:row>
      <xdr:rowOff>0</xdr:rowOff>
    </xdr:from>
    <xdr:to>
      <xdr:col>42</xdr:col>
      <xdr:colOff>0</xdr:colOff>
      <xdr:row>746</xdr:row>
      <xdr:rowOff>0</xdr:rowOff>
    </xdr:to>
    <xdr:cxnSp macro="">
      <xdr:nvCxnSpPr>
        <xdr:cNvPr id="17" name="直線矢印コネクタ 16"/>
        <xdr:cNvCxnSpPr>
          <a:endCxn id="13" idx="0"/>
        </xdr:cNvCxnSpPr>
      </xdr:nvCxnSpPr>
      <xdr:spPr>
        <a:xfrm>
          <a:off x="8471647" y="46022559"/>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11206</xdr:rowOff>
    </xdr:from>
    <xdr:to>
      <xdr:col>31</xdr:col>
      <xdr:colOff>0</xdr:colOff>
      <xdr:row>748</xdr:row>
      <xdr:rowOff>11206</xdr:rowOff>
    </xdr:to>
    <xdr:sp macro="" textlink="">
      <xdr:nvSpPr>
        <xdr:cNvPr id="18" name="テキスト ボックス 17"/>
        <xdr:cNvSpPr txBox="1"/>
      </xdr:nvSpPr>
      <xdr:spPr>
        <a:xfrm>
          <a:off x="3429000" y="46381147"/>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（株）化合物安全性研究所</a:t>
          </a:r>
          <a:endParaRPr kumimoji="1" lang="en-US" altLang="ja-JP" sz="1200"/>
        </a:p>
        <a:p>
          <a:pPr algn="ctr"/>
          <a:r>
            <a:rPr kumimoji="1" lang="en-US" altLang="ja-JP" sz="1200"/>
            <a:t>43.7</a:t>
          </a:r>
          <a:r>
            <a:rPr kumimoji="1" lang="ja-JP" altLang="en-US" sz="1200"/>
            <a:t>百万円</a:t>
          </a:r>
          <a:endParaRPr kumimoji="1" lang="en-US" altLang="ja-JP" sz="1200"/>
        </a:p>
      </xdr:txBody>
    </xdr:sp>
    <xdr:clientData/>
  </xdr:twoCellAnchor>
  <xdr:twoCellAnchor>
    <xdr:from>
      <xdr:col>42</xdr:col>
      <xdr:colOff>0</xdr:colOff>
      <xdr:row>745</xdr:row>
      <xdr:rowOff>0</xdr:rowOff>
    </xdr:from>
    <xdr:to>
      <xdr:col>49</xdr:col>
      <xdr:colOff>403412</xdr:colOff>
      <xdr:row>746</xdr:row>
      <xdr:rowOff>1</xdr:rowOff>
    </xdr:to>
    <xdr:sp macro="" textlink="">
      <xdr:nvSpPr>
        <xdr:cNvPr id="19" name="テキスト ボックス 18"/>
        <xdr:cNvSpPr txBox="1"/>
      </xdr:nvSpPr>
      <xdr:spPr>
        <a:xfrm>
          <a:off x="8471647" y="46022559"/>
          <a:ext cx="181535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17</xdr:col>
      <xdr:colOff>0</xdr:colOff>
      <xdr:row>748</xdr:row>
      <xdr:rowOff>1</xdr:rowOff>
    </xdr:from>
    <xdr:to>
      <xdr:col>33</xdr:col>
      <xdr:colOff>179294</xdr:colOff>
      <xdr:row>749</xdr:row>
      <xdr:rowOff>1</xdr:rowOff>
    </xdr:to>
    <xdr:sp macro="" textlink="">
      <xdr:nvSpPr>
        <xdr:cNvPr id="20" name="テキスト ボックス 19"/>
        <xdr:cNvSpPr txBox="1"/>
      </xdr:nvSpPr>
      <xdr:spPr>
        <a:xfrm>
          <a:off x="3429000" y="49182619"/>
          <a:ext cx="3406588"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（既存化学物質安全性点検に係る毒性調査）</a:t>
          </a:r>
        </a:p>
      </xdr:txBody>
    </xdr:sp>
    <xdr:clientData/>
  </xdr:twoCellAnchor>
  <xdr:twoCellAnchor>
    <xdr:from>
      <xdr:col>7</xdr:col>
      <xdr:colOff>0</xdr:colOff>
      <xdr:row>746</xdr:row>
      <xdr:rowOff>0</xdr:rowOff>
    </xdr:from>
    <xdr:to>
      <xdr:col>18</xdr:col>
      <xdr:colOff>0</xdr:colOff>
      <xdr:row>747</xdr:row>
      <xdr:rowOff>-1</xdr:rowOff>
    </xdr:to>
    <xdr:sp macro="" textlink="">
      <xdr:nvSpPr>
        <xdr:cNvPr id="21" name="テキスト ボックス 20"/>
        <xdr:cNvSpPr txBox="1"/>
      </xdr:nvSpPr>
      <xdr:spPr>
        <a:xfrm>
          <a:off x="1411941" y="46369941"/>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0</xdr:colOff>
      <xdr:row>745</xdr:row>
      <xdr:rowOff>0</xdr:rowOff>
    </xdr:from>
    <xdr:to>
      <xdr:col>8</xdr:col>
      <xdr:colOff>0</xdr:colOff>
      <xdr:row>762</xdr:row>
      <xdr:rowOff>0</xdr:rowOff>
    </xdr:to>
    <xdr:cxnSp macro="">
      <xdr:nvCxnSpPr>
        <xdr:cNvPr id="24" name="直線コネクタ 23"/>
        <xdr:cNvCxnSpPr/>
      </xdr:nvCxnSpPr>
      <xdr:spPr>
        <a:xfrm>
          <a:off x="1613647" y="46022559"/>
          <a:ext cx="0" cy="590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0</xdr:rowOff>
    </xdr:from>
    <xdr:to>
      <xdr:col>17</xdr:col>
      <xdr:colOff>0</xdr:colOff>
      <xdr:row>747</xdr:row>
      <xdr:rowOff>11206</xdr:rowOff>
    </xdr:to>
    <xdr:cxnSp macro="">
      <xdr:nvCxnSpPr>
        <xdr:cNvPr id="26" name="直線矢印コネクタ 25"/>
        <xdr:cNvCxnSpPr>
          <a:endCxn id="18" idx="1"/>
        </xdr:cNvCxnSpPr>
      </xdr:nvCxnSpPr>
      <xdr:spPr>
        <a:xfrm>
          <a:off x="1613647" y="46717324"/>
          <a:ext cx="1815353" cy="112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749</xdr:row>
      <xdr:rowOff>0</xdr:rowOff>
    </xdr:from>
    <xdr:to>
      <xdr:col>31</xdr:col>
      <xdr:colOff>0</xdr:colOff>
      <xdr:row>751</xdr:row>
      <xdr:rowOff>0</xdr:rowOff>
    </xdr:to>
    <xdr:sp macro="" textlink="">
      <xdr:nvSpPr>
        <xdr:cNvPr id="31" name="テキスト ボックス 30"/>
        <xdr:cNvSpPr txBox="1"/>
      </xdr:nvSpPr>
      <xdr:spPr>
        <a:xfrm>
          <a:off x="3429000" y="47412088"/>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（独）製品評価技術基盤機構</a:t>
          </a:r>
          <a:endParaRPr kumimoji="1" lang="en-US" altLang="ja-JP" sz="1200"/>
        </a:p>
        <a:p>
          <a:pPr algn="ctr"/>
          <a:r>
            <a:rPr kumimoji="1" lang="en-US" altLang="ja-JP" sz="1200"/>
            <a:t>24.1</a:t>
          </a:r>
          <a:r>
            <a:rPr kumimoji="1" lang="ja-JP" altLang="en-US" sz="1200"/>
            <a:t>百万円</a:t>
          </a:r>
          <a:endParaRPr kumimoji="1" lang="en-US" altLang="ja-JP" sz="1200"/>
        </a:p>
      </xdr:txBody>
    </xdr:sp>
    <xdr:clientData/>
  </xdr:twoCellAnchor>
  <xdr:twoCellAnchor>
    <xdr:from>
      <xdr:col>8</xdr:col>
      <xdr:colOff>0</xdr:colOff>
      <xdr:row>750</xdr:row>
      <xdr:rowOff>0</xdr:rowOff>
    </xdr:from>
    <xdr:to>
      <xdr:col>17</xdr:col>
      <xdr:colOff>0</xdr:colOff>
      <xdr:row>750</xdr:row>
      <xdr:rowOff>0</xdr:rowOff>
    </xdr:to>
    <xdr:cxnSp macro="">
      <xdr:nvCxnSpPr>
        <xdr:cNvPr id="32" name="直線矢印コネクタ 31"/>
        <xdr:cNvCxnSpPr>
          <a:endCxn id="31" idx="1"/>
        </xdr:cNvCxnSpPr>
      </xdr:nvCxnSpPr>
      <xdr:spPr>
        <a:xfrm>
          <a:off x="1613647" y="47759471"/>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749</xdr:row>
      <xdr:rowOff>0</xdr:rowOff>
    </xdr:from>
    <xdr:to>
      <xdr:col>17</xdr:col>
      <xdr:colOff>0</xdr:colOff>
      <xdr:row>750</xdr:row>
      <xdr:rowOff>-1</xdr:rowOff>
    </xdr:to>
    <xdr:sp macro="" textlink="">
      <xdr:nvSpPr>
        <xdr:cNvPr id="33" name="テキスト ボックス 32"/>
        <xdr:cNvSpPr txBox="1"/>
      </xdr:nvSpPr>
      <xdr:spPr>
        <a:xfrm>
          <a:off x="1613647" y="47412088"/>
          <a:ext cx="181535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0</xdr:colOff>
      <xdr:row>751</xdr:row>
      <xdr:rowOff>1</xdr:rowOff>
    </xdr:from>
    <xdr:to>
      <xdr:col>32</xdr:col>
      <xdr:colOff>0</xdr:colOff>
      <xdr:row>752</xdr:row>
      <xdr:rowOff>1</xdr:rowOff>
    </xdr:to>
    <xdr:sp macro="" textlink="">
      <xdr:nvSpPr>
        <xdr:cNvPr id="34" name="テキスト ボックス 33"/>
        <xdr:cNvSpPr txBox="1"/>
      </xdr:nvSpPr>
      <xdr:spPr>
        <a:xfrm>
          <a:off x="3429000" y="48846442"/>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化学物質情報基盤システム運営費</a:t>
          </a:r>
          <a:r>
            <a:rPr kumimoji="1" lang="ja-JP" altLang="en-US" sz="1100">
              <a:solidFill>
                <a:schemeClr val="dk1"/>
              </a:solidFill>
              <a:effectLst/>
              <a:latin typeface="+mn-lt"/>
              <a:ea typeface="+mn-ea"/>
              <a:cs typeface="+mn-cs"/>
            </a:rPr>
            <a:t>　等</a:t>
          </a:r>
          <a:r>
            <a:rPr kumimoji="1" lang="ja-JP" altLang="en-US" sz="1100"/>
            <a:t>）</a:t>
          </a:r>
        </a:p>
      </xdr:txBody>
    </xdr:sp>
    <xdr:clientData/>
  </xdr:twoCellAnchor>
  <xdr:twoCellAnchor>
    <xdr:from>
      <xdr:col>17</xdr:col>
      <xdr:colOff>0</xdr:colOff>
      <xdr:row>752</xdr:row>
      <xdr:rowOff>0</xdr:rowOff>
    </xdr:from>
    <xdr:to>
      <xdr:col>31</xdr:col>
      <xdr:colOff>0</xdr:colOff>
      <xdr:row>754</xdr:row>
      <xdr:rowOff>0</xdr:rowOff>
    </xdr:to>
    <xdr:sp macro="" textlink="">
      <xdr:nvSpPr>
        <xdr:cNvPr id="35" name="テキスト ボックス 34"/>
        <xdr:cNvSpPr txBox="1"/>
      </xdr:nvSpPr>
      <xdr:spPr>
        <a:xfrm>
          <a:off x="3429000" y="48454235"/>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シミックファーマサイエンス（株）</a:t>
          </a:r>
          <a:endParaRPr kumimoji="1" lang="en-US" altLang="ja-JP" sz="1200"/>
        </a:p>
        <a:p>
          <a:pPr algn="ctr"/>
          <a:r>
            <a:rPr kumimoji="1" lang="en-US" altLang="ja-JP" sz="1200"/>
            <a:t>7.5</a:t>
          </a:r>
          <a:r>
            <a:rPr kumimoji="1" lang="ja-JP" altLang="en-US" sz="1200"/>
            <a:t>百万円</a:t>
          </a:r>
          <a:endParaRPr kumimoji="1" lang="en-US" altLang="ja-JP" sz="1200"/>
        </a:p>
      </xdr:txBody>
    </xdr:sp>
    <xdr:clientData/>
  </xdr:twoCellAnchor>
  <xdr:twoCellAnchor>
    <xdr:from>
      <xdr:col>17</xdr:col>
      <xdr:colOff>0</xdr:colOff>
      <xdr:row>754</xdr:row>
      <xdr:rowOff>0</xdr:rowOff>
    </xdr:from>
    <xdr:to>
      <xdr:col>32</xdr:col>
      <xdr:colOff>179294</xdr:colOff>
      <xdr:row>755</xdr:row>
      <xdr:rowOff>0</xdr:rowOff>
    </xdr:to>
    <xdr:sp macro="" textlink="">
      <xdr:nvSpPr>
        <xdr:cNvPr id="36" name="テキスト ボックス 35"/>
        <xdr:cNvSpPr txBox="1"/>
      </xdr:nvSpPr>
      <xdr:spPr>
        <a:xfrm>
          <a:off x="3429000" y="49888588"/>
          <a:ext cx="3204882"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（既存化学物質安全性点検に係る毒性調査）</a:t>
          </a:r>
        </a:p>
      </xdr:txBody>
    </xdr:sp>
    <xdr:clientData/>
  </xdr:twoCellAnchor>
  <xdr:twoCellAnchor>
    <xdr:from>
      <xdr:col>8</xdr:col>
      <xdr:colOff>0</xdr:colOff>
      <xdr:row>753</xdr:row>
      <xdr:rowOff>0</xdr:rowOff>
    </xdr:from>
    <xdr:to>
      <xdr:col>17</xdr:col>
      <xdr:colOff>0</xdr:colOff>
      <xdr:row>753</xdr:row>
      <xdr:rowOff>0</xdr:rowOff>
    </xdr:to>
    <xdr:cxnSp macro="">
      <xdr:nvCxnSpPr>
        <xdr:cNvPr id="37" name="直線矢印コネクタ 36"/>
        <xdr:cNvCxnSpPr>
          <a:endCxn id="35" idx="1"/>
        </xdr:cNvCxnSpPr>
      </xdr:nvCxnSpPr>
      <xdr:spPr>
        <a:xfrm>
          <a:off x="1613647" y="48801618"/>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0</xdr:rowOff>
    </xdr:from>
    <xdr:to>
      <xdr:col>18</xdr:col>
      <xdr:colOff>0</xdr:colOff>
      <xdr:row>752</xdr:row>
      <xdr:rowOff>347382</xdr:rowOff>
    </xdr:to>
    <xdr:sp macro="" textlink="">
      <xdr:nvSpPr>
        <xdr:cNvPr id="38" name="テキスト ボックス 37"/>
        <xdr:cNvSpPr txBox="1"/>
      </xdr:nvSpPr>
      <xdr:spPr>
        <a:xfrm>
          <a:off x="1411941" y="48454235"/>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755</xdr:row>
      <xdr:rowOff>0</xdr:rowOff>
    </xdr:from>
    <xdr:to>
      <xdr:col>31</xdr:col>
      <xdr:colOff>0</xdr:colOff>
      <xdr:row>757</xdr:row>
      <xdr:rowOff>0</xdr:rowOff>
    </xdr:to>
    <xdr:sp macro="" textlink="">
      <xdr:nvSpPr>
        <xdr:cNvPr id="43" name="テキスト ボックス 42"/>
        <xdr:cNvSpPr txBox="1"/>
      </xdr:nvSpPr>
      <xdr:spPr>
        <a:xfrm>
          <a:off x="3429000" y="49496382"/>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E.</a:t>
          </a:r>
          <a:r>
            <a:rPr kumimoji="1" lang="ja-JP" altLang="en-US" sz="1200"/>
            <a:t>（株）三菱ケミカルリサーチ</a:t>
          </a:r>
          <a:endParaRPr kumimoji="1" lang="en-US" altLang="ja-JP" sz="1200"/>
        </a:p>
        <a:p>
          <a:pPr algn="ctr"/>
          <a:r>
            <a:rPr kumimoji="1" lang="en-US" altLang="ja-JP" sz="1200"/>
            <a:t>6.4</a:t>
          </a:r>
          <a:r>
            <a:rPr kumimoji="1" lang="ja-JP" altLang="en-US" sz="1200"/>
            <a:t>百万円</a:t>
          </a:r>
          <a:endParaRPr kumimoji="1" lang="en-US" altLang="ja-JP" sz="1200"/>
        </a:p>
      </xdr:txBody>
    </xdr:sp>
    <xdr:clientData/>
  </xdr:twoCellAnchor>
  <xdr:twoCellAnchor>
    <xdr:from>
      <xdr:col>8</xdr:col>
      <xdr:colOff>0</xdr:colOff>
      <xdr:row>756</xdr:row>
      <xdr:rowOff>0</xdr:rowOff>
    </xdr:from>
    <xdr:to>
      <xdr:col>17</xdr:col>
      <xdr:colOff>0</xdr:colOff>
      <xdr:row>756</xdr:row>
      <xdr:rowOff>0</xdr:rowOff>
    </xdr:to>
    <xdr:cxnSp macro="">
      <xdr:nvCxnSpPr>
        <xdr:cNvPr id="44" name="直線矢印コネクタ 43"/>
        <xdr:cNvCxnSpPr/>
      </xdr:nvCxnSpPr>
      <xdr:spPr>
        <a:xfrm>
          <a:off x="1613647" y="49843765"/>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755</xdr:row>
      <xdr:rowOff>0</xdr:rowOff>
    </xdr:from>
    <xdr:to>
      <xdr:col>18</xdr:col>
      <xdr:colOff>0</xdr:colOff>
      <xdr:row>755</xdr:row>
      <xdr:rowOff>347382</xdr:rowOff>
    </xdr:to>
    <xdr:sp macro="" textlink="">
      <xdr:nvSpPr>
        <xdr:cNvPr id="45" name="テキスト ボックス 44"/>
        <xdr:cNvSpPr txBox="1"/>
      </xdr:nvSpPr>
      <xdr:spPr>
        <a:xfrm>
          <a:off x="1411941" y="49496382"/>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201705</xdr:colOff>
      <xdr:row>757</xdr:row>
      <xdr:rowOff>0</xdr:rowOff>
    </xdr:from>
    <xdr:to>
      <xdr:col>34</xdr:col>
      <xdr:colOff>56028</xdr:colOff>
      <xdr:row>758</xdr:row>
      <xdr:rowOff>0</xdr:rowOff>
    </xdr:to>
    <xdr:sp macro="" textlink="">
      <xdr:nvSpPr>
        <xdr:cNvPr id="47" name="テキスト ボックス 46"/>
        <xdr:cNvSpPr txBox="1"/>
      </xdr:nvSpPr>
      <xdr:spPr>
        <a:xfrm>
          <a:off x="3428999" y="50930735"/>
          <a:ext cx="34850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（化学物質リスク評価のための有害性情報収集）</a:t>
          </a:r>
        </a:p>
      </xdr:txBody>
    </xdr:sp>
    <xdr:clientData/>
  </xdr:twoCellAnchor>
  <xdr:twoCellAnchor>
    <xdr:from>
      <xdr:col>17</xdr:col>
      <xdr:colOff>0</xdr:colOff>
      <xdr:row>758</xdr:row>
      <xdr:rowOff>0</xdr:rowOff>
    </xdr:from>
    <xdr:to>
      <xdr:col>31</xdr:col>
      <xdr:colOff>0</xdr:colOff>
      <xdr:row>760</xdr:row>
      <xdr:rowOff>0</xdr:rowOff>
    </xdr:to>
    <xdr:sp macro="" textlink="">
      <xdr:nvSpPr>
        <xdr:cNvPr id="48" name="テキスト ボックス 47"/>
        <xdr:cNvSpPr txBox="1"/>
      </xdr:nvSpPr>
      <xdr:spPr>
        <a:xfrm>
          <a:off x="3429000" y="50538529"/>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F.JFE</a:t>
          </a:r>
          <a:r>
            <a:rPr kumimoji="1" lang="ja-JP" altLang="en-US" sz="1200"/>
            <a:t>テクノリサーチ（株）</a:t>
          </a:r>
          <a:endParaRPr kumimoji="1" lang="en-US" altLang="ja-JP" sz="1200"/>
        </a:p>
        <a:p>
          <a:pPr algn="ctr"/>
          <a:r>
            <a:rPr kumimoji="1" lang="en-US" altLang="ja-JP" sz="1200"/>
            <a:t>4.4</a:t>
          </a:r>
          <a:r>
            <a:rPr kumimoji="1" lang="ja-JP" altLang="en-US" sz="1200"/>
            <a:t>百万円</a:t>
          </a:r>
          <a:endParaRPr kumimoji="1" lang="en-US" altLang="ja-JP" sz="1200"/>
        </a:p>
      </xdr:txBody>
    </xdr:sp>
    <xdr:clientData/>
  </xdr:twoCellAnchor>
  <xdr:twoCellAnchor>
    <xdr:from>
      <xdr:col>17</xdr:col>
      <xdr:colOff>0</xdr:colOff>
      <xdr:row>760</xdr:row>
      <xdr:rowOff>0</xdr:rowOff>
    </xdr:from>
    <xdr:to>
      <xdr:col>34</xdr:col>
      <xdr:colOff>0</xdr:colOff>
      <xdr:row>761</xdr:row>
      <xdr:rowOff>0</xdr:rowOff>
    </xdr:to>
    <xdr:sp macro="" textlink="">
      <xdr:nvSpPr>
        <xdr:cNvPr id="49" name="テキスト ボックス 48"/>
        <xdr:cNvSpPr txBox="1"/>
      </xdr:nvSpPr>
      <xdr:spPr>
        <a:xfrm>
          <a:off x="3429000" y="51972882"/>
          <a:ext cx="3429000"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（ナノマテリアル安全性評価に係る毒性等調査）</a:t>
          </a:r>
        </a:p>
      </xdr:txBody>
    </xdr:sp>
    <xdr:clientData/>
  </xdr:twoCellAnchor>
  <xdr:twoCellAnchor>
    <xdr:from>
      <xdr:col>8</xdr:col>
      <xdr:colOff>0</xdr:colOff>
      <xdr:row>759</xdr:row>
      <xdr:rowOff>0</xdr:rowOff>
    </xdr:from>
    <xdr:to>
      <xdr:col>17</xdr:col>
      <xdr:colOff>0</xdr:colOff>
      <xdr:row>759</xdr:row>
      <xdr:rowOff>0</xdr:rowOff>
    </xdr:to>
    <xdr:cxnSp macro="">
      <xdr:nvCxnSpPr>
        <xdr:cNvPr id="50" name="直線矢印コネクタ 49"/>
        <xdr:cNvCxnSpPr/>
      </xdr:nvCxnSpPr>
      <xdr:spPr>
        <a:xfrm>
          <a:off x="1613647" y="50885912"/>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758</xdr:row>
      <xdr:rowOff>0</xdr:rowOff>
    </xdr:from>
    <xdr:to>
      <xdr:col>18</xdr:col>
      <xdr:colOff>0</xdr:colOff>
      <xdr:row>758</xdr:row>
      <xdr:rowOff>347382</xdr:rowOff>
    </xdr:to>
    <xdr:sp macro="" textlink="">
      <xdr:nvSpPr>
        <xdr:cNvPr id="51" name="テキスト ボックス 50"/>
        <xdr:cNvSpPr txBox="1"/>
      </xdr:nvSpPr>
      <xdr:spPr>
        <a:xfrm>
          <a:off x="1411941" y="50538529"/>
          <a:ext cx="221876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761</xdr:row>
      <xdr:rowOff>0</xdr:rowOff>
    </xdr:from>
    <xdr:to>
      <xdr:col>31</xdr:col>
      <xdr:colOff>0</xdr:colOff>
      <xdr:row>763</xdr:row>
      <xdr:rowOff>0</xdr:rowOff>
    </xdr:to>
    <xdr:sp macro="" textlink="">
      <xdr:nvSpPr>
        <xdr:cNvPr id="53" name="テキスト ボックス 52"/>
        <xdr:cNvSpPr txBox="1"/>
      </xdr:nvSpPr>
      <xdr:spPr>
        <a:xfrm>
          <a:off x="3429000" y="51580676"/>
          <a:ext cx="2823882"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G.</a:t>
          </a:r>
          <a:r>
            <a:rPr kumimoji="1" lang="ja-JP" altLang="en-US" sz="1200"/>
            <a:t>事務費等</a:t>
          </a:r>
          <a:endParaRPr kumimoji="1" lang="en-US" altLang="ja-JP" sz="1200"/>
        </a:p>
        <a:p>
          <a:pPr algn="ctr"/>
          <a:r>
            <a:rPr kumimoji="1" lang="en-US" altLang="ja-JP" sz="1200"/>
            <a:t>12.3</a:t>
          </a:r>
          <a:r>
            <a:rPr kumimoji="1" lang="ja-JP" altLang="en-US" sz="1200"/>
            <a:t>百万円</a:t>
          </a:r>
          <a:endParaRPr kumimoji="1" lang="en-US" altLang="ja-JP" sz="1200"/>
        </a:p>
      </xdr:txBody>
    </xdr:sp>
    <xdr:clientData/>
  </xdr:twoCellAnchor>
  <xdr:twoCellAnchor>
    <xdr:from>
      <xdr:col>17</xdr:col>
      <xdr:colOff>0</xdr:colOff>
      <xdr:row>763</xdr:row>
      <xdr:rowOff>0</xdr:rowOff>
    </xdr:from>
    <xdr:to>
      <xdr:col>33</xdr:col>
      <xdr:colOff>168088</xdr:colOff>
      <xdr:row>764</xdr:row>
      <xdr:rowOff>0</xdr:rowOff>
    </xdr:to>
    <xdr:sp macro="" textlink="">
      <xdr:nvSpPr>
        <xdr:cNvPr id="54" name="テキスト ボックス 53"/>
        <xdr:cNvSpPr txBox="1"/>
      </xdr:nvSpPr>
      <xdr:spPr>
        <a:xfrm>
          <a:off x="3429000" y="53015029"/>
          <a:ext cx="3395382"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（賃金職員・雑役務費・消耗品費 等）</a:t>
          </a:r>
        </a:p>
      </xdr:txBody>
    </xdr:sp>
    <xdr:clientData/>
  </xdr:twoCellAnchor>
  <xdr:twoCellAnchor>
    <xdr:from>
      <xdr:col>8</xdr:col>
      <xdr:colOff>0</xdr:colOff>
      <xdr:row>762</xdr:row>
      <xdr:rowOff>0</xdr:rowOff>
    </xdr:from>
    <xdr:to>
      <xdr:col>17</xdr:col>
      <xdr:colOff>0</xdr:colOff>
      <xdr:row>762</xdr:row>
      <xdr:rowOff>0</xdr:rowOff>
    </xdr:to>
    <xdr:cxnSp macro="">
      <xdr:nvCxnSpPr>
        <xdr:cNvPr id="55" name="直線矢印コネクタ 54"/>
        <xdr:cNvCxnSpPr/>
      </xdr:nvCxnSpPr>
      <xdr:spPr>
        <a:xfrm>
          <a:off x="1613647" y="51928059"/>
          <a:ext cx="18153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0</xdr:rowOff>
    </xdr:from>
    <xdr:to>
      <xdr:col>49</xdr:col>
      <xdr:colOff>0</xdr:colOff>
      <xdr:row>749</xdr:row>
      <xdr:rowOff>1</xdr:rowOff>
    </xdr:to>
    <xdr:sp macro="" textlink="">
      <xdr:nvSpPr>
        <xdr:cNvPr id="40" name="テキスト ボックス 39"/>
        <xdr:cNvSpPr txBox="1"/>
      </xdr:nvSpPr>
      <xdr:spPr>
        <a:xfrm>
          <a:off x="7059706" y="49182618"/>
          <a:ext cx="2823882"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（総合的な化学物質に係る調査）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369</v>
      </c>
      <c r="AT2" s="940"/>
      <c r="AU2" s="940"/>
      <c r="AV2" s="52" t="str">
        <f>IF(AW2="", "", "-")</f>
        <v/>
      </c>
      <c r="AW2" s="911"/>
      <c r="AX2" s="911"/>
    </row>
    <row r="3" spans="1:50" ht="21" customHeight="1" thickBot="1" x14ac:dyDescent="0.2">
      <c r="A3" s="868" t="s">
        <v>529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544</v>
      </c>
      <c r="AK3" s="870"/>
      <c r="AL3" s="870"/>
      <c r="AM3" s="870"/>
      <c r="AN3" s="870"/>
      <c r="AO3" s="870"/>
      <c r="AP3" s="870"/>
      <c r="AQ3" s="870"/>
      <c r="AR3" s="870"/>
      <c r="AS3" s="870"/>
      <c r="AT3" s="870"/>
      <c r="AU3" s="870"/>
      <c r="AV3" s="870"/>
      <c r="AW3" s="870"/>
      <c r="AX3" s="24" t="s">
        <v>65</v>
      </c>
    </row>
    <row r="4" spans="1:50" ht="24.75" customHeight="1" x14ac:dyDescent="0.15">
      <c r="A4" s="707" t="s">
        <v>25</v>
      </c>
      <c r="B4" s="708"/>
      <c r="C4" s="708"/>
      <c r="D4" s="708"/>
      <c r="E4" s="708"/>
      <c r="F4" s="708"/>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0" t="s">
        <v>149</v>
      </c>
      <c r="H5" s="841"/>
      <c r="I5" s="841"/>
      <c r="J5" s="841"/>
      <c r="K5" s="841"/>
      <c r="L5" s="841"/>
      <c r="M5" s="842" t="s">
        <v>66</v>
      </c>
      <c r="N5" s="843"/>
      <c r="O5" s="843"/>
      <c r="P5" s="843"/>
      <c r="Q5" s="843"/>
      <c r="R5" s="844"/>
      <c r="S5" s="845" t="s">
        <v>131</v>
      </c>
      <c r="T5" s="841"/>
      <c r="U5" s="841"/>
      <c r="V5" s="841"/>
      <c r="W5" s="841"/>
      <c r="X5" s="846"/>
      <c r="Y5" s="701" t="s">
        <v>3</v>
      </c>
      <c r="Z5" s="543"/>
      <c r="AA5" s="543"/>
      <c r="AB5" s="543"/>
      <c r="AC5" s="543"/>
      <c r="AD5" s="544"/>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551</v>
      </c>
      <c r="H7" s="499"/>
      <c r="I7" s="499"/>
      <c r="J7" s="499"/>
      <c r="K7" s="499"/>
      <c r="L7" s="499"/>
      <c r="M7" s="499"/>
      <c r="N7" s="499"/>
      <c r="O7" s="499"/>
      <c r="P7" s="499"/>
      <c r="Q7" s="499"/>
      <c r="R7" s="499"/>
      <c r="S7" s="499"/>
      <c r="T7" s="499"/>
      <c r="U7" s="499"/>
      <c r="V7" s="499"/>
      <c r="W7" s="499"/>
      <c r="X7" s="500"/>
      <c r="Y7" s="922" t="s">
        <v>542</v>
      </c>
      <c r="Z7" s="443"/>
      <c r="AA7" s="443"/>
      <c r="AB7" s="443"/>
      <c r="AC7" s="443"/>
      <c r="AD7" s="923"/>
      <c r="AE7" s="912" t="s">
        <v>551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389</v>
      </c>
      <c r="B8" s="496"/>
      <c r="C8" s="496"/>
      <c r="D8" s="496"/>
      <c r="E8" s="496"/>
      <c r="F8" s="497"/>
      <c r="G8" s="941" t="str">
        <f>入力規則等!A26</f>
        <v>-</v>
      </c>
      <c r="H8" s="723"/>
      <c r="I8" s="723"/>
      <c r="J8" s="723"/>
      <c r="K8" s="723"/>
      <c r="L8" s="723"/>
      <c r="M8" s="723"/>
      <c r="N8" s="723"/>
      <c r="O8" s="723"/>
      <c r="P8" s="723"/>
      <c r="Q8" s="723"/>
      <c r="R8" s="723"/>
      <c r="S8" s="723"/>
      <c r="T8" s="723"/>
      <c r="U8" s="723"/>
      <c r="V8" s="723"/>
      <c r="W8" s="723"/>
      <c r="X8" s="942"/>
      <c r="Y8" s="847" t="s">
        <v>390</v>
      </c>
      <c r="Z8" s="848"/>
      <c r="AA8" s="848"/>
      <c r="AB8" s="848"/>
      <c r="AC8" s="848"/>
      <c r="AD8" s="849"/>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0" t="s">
        <v>23</v>
      </c>
      <c r="B9" s="851"/>
      <c r="C9" s="851"/>
      <c r="D9" s="851"/>
      <c r="E9" s="851"/>
      <c r="F9" s="851"/>
      <c r="G9" s="852" t="s">
        <v>552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1" customHeight="1" x14ac:dyDescent="0.15">
      <c r="A10" s="663" t="s">
        <v>30</v>
      </c>
      <c r="B10" s="664"/>
      <c r="C10" s="664"/>
      <c r="D10" s="664"/>
      <c r="E10" s="664"/>
      <c r="F10" s="664"/>
      <c r="G10" s="757" t="s">
        <v>553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3" t="s">
        <v>24</v>
      </c>
      <c r="B12" s="944"/>
      <c r="C12" s="944"/>
      <c r="D12" s="944"/>
      <c r="E12" s="944"/>
      <c r="F12" s="945"/>
      <c r="G12" s="763"/>
      <c r="H12" s="764"/>
      <c r="I12" s="764"/>
      <c r="J12" s="764"/>
      <c r="K12" s="764"/>
      <c r="L12" s="764"/>
      <c r="M12" s="764"/>
      <c r="N12" s="764"/>
      <c r="O12" s="764"/>
      <c r="P12" s="415" t="s">
        <v>357</v>
      </c>
      <c r="Q12" s="416"/>
      <c r="R12" s="416"/>
      <c r="S12" s="416"/>
      <c r="T12" s="416"/>
      <c r="U12" s="416"/>
      <c r="V12" s="417"/>
      <c r="W12" s="415" t="s">
        <v>363</v>
      </c>
      <c r="X12" s="416"/>
      <c r="Y12" s="416"/>
      <c r="Z12" s="416"/>
      <c r="AA12" s="416"/>
      <c r="AB12" s="416"/>
      <c r="AC12" s="417"/>
      <c r="AD12" s="415" t="s">
        <v>467</v>
      </c>
      <c r="AE12" s="416"/>
      <c r="AF12" s="416"/>
      <c r="AG12" s="416"/>
      <c r="AH12" s="416"/>
      <c r="AI12" s="416"/>
      <c r="AJ12" s="417"/>
      <c r="AK12" s="415" t="s">
        <v>530</v>
      </c>
      <c r="AL12" s="416"/>
      <c r="AM12" s="416"/>
      <c r="AN12" s="416"/>
      <c r="AO12" s="416"/>
      <c r="AP12" s="416"/>
      <c r="AQ12" s="417"/>
      <c r="AR12" s="415" t="s">
        <v>531</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236</v>
      </c>
      <c r="Q13" s="661"/>
      <c r="R13" s="661"/>
      <c r="S13" s="661"/>
      <c r="T13" s="661"/>
      <c r="U13" s="661"/>
      <c r="V13" s="662"/>
      <c r="W13" s="660">
        <v>215</v>
      </c>
      <c r="X13" s="661"/>
      <c r="Y13" s="661"/>
      <c r="Z13" s="661"/>
      <c r="AA13" s="661"/>
      <c r="AB13" s="661"/>
      <c r="AC13" s="662"/>
      <c r="AD13" s="660">
        <v>201</v>
      </c>
      <c r="AE13" s="661"/>
      <c r="AF13" s="661"/>
      <c r="AG13" s="661"/>
      <c r="AH13" s="661"/>
      <c r="AI13" s="661"/>
      <c r="AJ13" s="662"/>
      <c r="AK13" s="660">
        <v>214</v>
      </c>
      <c r="AL13" s="661"/>
      <c r="AM13" s="661"/>
      <c r="AN13" s="661"/>
      <c r="AO13" s="661"/>
      <c r="AP13" s="661"/>
      <c r="AQ13" s="662"/>
      <c r="AR13" s="919"/>
      <c r="AS13" s="920"/>
      <c r="AT13" s="920"/>
      <c r="AU13" s="920"/>
      <c r="AV13" s="920"/>
      <c r="AW13" s="920"/>
      <c r="AX13" s="921"/>
    </row>
    <row r="14" spans="1:50" ht="21" customHeight="1" x14ac:dyDescent="0.15">
      <c r="A14" s="617"/>
      <c r="B14" s="618"/>
      <c r="C14" s="618"/>
      <c r="D14" s="618"/>
      <c r="E14" s="618"/>
      <c r="F14" s="619"/>
      <c r="G14" s="728"/>
      <c r="H14" s="729"/>
      <c r="I14" s="714" t="s">
        <v>8</v>
      </c>
      <c r="J14" s="765"/>
      <c r="K14" s="765"/>
      <c r="L14" s="765"/>
      <c r="M14" s="765"/>
      <c r="N14" s="765"/>
      <c r="O14" s="766"/>
      <c r="P14" s="660" t="s">
        <v>554</v>
      </c>
      <c r="Q14" s="661"/>
      <c r="R14" s="661"/>
      <c r="S14" s="661"/>
      <c r="T14" s="661"/>
      <c r="U14" s="661"/>
      <c r="V14" s="662"/>
      <c r="W14" s="660" t="s">
        <v>461</v>
      </c>
      <c r="X14" s="661"/>
      <c r="Y14" s="661"/>
      <c r="Z14" s="661"/>
      <c r="AA14" s="661"/>
      <c r="AB14" s="661"/>
      <c r="AC14" s="662"/>
      <c r="AD14" s="660" t="s">
        <v>461</v>
      </c>
      <c r="AE14" s="661"/>
      <c r="AF14" s="661"/>
      <c r="AG14" s="661"/>
      <c r="AH14" s="661"/>
      <c r="AI14" s="661"/>
      <c r="AJ14" s="662"/>
      <c r="AK14" s="660" t="s">
        <v>461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554</v>
      </c>
      <c r="Q15" s="661"/>
      <c r="R15" s="661"/>
      <c r="S15" s="661"/>
      <c r="T15" s="661"/>
      <c r="U15" s="661"/>
      <c r="V15" s="662"/>
      <c r="W15" s="660" t="s">
        <v>461</v>
      </c>
      <c r="X15" s="661"/>
      <c r="Y15" s="661"/>
      <c r="Z15" s="661"/>
      <c r="AA15" s="661"/>
      <c r="AB15" s="661"/>
      <c r="AC15" s="662"/>
      <c r="AD15" s="660" t="s">
        <v>461</v>
      </c>
      <c r="AE15" s="661"/>
      <c r="AF15" s="661"/>
      <c r="AG15" s="661"/>
      <c r="AH15" s="661"/>
      <c r="AI15" s="661"/>
      <c r="AJ15" s="662"/>
      <c r="AK15" s="660" t="s">
        <v>461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554</v>
      </c>
      <c r="Q16" s="661"/>
      <c r="R16" s="661"/>
      <c r="S16" s="661"/>
      <c r="T16" s="661"/>
      <c r="U16" s="661"/>
      <c r="V16" s="662"/>
      <c r="W16" s="660" t="s">
        <v>461</v>
      </c>
      <c r="X16" s="661"/>
      <c r="Y16" s="661"/>
      <c r="Z16" s="661"/>
      <c r="AA16" s="661"/>
      <c r="AB16" s="661"/>
      <c r="AC16" s="662"/>
      <c r="AD16" s="660" t="s">
        <v>461</v>
      </c>
      <c r="AE16" s="661"/>
      <c r="AF16" s="661"/>
      <c r="AG16" s="661"/>
      <c r="AH16" s="661"/>
      <c r="AI16" s="661"/>
      <c r="AJ16" s="662"/>
      <c r="AK16" s="660" t="s">
        <v>461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554</v>
      </c>
      <c r="Q17" s="661"/>
      <c r="R17" s="661"/>
      <c r="S17" s="661"/>
      <c r="T17" s="661"/>
      <c r="U17" s="661"/>
      <c r="V17" s="662"/>
      <c r="W17" s="660" t="s">
        <v>461</v>
      </c>
      <c r="X17" s="661"/>
      <c r="Y17" s="661"/>
      <c r="Z17" s="661"/>
      <c r="AA17" s="661"/>
      <c r="AB17" s="661"/>
      <c r="AC17" s="662"/>
      <c r="AD17" s="660" t="s">
        <v>461</v>
      </c>
      <c r="AE17" s="661"/>
      <c r="AF17" s="661"/>
      <c r="AG17" s="661"/>
      <c r="AH17" s="661"/>
      <c r="AI17" s="661"/>
      <c r="AJ17" s="662"/>
      <c r="AK17" s="660" t="s">
        <v>461</v>
      </c>
      <c r="AL17" s="661"/>
      <c r="AM17" s="661"/>
      <c r="AN17" s="661"/>
      <c r="AO17" s="661"/>
      <c r="AP17" s="661"/>
      <c r="AQ17" s="662"/>
      <c r="AR17" s="917"/>
      <c r="AS17" s="917"/>
      <c r="AT17" s="917"/>
      <c r="AU17" s="917"/>
      <c r="AV17" s="917"/>
      <c r="AW17" s="917"/>
      <c r="AX17" s="918"/>
    </row>
    <row r="18" spans="1:50" ht="24.75" customHeight="1" x14ac:dyDescent="0.15">
      <c r="A18" s="617"/>
      <c r="B18" s="618"/>
      <c r="C18" s="618"/>
      <c r="D18" s="618"/>
      <c r="E18" s="618"/>
      <c r="F18" s="619"/>
      <c r="G18" s="730"/>
      <c r="H18" s="731"/>
      <c r="I18" s="719" t="s">
        <v>20</v>
      </c>
      <c r="J18" s="720"/>
      <c r="K18" s="720"/>
      <c r="L18" s="720"/>
      <c r="M18" s="720"/>
      <c r="N18" s="720"/>
      <c r="O18" s="721"/>
      <c r="P18" s="879">
        <f>SUM(P13:V17)</f>
        <v>236</v>
      </c>
      <c r="Q18" s="880"/>
      <c r="R18" s="880"/>
      <c r="S18" s="880"/>
      <c r="T18" s="880"/>
      <c r="U18" s="880"/>
      <c r="V18" s="881"/>
      <c r="W18" s="879">
        <f>SUM(W13:AC17)</f>
        <v>215</v>
      </c>
      <c r="X18" s="880"/>
      <c r="Y18" s="880"/>
      <c r="Z18" s="880"/>
      <c r="AA18" s="880"/>
      <c r="AB18" s="880"/>
      <c r="AC18" s="881"/>
      <c r="AD18" s="879">
        <f>SUM(AD13:AJ17)</f>
        <v>201</v>
      </c>
      <c r="AE18" s="880"/>
      <c r="AF18" s="880"/>
      <c r="AG18" s="880"/>
      <c r="AH18" s="880"/>
      <c r="AI18" s="880"/>
      <c r="AJ18" s="881"/>
      <c r="AK18" s="879">
        <f>SUM(AK13:AQ17)</f>
        <v>214</v>
      </c>
      <c r="AL18" s="880"/>
      <c r="AM18" s="880"/>
      <c r="AN18" s="880"/>
      <c r="AO18" s="880"/>
      <c r="AP18" s="880"/>
      <c r="AQ18" s="881"/>
      <c r="AR18" s="879">
        <f>SUM(AR13:AX17)</f>
        <v>0</v>
      </c>
      <c r="AS18" s="880"/>
      <c r="AT18" s="880"/>
      <c r="AU18" s="880"/>
      <c r="AV18" s="880"/>
      <c r="AW18" s="880"/>
      <c r="AX18" s="882"/>
    </row>
    <row r="19" spans="1:50" ht="24.75" customHeight="1" x14ac:dyDescent="0.15">
      <c r="A19" s="617"/>
      <c r="B19" s="618"/>
      <c r="C19" s="618"/>
      <c r="D19" s="618"/>
      <c r="E19" s="618"/>
      <c r="F19" s="619"/>
      <c r="G19" s="877" t="s">
        <v>9</v>
      </c>
      <c r="H19" s="878"/>
      <c r="I19" s="878"/>
      <c r="J19" s="878"/>
      <c r="K19" s="878"/>
      <c r="L19" s="878"/>
      <c r="M19" s="878"/>
      <c r="N19" s="878"/>
      <c r="O19" s="878"/>
      <c r="P19" s="660">
        <v>212</v>
      </c>
      <c r="Q19" s="661"/>
      <c r="R19" s="661"/>
      <c r="S19" s="661"/>
      <c r="T19" s="661"/>
      <c r="U19" s="661"/>
      <c r="V19" s="662"/>
      <c r="W19" s="660">
        <v>205</v>
      </c>
      <c r="X19" s="661"/>
      <c r="Y19" s="661"/>
      <c r="Z19" s="661"/>
      <c r="AA19" s="661"/>
      <c r="AB19" s="661"/>
      <c r="AC19" s="662"/>
      <c r="AD19" s="660">
        <v>190</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77" t="s">
        <v>10</v>
      </c>
      <c r="H20" s="878"/>
      <c r="I20" s="878"/>
      <c r="J20" s="878"/>
      <c r="K20" s="878"/>
      <c r="L20" s="878"/>
      <c r="M20" s="878"/>
      <c r="N20" s="878"/>
      <c r="O20" s="878"/>
      <c r="P20" s="311">
        <f>IF(P18=0, "-", SUM(P19)/P18)</f>
        <v>0.89830508474576276</v>
      </c>
      <c r="Q20" s="311"/>
      <c r="R20" s="311"/>
      <c r="S20" s="311"/>
      <c r="T20" s="311"/>
      <c r="U20" s="311"/>
      <c r="V20" s="311"/>
      <c r="W20" s="311">
        <f t="shared" ref="W20" si="0">IF(W18=0, "-", SUM(W19)/W18)</f>
        <v>0.95348837209302328</v>
      </c>
      <c r="X20" s="311"/>
      <c r="Y20" s="311"/>
      <c r="Z20" s="311"/>
      <c r="AA20" s="311"/>
      <c r="AB20" s="311"/>
      <c r="AC20" s="311"/>
      <c r="AD20" s="311">
        <f t="shared" ref="AD20" si="1">IF(AD18=0, "-", SUM(AD19)/AD18)</f>
        <v>0.94527363184079605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6"/>
      <c r="G21" s="309" t="s">
        <v>492</v>
      </c>
      <c r="H21" s="310"/>
      <c r="I21" s="310"/>
      <c r="J21" s="310"/>
      <c r="K21" s="310"/>
      <c r="L21" s="310"/>
      <c r="M21" s="310"/>
      <c r="N21" s="310"/>
      <c r="O21" s="310"/>
      <c r="P21" s="311">
        <f>IF(P19=0, "-", SUM(P19)/SUM(P13,P14))</f>
        <v>0.89830508474576276</v>
      </c>
      <c r="Q21" s="311"/>
      <c r="R21" s="311"/>
      <c r="S21" s="311"/>
      <c r="T21" s="311"/>
      <c r="U21" s="311"/>
      <c r="V21" s="311"/>
      <c r="W21" s="311">
        <f t="shared" ref="W21" si="2">IF(W19=0, "-", SUM(W19)/SUM(W13,W14))</f>
        <v>0.95348837209302328</v>
      </c>
      <c r="X21" s="311"/>
      <c r="Y21" s="311"/>
      <c r="Z21" s="311"/>
      <c r="AA21" s="311"/>
      <c r="AB21" s="311"/>
      <c r="AC21" s="311"/>
      <c r="AD21" s="311">
        <f t="shared" ref="AD21" si="3">IF(AD19=0, "-", SUM(AD19)/SUM(AD13,AD14))</f>
        <v>0.94527363184079605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4" t="s">
        <v>534</v>
      </c>
      <c r="B22" s="965"/>
      <c r="C22" s="965"/>
      <c r="D22" s="965"/>
      <c r="E22" s="965"/>
      <c r="F22" s="966"/>
      <c r="G22" s="951" t="s">
        <v>469</v>
      </c>
      <c r="H22" s="215"/>
      <c r="I22" s="215"/>
      <c r="J22" s="215"/>
      <c r="K22" s="215"/>
      <c r="L22" s="215"/>
      <c r="M22" s="215"/>
      <c r="N22" s="215"/>
      <c r="O22" s="216"/>
      <c r="P22" s="936" t="s">
        <v>532</v>
      </c>
      <c r="Q22" s="215"/>
      <c r="R22" s="215"/>
      <c r="S22" s="215"/>
      <c r="T22" s="215"/>
      <c r="U22" s="215"/>
      <c r="V22" s="216"/>
      <c r="W22" s="936" t="s">
        <v>533</v>
      </c>
      <c r="X22" s="215"/>
      <c r="Y22" s="215"/>
      <c r="Z22" s="215"/>
      <c r="AA22" s="215"/>
      <c r="AB22" s="215"/>
      <c r="AC22" s="216"/>
      <c r="AD22" s="936" t="s">
        <v>468</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555</v>
      </c>
      <c r="H23" s="953"/>
      <c r="I23" s="953"/>
      <c r="J23" s="953"/>
      <c r="K23" s="953"/>
      <c r="L23" s="953"/>
      <c r="M23" s="953"/>
      <c r="N23" s="953"/>
      <c r="O23" s="954"/>
      <c r="P23" s="919">
        <v>157.69999999999999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556</v>
      </c>
      <c r="H24" s="956"/>
      <c r="I24" s="956"/>
      <c r="J24" s="956"/>
      <c r="K24" s="956"/>
      <c r="L24" s="956"/>
      <c r="M24" s="956"/>
      <c r="N24" s="956"/>
      <c r="O24" s="957"/>
      <c r="P24" s="660">
        <v>28.7</v>
      </c>
      <c r="Q24" s="661"/>
      <c r="R24" s="661"/>
      <c r="S24" s="661"/>
      <c r="T24" s="661"/>
      <c r="U24" s="661"/>
      <c r="V24" s="662"/>
      <c r="W24" s="660"/>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557</v>
      </c>
      <c r="H25" s="956"/>
      <c r="I25" s="956"/>
      <c r="J25" s="956"/>
      <c r="K25" s="956"/>
      <c r="L25" s="956"/>
      <c r="M25" s="956"/>
      <c r="N25" s="956"/>
      <c r="O25" s="957"/>
      <c r="P25" s="660">
        <v>23.4</v>
      </c>
      <c r="Q25" s="661"/>
      <c r="R25" s="661"/>
      <c r="S25" s="661"/>
      <c r="T25" s="661"/>
      <c r="U25" s="661"/>
      <c r="V25" s="662"/>
      <c r="W25" s="660"/>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558</v>
      </c>
      <c r="H26" s="956"/>
      <c r="I26" s="956"/>
      <c r="J26" s="956"/>
      <c r="K26" s="956"/>
      <c r="L26" s="956"/>
      <c r="M26" s="956"/>
      <c r="N26" s="956"/>
      <c r="O26" s="957"/>
      <c r="P26" s="660">
        <v>2</v>
      </c>
      <c r="Q26" s="661"/>
      <c r="R26" s="661"/>
      <c r="S26" s="661"/>
      <c r="T26" s="661"/>
      <c r="U26" s="661"/>
      <c r="V26" s="662"/>
      <c r="W26" s="660"/>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559</v>
      </c>
      <c r="H27" s="956"/>
      <c r="I27" s="956"/>
      <c r="J27" s="956"/>
      <c r="K27" s="956"/>
      <c r="L27" s="956"/>
      <c r="M27" s="956"/>
      <c r="N27" s="956"/>
      <c r="O27" s="957"/>
      <c r="P27" s="660">
        <v>1.2</v>
      </c>
      <c r="Q27" s="661"/>
      <c r="R27" s="661"/>
      <c r="S27" s="661"/>
      <c r="T27" s="661"/>
      <c r="U27" s="661"/>
      <c r="V27" s="662"/>
      <c r="W27" s="660"/>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473</v>
      </c>
      <c r="H28" s="959"/>
      <c r="I28" s="959"/>
      <c r="J28" s="959"/>
      <c r="K28" s="959"/>
      <c r="L28" s="959"/>
      <c r="M28" s="959"/>
      <c r="N28" s="959"/>
      <c r="O28" s="960"/>
      <c r="P28" s="879">
        <f>P29-SUM(P23:P27)</f>
        <v>1.0000000000000284</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470</v>
      </c>
      <c r="H29" s="962"/>
      <c r="I29" s="962"/>
      <c r="J29" s="962"/>
      <c r="K29" s="962"/>
      <c r="L29" s="962"/>
      <c r="M29" s="962"/>
      <c r="N29" s="962"/>
      <c r="O29" s="963"/>
      <c r="P29" s="933">
        <f>AK13</f>
        <v>214</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486</v>
      </c>
      <c r="B30" s="863"/>
      <c r="C30" s="863"/>
      <c r="D30" s="863"/>
      <c r="E30" s="863"/>
      <c r="F30" s="864"/>
      <c r="G30" s="776" t="s">
        <v>265</v>
      </c>
      <c r="H30" s="777"/>
      <c r="I30" s="777"/>
      <c r="J30" s="777"/>
      <c r="K30" s="777"/>
      <c r="L30" s="777"/>
      <c r="M30" s="777"/>
      <c r="N30" s="777"/>
      <c r="O30" s="778"/>
      <c r="P30" s="858" t="s">
        <v>59</v>
      </c>
      <c r="Q30" s="777"/>
      <c r="R30" s="777"/>
      <c r="S30" s="777"/>
      <c r="T30" s="777"/>
      <c r="U30" s="777"/>
      <c r="V30" s="777"/>
      <c r="W30" s="777"/>
      <c r="X30" s="778"/>
      <c r="Y30" s="855"/>
      <c r="Z30" s="856"/>
      <c r="AA30" s="857"/>
      <c r="AB30" s="859" t="s">
        <v>11</v>
      </c>
      <c r="AC30" s="860"/>
      <c r="AD30" s="861"/>
      <c r="AE30" s="859" t="s">
        <v>357</v>
      </c>
      <c r="AF30" s="860"/>
      <c r="AG30" s="860"/>
      <c r="AH30" s="861"/>
      <c r="AI30" s="859" t="s">
        <v>363</v>
      </c>
      <c r="AJ30" s="860"/>
      <c r="AK30" s="860"/>
      <c r="AL30" s="861"/>
      <c r="AM30" s="915" t="s">
        <v>467</v>
      </c>
      <c r="AN30" s="915"/>
      <c r="AO30" s="915"/>
      <c r="AP30" s="859"/>
      <c r="AQ30" s="770" t="s">
        <v>355</v>
      </c>
      <c r="AR30" s="771"/>
      <c r="AS30" s="771"/>
      <c r="AT30" s="772"/>
      <c r="AU30" s="777" t="s">
        <v>253</v>
      </c>
      <c r="AV30" s="777"/>
      <c r="AW30" s="777"/>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3" t="s">
        <v>562</v>
      </c>
      <c r="AR31" s="193"/>
      <c r="AS31" s="126" t="s">
        <v>356</v>
      </c>
      <c r="AT31" s="127"/>
      <c r="AU31" s="192">
        <v>30</v>
      </c>
      <c r="AV31" s="192"/>
      <c r="AW31" s="398" t="s">
        <v>300</v>
      </c>
      <c r="AX31" s="399"/>
    </row>
    <row r="32" spans="1:50" ht="29.1" customHeight="1" x14ac:dyDescent="0.15">
      <c r="A32" s="403"/>
      <c r="B32" s="401"/>
      <c r="C32" s="401"/>
      <c r="D32" s="401"/>
      <c r="E32" s="401"/>
      <c r="F32" s="402"/>
      <c r="G32" s="564" t="s">
        <v>678</v>
      </c>
      <c r="H32" s="565"/>
      <c r="I32" s="565"/>
      <c r="J32" s="565"/>
      <c r="K32" s="565"/>
      <c r="L32" s="565"/>
      <c r="M32" s="565"/>
      <c r="N32" s="565"/>
      <c r="O32" s="566"/>
      <c r="P32" s="98" t="s">
        <v>560</v>
      </c>
      <c r="Q32" s="98"/>
      <c r="R32" s="98"/>
      <c r="S32" s="98"/>
      <c r="T32" s="98"/>
      <c r="U32" s="98"/>
      <c r="V32" s="98"/>
      <c r="W32" s="98"/>
      <c r="X32" s="99"/>
      <c r="Y32" s="471" t="s">
        <v>12</v>
      </c>
      <c r="Z32" s="531"/>
      <c r="AA32" s="532"/>
      <c r="AB32" s="461" t="s">
        <v>561</v>
      </c>
      <c r="AC32" s="461"/>
      <c r="AD32" s="461"/>
      <c r="AE32" s="211">
        <v>465</v>
      </c>
      <c r="AF32" s="212"/>
      <c r="AG32" s="212"/>
      <c r="AH32" s="212"/>
      <c r="AI32" s="211">
        <v>421</v>
      </c>
      <c r="AJ32" s="212"/>
      <c r="AK32" s="212"/>
      <c r="AL32" s="212"/>
      <c r="AM32" s="211">
        <v>430</v>
      </c>
      <c r="AN32" s="212"/>
      <c r="AO32" s="212"/>
      <c r="AP32" s="212"/>
      <c r="AQ32" s="336" t="s">
        <v>564</v>
      </c>
      <c r="AR32" s="200"/>
      <c r="AS32" s="200"/>
      <c r="AT32" s="337"/>
      <c r="AU32" s="212" t="s">
        <v>562</v>
      </c>
      <c r="AV32" s="212"/>
      <c r="AW32" s="212"/>
      <c r="AX32" s="214"/>
    </row>
    <row r="33" spans="1:50" ht="29.1" customHeight="1" x14ac:dyDescent="0.15">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t="s">
        <v>561</v>
      </c>
      <c r="AC33" s="523"/>
      <c r="AD33" s="523"/>
      <c r="AE33" s="211">
        <v>471</v>
      </c>
      <c r="AF33" s="212"/>
      <c r="AG33" s="212"/>
      <c r="AH33" s="212"/>
      <c r="AI33" s="211">
        <v>475</v>
      </c>
      <c r="AJ33" s="212"/>
      <c r="AK33" s="212"/>
      <c r="AL33" s="212"/>
      <c r="AM33" s="211">
        <v>478</v>
      </c>
      <c r="AN33" s="212"/>
      <c r="AO33" s="212"/>
      <c r="AP33" s="212"/>
      <c r="AQ33" s="336" t="s">
        <v>565</v>
      </c>
      <c r="AR33" s="200"/>
      <c r="AS33" s="200"/>
      <c r="AT33" s="337"/>
      <c r="AU33" s="212">
        <v>450</v>
      </c>
      <c r="AV33" s="212"/>
      <c r="AW33" s="212"/>
      <c r="AX33" s="214"/>
    </row>
    <row r="34" spans="1:50" ht="29.1" customHeight="1" x14ac:dyDescent="0.15">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v>98.7</v>
      </c>
      <c r="AF34" s="212"/>
      <c r="AG34" s="212"/>
      <c r="AH34" s="212"/>
      <c r="AI34" s="211">
        <v>88.6</v>
      </c>
      <c r="AJ34" s="212"/>
      <c r="AK34" s="212"/>
      <c r="AL34" s="212"/>
      <c r="AM34" s="211">
        <v>90</v>
      </c>
      <c r="AN34" s="212"/>
      <c r="AO34" s="212"/>
      <c r="AP34" s="212"/>
      <c r="AQ34" s="336" t="s">
        <v>564</v>
      </c>
      <c r="AR34" s="200"/>
      <c r="AS34" s="200"/>
      <c r="AT34" s="337"/>
      <c r="AU34" s="212" t="s">
        <v>564</v>
      </c>
      <c r="AV34" s="212"/>
      <c r="AW34" s="212"/>
      <c r="AX34" s="214"/>
    </row>
    <row r="35" spans="1:50" ht="23.25" customHeight="1" x14ac:dyDescent="0.15">
      <c r="A35" s="219" t="s">
        <v>522</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486</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486</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486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7" t="s">
        <v>14</v>
      </c>
      <c r="AC55" s="597"/>
      <c r="AD55" s="59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486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487</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482</v>
      </c>
      <c r="X65" s="488"/>
      <c r="Y65" s="491"/>
      <c r="Z65" s="491"/>
      <c r="AA65" s="492"/>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493</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487</v>
      </c>
      <c r="B73" s="507"/>
      <c r="C73" s="507"/>
      <c r="D73" s="507"/>
      <c r="E73" s="507"/>
      <c r="F73" s="508"/>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9"/>
      <c r="B75" s="510"/>
      <c r="C75" s="510"/>
      <c r="D75" s="510"/>
      <c r="E75" s="510"/>
      <c r="F75" s="511"/>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9"/>
      <c r="B76" s="510"/>
      <c r="C76" s="510"/>
      <c r="D76" s="510"/>
      <c r="E76" s="510"/>
      <c r="F76" s="511"/>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9"/>
      <c r="B77" s="510"/>
      <c r="C77" s="510"/>
      <c r="D77" s="510"/>
      <c r="E77" s="510"/>
      <c r="F77" s="511"/>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1"/>
      <c r="AF77" s="892"/>
      <c r="AG77" s="892"/>
      <c r="AH77" s="892"/>
      <c r="AI77" s="891"/>
      <c r="AJ77" s="892"/>
      <c r="AK77" s="892"/>
      <c r="AL77" s="892"/>
      <c r="AM77" s="891"/>
      <c r="AN77" s="892"/>
      <c r="AO77" s="892"/>
      <c r="AP77" s="892"/>
      <c r="AQ77" s="336"/>
      <c r="AR77" s="200"/>
      <c r="AS77" s="200"/>
      <c r="AT77" s="337"/>
      <c r="AU77" s="212"/>
      <c r="AV77" s="212"/>
      <c r="AW77" s="212"/>
      <c r="AX77" s="214"/>
    </row>
    <row r="78" spans="1:50" ht="69.75" hidden="1" customHeight="1" x14ac:dyDescent="0.15">
      <c r="A78" s="331" t="s">
        <v>525</v>
      </c>
      <c r="B78" s="332"/>
      <c r="C78" s="332"/>
      <c r="D78" s="332"/>
      <c r="E78" s="329" t="s">
        <v>460</v>
      </c>
      <c r="F78" s="330"/>
      <c r="G78" s="57" t="s">
        <v>365</v>
      </c>
      <c r="H78" s="590"/>
      <c r="I78" s="591"/>
      <c r="J78" s="591"/>
      <c r="K78" s="591"/>
      <c r="L78" s="591"/>
      <c r="M78" s="591"/>
      <c r="N78" s="591"/>
      <c r="O78" s="592"/>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481</v>
      </c>
      <c r="AP79" s="272"/>
      <c r="AQ79" s="272"/>
      <c r="AR79" s="81" t="s">
        <v>479</v>
      </c>
      <c r="AS79" s="271"/>
      <c r="AT79" s="272"/>
      <c r="AU79" s="272"/>
      <c r="AV79" s="272"/>
      <c r="AW79" s="272"/>
      <c r="AX79" s="947"/>
    </row>
    <row r="80" spans="1:50" ht="18.75" hidden="1" customHeight="1" x14ac:dyDescent="0.15">
      <c r="A80" s="865" t="s">
        <v>266</v>
      </c>
      <c r="B80" s="524" t="s">
        <v>478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x14ac:dyDescent="0.15">
      <c r="A83" s="866"/>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15">
      <c r="A84" s="866"/>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7" t="s">
        <v>357</v>
      </c>
      <c r="AF85" s="238"/>
      <c r="AG85" s="238"/>
      <c r="AH85" s="239"/>
      <c r="AI85" s="237" t="s">
        <v>363</v>
      </c>
      <c r="AJ85" s="238"/>
      <c r="AK85" s="238"/>
      <c r="AL85" s="239"/>
      <c r="AM85" s="243" t="s">
        <v>467</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6"/>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6"/>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7" t="s">
        <v>357</v>
      </c>
      <c r="AF90" s="238"/>
      <c r="AG90" s="238"/>
      <c r="AH90" s="239"/>
      <c r="AI90" s="237" t="s">
        <v>363</v>
      </c>
      <c r="AJ90" s="238"/>
      <c r="AK90" s="238"/>
      <c r="AL90" s="239"/>
      <c r="AM90" s="243" t="s">
        <v>467</v>
      </c>
      <c r="AN90" s="243"/>
      <c r="AO90" s="243"/>
      <c r="AP90" s="237"/>
      <c r="AQ90" s="152" t="s">
        <v>355</v>
      </c>
      <c r="AR90" s="123"/>
      <c r="AS90" s="123"/>
      <c r="AT90" s="124"/>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66"/>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6"/>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6"/>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7" t="s">
        <v>357</v>
      </c>
      <c r="AF95" s="238"/>
      <c r="AG95" s="238"/>
      <c r="AH95" s="239"/>
      <c r="AI95" s="237" t="s">
        <v>363</v>
      </c>
      <c r="AJ95" s="238"/>
      <c r="AK95" s="238"/>
      <c r="AL95" s="239"/>
      <c r="AM95" s="243" t="s">
        <v>467</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66"/>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6"/>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0"/>
      <c r="AC98" s="581"/>
      <c r="AD98" s="58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3"/>
      <c r="H99" s="208"/>
      <c r="I99" s="208"/>
      <c r="J99" s="208"/>
      <c r="K99" s="208"/>
      <c r="L99" s="208"/>
      <c r="M99" s="208"/>
      <c r="N99" s="208"/>
      <c r="O99" s="584"/>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488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357</v>
      </c>
      <c r="AF100" s="540"/>
      <c r="AG100" s="540"/>
      <c r="AH100" s="541"/>
      <c r="AI100" s="539" t="s">
        <v>363</v>
      </c>
      <c r="AJ100" s="540"/>
      <c r="AK100" s="540"/>
      <c r="AL100" s="541"/>
      <c r="AM100" s="539" t="s">
        <v>467</v>
      </c>
      <c r="AN100" s="540"/>
      <c r="AO100" s="540"/>
      <c r="AP100" s="541"/>
      <c r="AQ100" s="313" t="s">
        <v>489</v>
      </c>
      <c r="AR100" s="314"/>
      <c r="AS100" s="314"/>
      <c r="AT100" s="315"/>
      <c r="AU100" s="313" t="s">
        <v>535</v>
      </c>
      <c r="AV100" s="314"/>
      <c r="AW100" s="314"/>
      <c r="AX100" s="316"/>
    </row>
    <row r="101" spans="1:60" ht="23.25" customHeight="1" x14ac:dyDescent="0.15">
      <c r="A101" s="422"/>
      <c r="B101" s="423"/>
      <c r="C101" s="423"/>
      <c r="D101" s="423"/>
      <c r="E101" s="423"/>
      <c r="F101" s="424"/>
      <c r="G101" s="98" t="s">
        <v>567</v>
      </c>
      <c r="H101" s="98"/>
      <c r="I101" s="98"/>
      <c r="J101" s="98"/>
      <c r="K101" s="98"/>
      <c r="L101" s="98"/>
      <c r="M101" s="98"/>
      <c r="N101" s="98"/>
      <c r="O101" s="98"/>
      <c r="P101" s="98"/>
      <c r="Q101" s="98"/>
      <c r="R101" s="98"/>
      <c r="S101" s="98"/>
      <c r="T101" s="98"/>
      <c r="U101" s="98"/>
      <c r="V101" s="98"/>
      <c r="W101" s="98"/>
      <c r="X101" s="99"/>
      <c r="Y101" s="542" t="s">
        <v>55</v>
      </c>
      <c r="Z101" s="543"/>
      <c r="AA101" s="544"/>
      <c r="AB101" s="461" t="s">
        <v>568</v>
      </c>
      <c r="AC101" s="461"/>
      <c r="AD101" s="461"/>
      <c r="AE101" s="418">
        <v>25</v>
      </c>
      <c r="AF101" s="418"/>
      <c r="AG101" s="418"/>
      <c r="AH101" s="418"/>
      <c r="AI101" s="211">
        <v>20</v>
      </c>
      <c r="AJ101" s="212"/>
      <c r="AK101" s="212"/>
      <c r="AL101" s="213"/>
      <c r="AM101" s="211">
        <v>21</v>
      </c>
      <c r="AN101" s="212"/>
      <c r="AO101" s="212"/>
      <c r="AP101" s="213"/>
      <c r="AQ101" s="211" t="s">
        <v>565</v>
      </c>
      <c r="AR101" s="212"/>
      <c r="AS101" s="212"/>
      <c r="AT101" s="213"/>
      <c r="AU101" s="211" t="s">
        <v>570</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569</v>
      </c>
      <c r="AC102" s="461"/>
      <c r="AD102" s="461"/>
      <c r="AE102" s="418">
        <v>20</v>
      </c>
      <c r="AF102" s="418"/>
      <c r="AG102" s="418"/>
      <c r="AH102" s="418"/>
      <c r="AI102" s="418">
        <v>20</v>
      </c>
      <c r="AJ102" s="418"/>
      <c r="AK102" s="418"/>
      <c r="AL102" s="418"/>
      <c r="AM102" s="418">
        <v>20</v>
      </c>
      <c r="AN102" s="418"/>
      <c r="AO102" s="418"/>
      <c r="AP102" s="418"/>
      <c r="AQ102" s="266">
        <v>20</v>
      </c>
      <c r="AR102" s="267"/>
      <c r="AS102" s="267"/>
      <c r="AT102" s="312"/>
      <c r="AU102" s="266"/>
      <c r="AV102" s="267"/>
      <c r="AW102" s="267"/>
      <c r="AX102" s="312"/>
    </row>
    <row r="103" spans="1:60" ht="31.5" hidden="1" customHeight="1" x14ac:dyDescent="0.15">
      <c r="A103" s="419" t="s">
        <v>488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467</v>
      </c>
      <c r="AN103" s="416"/>
      <c r="AO103" s="416"/>
      <c r="AP103" s="417"/>
      <c r="AQ103" s="277" t="s">
        <v>489</v>
      </c>
      <c r="AR103" s="278"/>
      <c r="AS103" s="278"/>
      <c r="AT103" s="317"/>
      <c r="AU103" s="277" t="s">
        <v>535</v>
      </c>
      <c r="AV103" s="278"/>
      <c r="AW103" s="278"/>
      <c r="AX103" s="279"/>
    </row>
    <row r="104" spans="1:60" ht="23.2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266"/>
      <c r="AV105" s="267"/>
      <c r="AW105" s="267"/>
      <c r="AX105" s="312"/>
    </row>
    <row r="106" spans="1:60" ht="31.5" hidden="1" customHeight="1" x14ac:dyDescent="0.15">
      <c r="A106" s="419" t="s">
        <v>488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467</v>
      </c>
      <c r="AN106" s="416"/>
      <c r="AO106" s="416"/>
      <c r="AP106" s="417"/>
      <c r="AQ106" s="277" t="s">
        <v>489</v>
      </c>
      <c r="AR106" s="278"/>
      <c r="AS106" s="278"/>
      <c r="AT106" s="317"/>
      <c r="AU106" s="277" t="s">
        <v>535</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488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467</v>
      </c>
      <c r="AN109" s="416"/>
      <c r="AO109" s="416"/>
      <c r="AP109" s="417"/>
      <c r="AQ109" s="277" t="s">
        <v>489</v>
      </c>
      <c r="AR109" s="278"/>
      <c r="AS109" s="278"/>
      <c r="AT109" s="317"/>
      <c r="AU109" s="277" t="s">
        <v>535</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488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467</v>
      </c>
      <c r="AN112" s="416"/>
      <c r="AO112" s="416"/>
      <c r="AP112" s="417"/>
      <c r="AQ112" s="277" t="s">
        <v>489</v>
      </c>
      <c r="AR112" s="278"/>
      <c r="AS112" s="278"/>
      <c r="AT112" s="317"/>
      <c r="AU112" s="277" t="s">
        <v>535</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467</v>
      </c>
      <c r="AN115" s="416"/>
      <c r="AO115" s="416"/>
      <c r="AP115" s="417"/>
      <c r="AQ115" s="594" t="s">
        <v>536</v>
      </c>
      <c r="AR115" s="595"/>
      <c r="AS115" s="595"/>
      <c r="AT115" s="595"/>
      <c r="AU115" s="595"/>
      <c r="AV115" s="595"/>
      <c r="AW115" s="595"/>
      <c r="AX115" s="596"/>
    </row>
    <row r="116" spans="1:50" ht="23.25" customHeight="1" x14ac:dyDescent="0.15">
      <c r="A116" s="439"/>
      <c r="B116" s="440"/>
      <c r="C116" s="440"/>
      <c r="D116" s="440"/>
      <c r="E116" s="440"/>
      <c r="F116" s="441"/>
      <c r="G116" s="393" t="s">
        <v>571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572</v>
      </c>
      <c r="AC116" s="463"/>
      <c r="AD116" s="464"/>
      <c r="AE116" s="418">
        <v>8484231</v>
      </c>
      <c r="AF116" s="418"/>
      <c r="AG116" s="418"/>
      <c r="AH116" s="418"/>
      <c r="AI116" s="418">
        <v>10234492</v>
      </c>
      <c r="AJ116" s="418"/>
      <c r="AK116" s="418"/>
      <c r="AL116" s="418"/>
      <c r="AM116" s="418">
        <v>9042973</v>
      </c>
      <c r="AN116" s="418"/>
      <c r="AO116" s="418"/>
      <c r="AP116" s="418"/>
      <c r="AQ116" s="211">
        <v>10711400</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573</v>
      </c>
      <c r="AC117" s="473"/>
      <c r="AD117" s="474"/>
      <c r="AE117" s="551" t="s">
        <v>574</v>
      </c>
      <c r="AF117" s="551"/>
      <c r="AG117" s="551"/>
      <c r="AH117" s="551"/>
      <c r="AI117" s="551" t="s">
        <v>575</v>
      </c>
      <c r="AJ117" s="551"/>
      <c r="AK117" s="551"/>
      <c r="AL117" s="551"/>
      <c r="AM117" s="551" t="s">
        <v>610</v>
      </c>
      <c r="AN117" s="551"/>
      <c r="AO117" s="551"/>
      <c r="AP117" s="551"/>
      <c r="AQ117" s="551" t="s">
        <v>676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467</v>
      </c>
      <c r="AN118" s="416"/>
      <c r="AO118" s="416"/>
      <c r="AP118" s="417"/>
      <c r="AQ118" s="594" t="s">
        <v>536</v>
      </c>
      <c r="AR118" s="595"/>
      <c r="AS118" s="595"/>
      <c r="AT118" s="595"/>
      <c r="AU118" s="595"/>
      <c r="AV118" s="595"/>
      <c r="AW118" s="595"/>
      <c r="AX118" s="596"/>
    </row>
    <row r="119" spans="1:50" ht="23.25" hidden="1" customHeight="1" x14ac:dyDescent="0.15">
      <c r="A119" s="439"/>
      <c r="B119" s="440"/>
      <c r="C119" s="440"/>
      <c r="D119" s="440"/>
      <c r="E119" s="440"/>
      <c r="F119" s="441"/>
      <c r="G119" s="393" t="s">
        <v>498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497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467</v>
      </c>
      <c r="AN121" s="416"/>
      <c r="AO121" s="416"/>
      <c r="AP121" s="417"/>
      <c r="AQ121" s="594" t="s">
        <v>536</v>
      </c>
      <c r="AR121" s="595"/>
      <c r="AS121" s="595"/>
      <c r="AT121" s="595"/>
      <c r="AU121" s="595"/>
      <c r="AV121" s="595"/>
      <c r="AW121" s="595"/>
      <c r="AX121" s="596"/>
    </row>
    <row r="122" spans="1:50" ht="23.25" hidden="1" customHeight="1" x14ac:dyDescent="0.15">
      <c r="A122" s="439"/>
      <c r="B122" s="440"/>
      <c r="C122" s="440"/>
      <c r="D122" s="440"/>
      <c r="E122" s="440"/>
      <c r="F122" s="441"/>
      <c r="G122" s="393" t="s">
        <v>499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467</v>
      </c>
      <c r="AN124" s="416"/>
      <c r="AO124" s="416"/>
      <c r="AP124" s="417"/>
      <c r="AQ124" s="594" t="s">
        <v>536</v>
      </c>
      <c r="AR124" s="595"/>
      <c r="AS124" s="595"/>
      <c r="AT124" s="595"/>
      <c r="AU124" s="595"/>
      <c r="AV124" s="595"/>
      <c r="AW124" s="595"/>
      <c r="AX124" s="596"/>
    </row>
    <row r="125" spans="1:50" ht="23.25" hidden="1" customHeight="1" x14ac:dyDescent="0.15">
      <c r="A125" s="439"/>
      <c r="B125" s="440"/>
      <c r="C125" s="440"/>
      <c r="D125" s="440"/>
      <c r="E125" s="440"/>
      <c r="F125" s="441"/>
      <c r="G125" s="393" t="s">
        <v>499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5" t="s">
        <v>357</v>
      </c>
      <c r="AF127" s="416"/>
      <c r="AG127" s="416"/>
      <c r="AH127" s="417"/>
      <c r="AI127" s="415" t="s">
        <v>363</v>
      </c>
      <c r="AJ127" s="416"/>
      <c r="AK127" s="416"/>
      <c r="AL127" s="417"/>
      <c r="AM127" s="415" t="s">
        <v>467</v>
      </c>
      <c r="AN127" s="416"/>
      <c r="AO127" s="416"/>
      <c r="AP127" s="417"/>
      <c r="AQ127" s="594" t="s">
        <v>536</v>
      </c>
      <c r="AR127" s="595"/>
      <c r="AS127" s="595"/>
      <c r="AT127" s="595"/>
      <c r="AU127" s="595"/>
      <c r="AV127" s="595"/>
      <c r="AW127" s="595"/>
      <c r="AX127" s="596"/>
    </row>
    <row r="128" spans="1:50" ht="23.25" hidden="1" customHeight="1" x14ac:dyDescent="0.15">
      <c r="A128" s="439"/>
      <c r="B128" s="440"/>
      <c r="C128" s="440"/>
      <c r="D128" s="440"/>
      <c r="E128" s="440"/>
      <c r="F128" s="441"/>
      <c r="G128" s="393" t="s">
        <v>499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25</v>
      </c>
      <c r="AF134" s="200"/>
      <c r="AG134" s="200"/>
      <c r="AH134" s="200"/>
      <c r="AI134" s="199">
        <v>20</v>
      </c>
      <c r="AJ134" s="200"/>
      <c r="AK134" s="200"/>
      <c r="AL134" s="200"/>
      <c r="AM134" s="199">
        <v>21</v>
      </c>
      <c r="AN134" s="200"/>
      <c r="AO134" s="200"/>
      <c r="AP134" s="200"/>
      <c r="AQ134" s="199" t="s">
        <v>551</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20</v>
      </c>
      <c r="AF135" s="200"/>
      <c r="AG135" s="200"/>
      <c r="AH135" s="200"/>
      <c r="AI135" s="199">
        <v>20</v>
      </c>
      <c r="AJ135" s="200"/>
      <c r="AK135" s="200"/>
      <c r="AL135" s="200"/>
      <c r="AM135" s="199">
        <v>20</v>
      </c>
      <c r="AN135" s="200"/>
      <c r="AO135" s="200"/>
      <c r="AP135" s="200"/>
      <c r="AQ135" s="199" t="s">
        <v>563</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679</v>
      </c>
      <c r="H154" s="98"/>
      <c r="I154" s="98"/>
      <c r="J154" s="98"/>
      <c r="K154" s="98"/>
      <c r="L154" s="98"/>
      <c r="M154" s="98"/>
      <c r="N154" s="98"/>
      <c r="O154" s="98"/>
      <c r="P154" s="99"/>
      <c r="Q154" s="118" t="s">
        <v>679</v>
      </c>
      <c r="R154" s="98"/>
      <c r="S154" s="98"/>
      <c r="T154" s="98"/>
      <c r="U154" s="98"/>
      <c r="V154" s="98"/>
      <c r="W154" s="98"/>
      <c r="X154" s="98"/>
      <c r="Y154" s="98"/>
      <c r="Z154" s="98"/>
      <c r="AA154" s="286"/>
      <c r="AB154" s="134" t="s">
        <v>679</v>
      </c>
      <c r="AC154" s="135"/>
      <c r="AD154" s="135"/>
      <c r="AE154" s="140" t="s">
        <v>679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0.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550</v>
      </c>
      <c r="K430" s="901"/>
      <c r="L430" s="901"/>
      <c r="M430" s="901"/>
      <c r="N430" s="901"/>
      <c r="O430" s="901"/>
      <c r="P430" s="901"/>
      <c r="Q430" s="901"/>
      <c r="R430" s="901"/>
      <c r="S430" s="901"/>
      <c r="T430" s="90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93" t="s">
        <v>551</v>
      </c>
      <c r="AR432" s="193"/>
      <c r="AS432" s="126" t="s">
        <v>356</v>
      </c>
      <c r="AT432" s="127"/>
      <c r="AU432" s="193" t="s">
        <v>551</v>
      </c>
      <c r="AV432" s="193"/>
      <c r="AW432" s="126" t="s">
        <v>300</v>
      </c>
      <c r="AX432" s="188"/>
    </row>
    <row r="433" spans="1:50" ht="23.25" customHeight="1" x14ac:dyDescent="0.15">
      <c r="A433" s="182"/>
      <c r="B433" s="179"/>
      <c r="C433" s="173"/>
      <c r="D433" s="179"/>
      <c r="E433" s="338"/>
      <c r="F433" s="339"/>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6" t="s">
        <v>583</v>
      </c>
      <c r="AF433" s="200"/>
      <c r="AG433" s="200"/>
      <c r="AH433" s="200"/>
      <c r="AI433" s="336" t="s">
        <v>582</v>
      </c>
      <c r="AJ433" s="200"/>
      <c r="AK433" s="200"/>
      <c r="AL433" s="200"/>
      <c r="AM433" s="336" t="s">
        <v>583</v>
      </c>
      <c r="AN433" s="200"/>
      <c r="AO433" s="200"/>
      <c r="AP433" s="337"/>
      <c r="AQ433" s="336" t="s">
        <v>584</v>
      </c>
      <c r="AR433" s="200"/>
      <c r="AS433" s="200"/>
      <c r="AT433" s="337"/>
      <c r="AU433" s="200" t="s">
        <v>580</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6" t="s">
        <v>565</v>
      </c>
      <c r="AF434" s="200"/>
      <c r="AG434" s="200"/>
      <c r="AH434" s="337"/>
      <c r="AI434" s="336" t="s">
        <v>584</v>
      </c>
      <c r="AJ434" s="200"/>
      <c r="AK434" s="200"/>
      <c r="AL434" s="200"/>
      <c r="AM434" s="336" t="s">
        <v>583</v>
      </c>
      <c r="AN434" s="200"/>
      <c r="AO434" s="200"/>
      <c r="AP434" s="337"/>
      <c r="AQ434" s="336" t="s">
        <v>583</v>
      </c>
      <c r="AR434" s="200"/>
      <c r="AS434" s="200"/>
      <c r="AT434" s="337"/>
      <c r="AU434" s="200" t="s">
        <v>583</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6" t="s">
        <v>582</v>
      </c>
      <c r="AF435" s="200"/>
      <c r="AG435" s="200"/>
      <c r="AH435" s="337"/>
      <c r="AI435" s="336" t="s">
        <v>583</v>
      </c>
      <c r="AJ435" s="200"/>
      <c r="AK435" s="200"/>
      <c r="AL435" s="200"/>
      <c r="AM435" s="336" t="s">
        <v>583</v>
      </c>
      <c r="AN435" s="200"/>
      <c r="AO435" s="200"/>
      <c r="AP435" s="337"/>
      <c r="AQ435" s="336" t="s">
        <v>565</v>
      </c>
      <c r="AR435" s="200"/>
      <c r="AS435" s="200"/>
      <c r="AT435" s="337"/>
      <c r="AU435" s="200" t="s">
        <v>584</v>
      </c>
      <c r="AV435" s="200"/>
      <c r="AW435" s="200"/>
      <c r="AX435" s="201"/>
    </row>
    <row r="436" spans="1:50" ht="18.75"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583</v>
      </c>
      <c r="AF437" s="193"/>
      <c r="AG437" s="126" t="s">
        <v>356</v>
      </c>
      <c r="AH437" s="127"/>
      <c r="AI437" s="149"/>
      <c r="AJ437" s="149"/>
      <c r="AK437" s="149"/>
      <c r="AL437" s="147"/>
      <c r="AM437" s="149"/>
      <c r="AN437" s="149"/>
      <c r="AO437" s="149"/>
      <c r="AP437" s="147"/>
      <c r="AQ437" s="593" t="s">
        <v>551</v>
      </c>
      <c r="AR437" s="193"/>
      <c r="AS437" s="126" t="s">
        <v>356</v>
      </c>
      <c r="AT437" s="127"/>
      <c r="AU437" s="193" t="s">
        <v>580</v>
      </c>
      <c r="AV437" s="193"/>
      <c r="AW437" s="126" t="s">
        <v>300</v>
      </c>
      <c r="AX437" s="188"/>
    </row>
    <row r="438" spans="1:50" ht="23.25" customHeight="1" x14ac:dyDescent="0.15">
      <c r="A438" s="182"/>
      <c r="B438" s="179"/>
      <c r="C438" s="173"/>
      <c r="D438" s="179"/>
      <c r="E438" s="338"/>
      <c r="F438" s="339"/>
      <c r="G438" s="97" t="s">
        <v>582</v>
      </c>
      <c r="H438" s="98"/>
      <c r="I438" s="98"/>
      <c r="J438" s="98"/>
      <c r="K438" s="98"/>
      <c r="L438" s="98"/>
      <c r="M438" s="98"/>
      <c r="N438" s="98"/>
      <c r="O438" s="98"/>
      <c r="P438" s="98"/>
      <c r="Q438" s="98"/>
      <c r="R438" s="98"/>
      <c r="S438" s="98"/>
      <c r="T438" s="98"/>
      <c r="U438" s="98"/>
      <c r="V438" s="98"/>
      <c r="W438" s="98"/>
      <c r="X438" s="99"/>
      <c r="Y438" s="194" t="s">
        <v>12</v>
      </c>
      <c r="Z438" s="195"/>
      <c r="AA438" s="196"/>
      <c r="AB438" s="206" t="s">
        <v>583</v>
      </c>
      <c r="AC438" s="206"/>
      <c r="AD438" s="206"/>
      <c r="AE438" s="336" t="s">
        <v>551</v>
      </c>
      <c r="AF438" s="200"/>
      <c r="AG438" s="200"/>
      <c r="AH438" s="200"/>
      <c r="AI438" s="336" t="s">
        <v>551</v>
      </c>
      <c r="AJ438" s="200"/>
      <c r="AK438" s="200"/>
      <c r="AL438" s="200"/>
      <c r="AM438" s="336" t="s">
        <v>551</v>
      </c>
      <c r="AN438" s="200"/>
      <c r="AO438" s="200"/>
      <c r="AP438" s="337"/>
      <c r="AQ438" s="336" t="s">
        <v>551</v>
      </c>
      <c r="AR438" s="200"/>
      <c r="AS438" s="200"/>
      <c r="AT438" s="337"/>
      <c r="AU438" s="200" t="s">
        <v>584</v>
      </c>
      <c r="AV438" s="200"/>
      <c r="AW438" s="200"/>
      <c r="AX438" s="201"/>
    </row>
    <row r="439" spans="1:50" ht="23.25"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583</v>
      </c>
      <c r="AC439" s="198"/>
      <c r="AD439" s="198"/>
      <c r="AE439" s="336" t="s">
        <v>565</v>
      </c>
      <c r="AF439" s="200"/>
      <c r="AG439" s="200"/>
      <c r="AH439" s="337"/>
      <c r="AI439" s="336" t="s">
        <v>551</v>
      </c>
      <c r="AJ439" s="200"/>
      <c r="AK439" s="200"/>
      <c r="AL439" s="200"/>
      <c r="AM439" s="336" t="s">
        <v>585</v>
      </c>
      <c r="AN439" s="200"/>
      <c r="AO439" s="200"/>
      <c r="AP439" s="337"/>
      <c r="AQ439" s="336" t="s">
        <v>565</v>
      </c>
      <c r="AR439" s="200"/>
      <c r="AS439" s="200"/>
      <c r="AT439" s="337"/>
      <c r="AU439" s="200" t="s">
        <v>551</v>
      </c>
      <c r="AV439" s="200"/>
      <c r="AW439" s="200"/>
      <c r="AX439" s="201"/>
    </row>
    <row r="440" spans="1:50" ht="23.25"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6" t="s">
        <v>551</v>
      </c>
      <c r="AF440" s="200"/>
      <c r="AG440" s="200"/>
      <c r="AH440" s="337"/>
      <c r="AI440" s="336" t="s">
        <v>565</v>
      </c>
      <c r="AJ440" s="200"/>
      <c r="AK440" s="200"/>
      <c r="AL440" s="200"/>
      <c r="AM440" s="336" t="s">
        <v>551</v>
      </c>
      <c r="AN440" s="200"/>
      <c r="AO440" s="200"/>
      <c r="AP440" s="337"/>
      <c r="AQ440" s="336" t="s">
        <v>580</v>
      </c>
      <c r="AR440" s="200"/>
      <c r="AS440" s="200"/>
      <c r="AT440" s="337"/>
      <c r="AU440" s="200" t="s">
        <v>585</v>
      </c>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1" t="s">
        <v>259</v>
      </c>
      <c r="B702" s="87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545</v>
      </c>
      <c r="AE702" s="342"/>
      <c r="AF702" s="342"/>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1" t="s">
        <v>545</v>
      </c>
      <c r="AE703" s="322"/>
      <c r="AF703" s="322"/>
      <c r="AG703" s="323" t="s">
        <v>587</v>
      </c>
      <c r="AH703" s="324"/>
      <c r="AI703" s="324"/>
      <c r="AJ703" s="324"/>
      <c r="AK703" s="324"/>
      <c r="AL703" s="324"/>
      <c r="AM703" s="324"/>
      <c r="AN703" s="324"/>
      <c r="AO703" s="324"/>
      <c r="AP703" s="324"/>
      <c r="AQ703" s="324"/>
      <c r="AR703" s="324"/>
      <c r="AS703" s="324"/>
      <c r="AT703" s="324"/>
      <c r="AU703" s="324"/>
      <c r="AV703" s="324"/>
      <c r="AW703" s="324"/>
      <c r="AX703" s="325"/>
    </row>
    <row r="704" spans="1:50" ht="54"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545</v>
      </c>
      <c r="AE704" s="786"/>
      <c r="AF704" s="786"/>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67.5"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545</v>
      </c>
      <c r="AE705" s="718"/>
      <c r="AF705" s="718"/>
      <c r="AG705" s="118" t="s">
        <v>589</v>
      </c>
      <c r="AH705" s="98"/>
      <c r="AI705" s="98"/>
      <c r="AJ705" s="98"/>
      <c r="AK705" s="98"/>
      <c r="AL705" s="98"/>
      <c r="AM705" s="98"/>
      <c r="AN705" s="98"/>
      <c r="AO705" s="98"/>
      <c r="AP705" s="98"/>
      <c r="AQ705" s="98"/>
      <c r="AR705" s="98"/>
      <c r="AS705" s="98"/>
      <c r="AT705" s="98"/>
      <c r="AU705" s="98"/>
      <c r="AV705" s="98"/>
      <c r="AW705" s="98"/>
      <c r="AX705" s="119"/>
    </row>
    <row r="706" spans="1:50" ht="67.5" customHeight="1" x14ac:dyDescent="0.15">
      <c r="A706" s="645"/>
      <c r="B706" s="646"/>
      <c r="C706" s="797"/>
      <c r="D706" s="798"/>
      <c r="E706" s="733" t="s">
        <v>523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590</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67.5" customHeight="1" x14ac:dyDescent="0.15">
      <c r="A707" s="645"/>
      <c r="B707" s="646"/>
      <c r="C707" s="799"/>
      <c r="D707" s="800"/>
      <c r="E707" s="736" t="s">
        <v>451</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590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0.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591</v>
      </c>
      <c r="AE708" s="608"/>
      <c r="AF708" s="608"/>
      <c r="AG708" s="745" t="s">
        <v>592</v>
      </c>
      <c r="AH708" s="746"/>
      <c r="AI708" s="746"/>
      <c r="AJ708" s="746"/>
      <c r="AK708" s="746"/>
      <c r="AL708" s="746"/>
      <c r="AM708" s="746"/>
      <c r="AN708" s="746"/>
      <c r="AO708" s="746"/>
      <c r="AP708" s="746"/>
      <c r="AQ708" s="746"/>
      <c r="AR708" s="746"/>
      <c r="AS708" s="746"/>
      <c r="AT708" s="746"/>
      <c r="AU708" s="746"/>
      <c r="AV708" s="746"/>
      <c r="AW708" s="746"/>
      <c r="AX708" s="747"/>
    </row>
    <row r="709" spans="1:50" ht="40.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545</v>
      </c>
      <c r="AE709" s="322"/>
      <c r="AF709" s="322"/>
      <c r="AG709" s="323" t="s">
        <v>593</v>
      </c>
      <c r="AH709" s="324"/>
      <c r="AI709" s="324"/>
      <c r="AJ709" s="324"/>
      <c r="AK709" s="324"/>
      <c r="AL709" s="324"/>
      <c r="AM709" s="324"/>
      <c r="AN709" s="324"/>
      <c r="AO709" s="324"/>
      <c r="AP709" s="324"/>
      <c r="AQ709" s="324"/>
      <c r="AR709" s="324"/>
      <c r="AS709" s="324"/>
      <c r="AT709" s="324"/>
      <c r="AU709" s="324"/>
      <c r="AV709" s="324"/>
      <c r="AW709" s="324"/>
      <c r="AX709" s="325"/>
    </row>
    <row r="710" spans="1:50" ht="40.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591</v>
      </c>
      <c r="AE710" s="322"/>
      <c r="AF710" s="322"/>
      <c r="AG710" s="323" t="s">
        <v>592</v>
      </c>
      <c r="AH710" s="324"/>
      <c r="AI710" s="324"/>
      <c r="AJ710" s="324"/>
      <c r="AK710" s="324"/>
      <c r="AL710" s="324"/>
      <c r="AM710" s="324"/>
      <c r="AN710" s="324"/>
      <c r="AO710" s="324"/>
      <c r="AP710" s="324"/>
      <c r="AQ710" s="324"/>
      <c r="AR710" s="324"/>
      <c r="AS710" s="324"/>
      <c r="AT710" s="324"/>
      <c r="AU710" s="324"/>
      <c r="AV710" s="324"/>
      <c r="AW710" s="324"/>
      <c r="AX710" s="325"/>
    </row>
    <row r="711" spans="1:50" ht="40.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1" t="s">
        <v>545</v>
      </c>
      <c r="AE711" s="322"/>
      <c r="AF711" s="322"/>
      <c r="AG711" s="323" t="s">
        <v>594</v>
      </c>
      <c r="AH711" s="324"/>
      <c r="AI711" s="324"/>
      <c r="AJ711" s="324"/>
      <c r="AK711" s="324"/>
      <c r="AL711" s="324"/>
      <c r="AM711" s="324"/>
      <c r="AN711" s="324"/>
      <c r="AO711" s="324"/>
      <c r="AP711" s="324"/>
      <c r="AQ711" s="324"/>
      <c r="AR711" s="324"/>
      <c r="AS711" s="324"/>
      <c r="AT711" s="324"/>
      <c r="AU711" s="324"/>
      <c r="AV711" s="324"/>
      <c r="AW711" s="324"/>
      <c r="AX711" s="325"/>
    </row>
    <row r="712" spans="1:50" ht="40.5" customHeight="1" x14ac:dyDescent="0.15">
      <c r="A712" s="645"/>
      <c r="B712" s="647"/>
      <c r="C712" s="391" t="s">
        <v>483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591</v>
      </c>
      <c r="AE712" s="786"/>
      <c r="AF712" s="786"/>
      <c r="AG712" s="94" t="s">
        <v>592</v>
      </c>
      <c r="AH712" s="95"/>
      <c r="AI712" s="95"/>
      <c r="AJ712" s="95"/>
      <c r="AK712" s="95"/>
      <c r="AL712" s="95"/>
      <c r="AM712" s="95"/>
      <c r="AN712" s="95"/>
      <c r="AO712" s="95"/>
      <c r="AP712" s="95"/>
      <c r="AQ712" s="95"/>
      <c r="AR712" s="95"/>
      <c r="AS712" s="95"/>
      <c r="AT712" s="95"/>
      <c r="AU712" s="95"/>
      <c r="AV712" s="95"/>
      <c r="AW712" s="95"/>
      <c r="AX712" s="96"/>
    </row>
    <row r="713" spans="1:50" ht="40.5" customHeight="1" x14ac:dyDescent="0.15">
      <c r="A713" s="645"/>
      <c r="B713" s="647"/>
      <c r="C713" s="948" t="s">
        <v>484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785" t="s">
        <v>591</v>
      </c>
      <c r="AE713" s="786"/>
      <c r="AF713" s="786"/>
      <c r="AG713" s="94" t="s">
        <v>592</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591</v>
      </c>
      <c r="AE714" s="811"/>
      <c r="AF714" s="812"/>
      <c r="AG714" s="739" t="s">
        <v>592</v>
      </c>
      <c r="AH714" s="740"/>
      <c r="AI714" s="740"/>
      <c r="AJ714" s="740"/>
      <c r="AK714" s="740"/>
      <c r="AL714" s="740"/>
      <c r="AM714" s="740"/>
      <c r="AN714" s="740"/>
      <c r="AO714" s="740"/>
      <c r="AP714" s="740"/>
      <c r="AQ714" s="740"/>
      <c r="AR714" s="740"/>
      <c r="AS714" s="740"/>
      <c r="AT714" s="740"/>
      <c r="AU714" s="740"/>
      <c r="AV714" s="740"/>
      <c r="AW714" s="740"/>
      <c r="AX714" s="741"/>
    </row>
    <row r="715" spans="1:50" ht="40.5" customHeight="1" x14ac:dyDescent="0.15">
      <c r="A715" s="643" t="s">
        <v>40</v>
      </c>
      <c r="B715" s="787"/>
      <c r="C715" s="788" t="s">
        <v>457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545</v>
      </c>
      <c r="AE715" s="608"/>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545</v>
      </c>
      <c r="AE716" s="630"/>
      <c r="AF716" s="630"/>
      <c r="AG716" s="323" t="s">
        <v>595</v>
      </c>
      <c r="AH716" s="324"/>
      <c r="AI716" s="324"/>
      <c r="AJ716" s="324"/>
      <c r="AK716" s="324"/>
      <c r="AL716" s="324"/>
      <c r="AM716" s="324"/>
      <c r="AN716" s="324"/>
      <c r="AO716" s="324"/>
      <c r="AP716" s="324"/>
      <c r="AQ716" s="324"/>
      <c r="AR716" s="324"/>
      <c r="AS716" s="324"/>
      <c r="AT716" s="324"/>
      <c r="AU716" s="324"/>
      <c r="AV716" s="324"/>
      <c r="AW716" s="324"/>
      <c r="AX716" s="325"/>
    </row>
    <row r="717" spans="1:50" ht="40.5"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545</v>
      </c>
      <c r="AE717" s="322"/>
      <c r="AF717" s="322"/>
      <c r="AG717" s="323" t="s">
        <v>596</v>
      </c>
      <c r="AH717" s="324"/>
      <c r="AI717" s="324"/>
      <c r="AJ717" s="324"/>
      <c r="AK717" s="324"/>
      <c r="AL717" s="324"/>
      <c r="AM717" s="324"/>
      <c r="AN717" s="324"/>
      <c r="AO717" s="324"/>
      <c r="AP717" s="324"/>
      <c r="AQ717" s="324"/>
      <c r="AR717" s="324"/>
      <c r="AS717" s="324"/>
      <c r="AT717" s="324"/>
      <c r="AU717" s="324"/>
      <c r="AV717" s="324"/>
      <c r="AW717" s="324"/>
      <c r="AX717" s="325"/>
    </row>
    <row r="718" spans="1:50" ht="40.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545</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545</v>
      </c>
      <c r="AE719" s="608"/>
      <c r="AF719" s="608"/>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81" customHeight="1" x14ac:dyDescent="0.15">
      <c r="A721" s="781"/>
      <c r="B721" s="782"/>
      <c r="C721" s="289" t="s">
        <v>544</v>
      </c>
      <c r="D721" s="290"/>
      <c r="E721" s="290"/>
      <c r="F721" s="291"/>
      <c r="G721" s="280"/>
      <c r="H721" s="281"/>
      <c r="I721" s="83" t="str">
        <f>IF(OR(G721="　", G721=""), "", "-")</f>
        <v/>
      </c>
      <c r="J721" s="284">
        <v>208</v>
      </c>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40.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40.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40.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81" customHeight="1" x14ac:dyDescent="0.15">
      <c r="A725" s="783"/>
      <c r="B725" s="784"/>
      <c r="C725" s="318" t="s">
        <v>544</v>
      </c>
      <c r="D725" s="319"/>
      <c r="E725" s="319"/>
      <c r="F725" s="320"/>
      <c r="G725" s="282"/>
      <c r="H725" s="283"/>
      <c r="I725" s="85" t="str">
        <f t="shared" si="4"/>
        <v/>
      </c>
      <c r="J725" s="285">
        <v>403</v>
      </c>
      <c r="K725" s="285"/>
      <c r="L725" s="85" t="str">
        <f t="shared" si="5"/>
        <v/>
      </c>
      <c r="M725" s="86"/>
      <c r="N725" s="268" t="s">
        <v>599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5" t="s">
        <v>53</v>
      </c>
      <c r="D726" s="838"/>
      <c r="E726" s="838"/>
      <c r="F726" s="839"/>
      <c r="G726" s="577" t="s">
        <v>601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4" customHeight="1" thickBot="1" x14ac:dyDescent="0.2">
      <c r="A729" s="637" t="s">
        <v>680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4"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4"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4"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2" t="s">
        <v>430</v>
      </c>
      <c r="B737" s="203"/>
      <c r="C737" s="203"/>
      <c r="D737" s="204"/>
      <c r="E737" s="988" t="s">
        <v>603</v>
      </c>
      <c r="F737" s="988"/>
      <c r="G737" s="988"/>
      <c r="H737" s="988"/>
      <c r="I737" s="988"/>
      <c r="J737" s="988"/>
      <c r="K737" s="988"/>
      <c r="L737" s="988"/>
      <c r="M737" s="988"/>
      <c r="N737" s="361" t="s">
        <v>358</v>
      </c>
      <c r="O737" s="361"/>
      <c r="P737" s="361"/>
      <c r="Q737" s="361"/>
      <c r="R737" s="988" t="s">
        <v>604</v>
      </c>
      <c r="S737" s="988"/>
      <c r="T737" s="988"/>
      <c r="U737" s="988"/>
      <c r="V737" s="988"/>
      <c r="W737" s="988"/>
      <c r="X737" s="988"/>
      <c r="Y737" s="988"/>
      <c r="Z737" s="988"/>
      <c r="AA737" s="361" t="s">
        <v>359</v>
      </c>
      <c r="AB737" s="361"/>
      <c r="AC737" s="361"/>
      <c r="AD737" s="361"/>
      <c r="AE737" s="988" t="s">
        <v>605</v>
      </c>
      <c r="AF737" s="988"/>
      <c r="AG737" s="988"/>
      <c r="AH737" s="988"/>
      <c r="AI737" s="988"/>
      <c r="AJ737" s="988"/>
      <c r="AK737" s="988"/>
      <c r="AL737" s="988"/>
      <c r="AM737" s="988"/>
      <c r="AN737" s="361" t="s">
        <v>360</v>
      </c>
      <c r="AO737" s="361"/>
      <c r="AP737" s="361"/>
      <c r="AQ737" s="361"/>
      <c r="AR737" s="989" t="s">
        <v>606</v>
      </c>
      <c r="AS737" s="990"/>
      <c r="AT737" s="990"/>
      <c r="AU737" s="990"/>
      <c r="AV737" s="990"/>
      <c r="AW737" s="990"/>
      <c r="AX737" s="991"/>
      <c r="AY737" s="89"/>
      <c r="AZ737" s="89"/>
    </row>
    <row r="738" spans="1:52" ht="24.75" customHeight="1" x14ac:dyDescent="0.15">
      <c r="A738" s="992" t="s">
        <v>361</v>
      </c>
      <c r="B738" s="203"/>
      <c r="C738" s="203"/>
      <c r="D738" s="204"/>
      <c r="E738" s="988" t="s">
        <v>607</v>
      </c>
      <c r="F738" s="988"/>
      <c r="G738" s="988"/>
      <c r="H738" s="988"/>
      <c r="I738" s="988"/>
      <c r="J738" s="988"/>
      <c r="K738" s="988"/>
      <c r="L738" s="988"/>
      <c r="M738" s="988"/>
      <c r="N738" s="361" t="s">
        <v>362</v>
      </c>
      <c r="O738" s="361"/>
      <c r="P738" s="361"/>
      <c r="Q738" s="361"/>
      <c r="R738" s="988" t="s">
        <v>608</v>
      </c>
      <c r="S738" s="988"/>
      <c r="T738" s="988"/>
      <c r="U738" s="988"/>
      <c r="V738" s="988"/>
      <c r="W738" s="988"/>
      <c r="X738" s="988"/>
      <c r="Y738" s="988"/>
      <c r="Z738" s="988"/>
      <c r="AA738" s="361" t="s">
        <v>477</v>
      </c>
      <c r="AB738" s="361"/>
      <c r="AC738" s="361"/>
      <c r="AD738" s="361"/>
      <c r="AE738" s="988" t="s">
        <v>603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537</v>
      </c>
      <c r="B739" s="997"/>
      <c r="C739" s="997"/>
      <c r="D739" s="998"/>
      <c r="E739" s="999" t="s">
        <v>544</v>
      </c>
      <c r="F739" s="1000"/>
      <c r="G739" s="1000"/>
      <c r="H739" s="91" t="str">
        <f>IF(E739="", "", "(")</f>
        <v>(</v>
      </c>
      <c r="I739" s="983"/>
      <c r="J739" s="983"/>
      <c r="K739" s="91" t="str">
        <f>IF(OR(I739="　", I739=""), "", "-")</f>
        <v/>
      </c>
      <c r="L739" s="984">
        <v>362</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7" t="s">
        <v>526</v>
      </c>
      <c r="B740" s="618"/>
      <c r="C740" s="618"/>
      <c r="D740" s="618"/>
      <c r="E740" s="618"/>
      <c r="F740" s="619"/>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2"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3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528</v>
      </c>
      <c r="B779" s="632"/>
      <c r="C779" s="632"/>
      <c r="D779" s="632"/>
      <c r="E779" s="632"/>
      <c r="F779" s="633"/>
      <c r="G779" s="598" t="s">
        <v>611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612</v>
      </c>
      <c r="H781" s="674"/>
      <c r="I781" s="674"/>
      <c r="J781" s="674"/>
      <c r="K781" s="675"/>
      <c r="L781" s="667" t="s">
        <v>613</v>
      </c>
      <c r="M781" s="668"/>
      <c r="N781" s="668"/>
      <c r="O781" s="668"/>
      <c r="P781" s="668"/>
      <c r="Q781" s="668"/>
      <c r="R781" s="668"/>
      <c r="S781" s="668"/>
      <c r="T781" s="668"/>
      <c r="U781" s="668"/>
      <c r="V781" s="668"/>
      <c r="W781" s="668"/>
      <c r="X781" s="669"/>
      <c r="Y781" s="388">
        <v>28.6</v>
      </c>
      <c r="Z781" s="389"/>
      <c r="AA781" s="389"/>
      <c r="AB781" s="808"/>
      <c r="AC781" s="673" t="s">
        <v>614</v>
      </c>
      <c r="AD781" s="674"/>
      <c r="AE781" s="674"/>
      <c r="AF781" s="674"/>
      <c r="AG781" s="675"/>
      <c r="AH781" s="667" t="s">
        <v>623</v>
      </c>
      <c r="AI781" s="668"/>
      <c r="AJ781" s="668"/>
      <c r="AK781" s="668"/>
      <c r="AL781" s="668"/>
      <c r="AM781" s="668"/>
      <c r="AN781" s="668"/>
      <c r="AO781" s="668"/>
      <c r="AP781" s="668"/>
      <c r="AQ781" s="668"/>
      <c r="AR781" s="668"/>
      <c r="AS781" s="668"/>
      <c r="AT781" s="669"/>
      <c r="AU781" s="388">
        <v>43.7</v>
      </c>
      <c r="AV781" s="389"/>
      <c r="AW781" s="389"/>
      <c r="AX781" s="390"/>
    </row>
    <row r="782" spans="1:50" ht="24.75" customHeight="1" x14ac:dyDescent="0.15">
      <c r="A782" s="634"/>
      <c r="B782" s="635"/>
      <c r="C782" s="635"/>
      <c r="D782" s="635"/>
      <c r="E782" s="635"/>
      <c r="F782" s="636"/>
      <c r="G782" s="609" t="s">
        <v>614</v>
      </c>
      <c r="H782" s="610"/>
      <c r="I782" s="610"/>
      <c r="J782" s="610"/>
      <c r="K782" s="611"/>
      <c r="L782" s="601" t="s">
        <v>615</v>
      </c>
      <c r="M782" s="602"/>
      <c r="N782" s="602"/>
      <c r="O782" s="602"/>
      <c r="P782" s="602"/>
      <c r="Q782" s="602"/>
      <c r="R782" s="602"/>
      <c r="S782" s="602"/>
      <c r="T782" s="602"/>
      <c r="U782" s="602"/>
      <c r="V782" s="602"/>
      <c r="W782" s="602"/>
      <c r="X782" s="603"/>
      <c r="Y782" s="604">
        <v>27.4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616</v>
      </c>
      <c r="H783" s="610"/>
      <c r="I783" s="610"/>
      <c r="J783" s="610"/>
      <c r="K783" s="611"/>
      <c r="L783" s="601" t="s">
        <v>617</v>
      </c>
      <c r="M783" s="602"/>
      <c r="N783" s="602"/>
      <c r="O783" s="602"/>
      <c r="P783" s="602"/>
      <c r="Q783" s="602"/>
      <c r="R783" s="602"/>
      <c r="S783" s="602"/>
      <c r="T783" s="602"/>
      <c r="U783" s="602"/>
      <c r="V783" s="602"/>
      <c r="W783" s="602"/>
      <c r="X783" s="603"/>
      <c r="Y783" s="604">
        <v>14.7</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618</v>
      </c>
      <c r="H784" s="610"/>
      <c r="I784" s="610"/>
      <c r="J784" s="610"/>
      <c r="K784" s="611"/>
      <c r="L784" s="601" t="s">
        <v>619</v>
      </c>
      <c r="M784" s="602"/>
      <c r="N784" s="602"/>
      <c r="O784" s="602"/>
      <c r="P784" s="602"/>
      <c r="Q784" s="602"/>
      <c r="R784" s="602"/>
      <c r="S784" s="602"/>
      <c r="T784" s="602"/>
      <c r="U784" s="602"/>
      <c r="V784" s="602"/>
      <c r="W784" s="602"/>
      <c r="X784" s="603"/>
      <c r="Y784" s="604">
        <v>10.9</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620</v>
      </c>
      <c r="H785" s="610"/>
      <c r="I785" s="610"/>
      <c r="J785" s="610"/>
      <c r="K785" s="611"/>
      <c r="L785" s="601" t="s">
        <v>621</v>
      </c>
      <c r="M785" s="602"/>
      <c r="N785" s="602"/>
      <c r="O785" s="602"/>
      <c r="P785" s="602"/>
      <c r="Q785" s="602"/>
      <c r="R785" s="602"/>
      <c r="S785" s="602"/>
      <c r="T785" s="602"/>
      <c r="U785" s="602"/>
      <c r="V785" s="602"/>
      <c r="W785" s="602"/>
      <c r="X785" s="603"/>
      <c r="Y785" s="604">
        <v>9.9</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91.500000000000014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43.7</v>
      </c>
      <c r="AV791" s="832"/>
      <c r="AW791" s="832"/>
      <c r="AX791" s="834"/>
    </row>
    <row r="792" spans="1:50" ht="24.75" customHeight="1" x14ac:dyDescent="0.15">
      <c r="A792" s="634"/>
      <c r="B792" s="635"/>
      <c r="C792" s="635"/>
      <c r="D792" s="635"/>
      <c r="E792" s="635"/>
      <c r="F792" s="636"/>
      <c r="G792" s="837" t="s">
        <v>624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682</v>
      </c>
      <c r="H794" s="674"/>
      <c r="I794" s="674"/>
      <c r="J794" s="674"/>
      <c r="K794" s="675"/>
      <c r="L794" s="667" t="s">
        <v>684</v>
      </c>
      <c r="M794" s="668"/>
      <c r="N794" s="668"/>
      <c r="O794" s="668"/>
      <c r="P794" s="668"/>
      <c r="Q794" s="668"/>
      <c r="R794" s="668"/>
      <c r="S794" s="668"/>
      <c r="T794" s="668"/>
      <c r="U794" s="668"/>
      <c r="V794" s="668"/>
      <c r="W794" s="668"/>
      <c r="X794" s="669"/>
      <c r="Y794" s="388">
        <v>23.4</v>
      </c>
      <c r="Z794" s="389"/>
      <c r="AA794" s="389"/>
      <c r="AB794" s="808"/>
      <c r="AC794" s="673" t="s">
        <v>614</v>
      </c>
      <c r="AD794" s="674"/>
      <c r="AE794" s="674"/>
      <c r="AF794" s="674"/>
      <c r="AG794" s="675"/>
      <c r="AH794" s="667" t="s">
        <v>626</v>
      </c>
      <c r="AI794" s="668"/>
      <c r="AJ794" s="668"/>
      <c r="AK794" s="668"/>
      <c r="AL794" s="668"/>
      <c r="AM794" s="668"/>
      <c r="AN794" s="668"/>
      <c r="AO794" s="668"/>
      <c r="AP794" s="668"/>
      <c r="AQ794" s="668"/>
      <c r="AR794" s="668"/>
      <c r="AS794" s="668"/>
      <c r="AT794" s="669"/>
      <c r="AU794" s="388">
        <v>7.5</v>
      </c>
      <c r="AV794" s="389"/>
      <c r="AW794" s="389"/>
      <c r="AX794" s="390"/>
    </row>
    <row r="795" spans="1:50" ht="24.75" customHeight="1" x14ac:dyDescent="0.15">
      <c r="A795" s="634"/>
      <c r="B795" s="635"/>
      <c r="C795" s="635"/>
      <c r="D795" s="635"/>
      <c r="E795" s="635"/>
      <c r="F795" s="636"/>
      <c r="G795" s="609" t="s">
        <v>682</v>
      </c>
      <c r="H795" s="610"/>
      <c r="I795" s="610"/>
      <c r="J795" s="610"/>
      <c r="K795" s="611"/>
      <c r="L795" s="601" t="s">
        <v>683</v>
      </c>
      <c r="M795" s="602"/>
      <c r="N795" s="602"/>
      <c r="O795" s="602"/>
      <c r="P795" s="602"/>
      <c r="Q795" s="602"/>
      <c r="R795" s="602"/>
      <c r="S795" s="602"/>
      <c r="T795" s="602"/>
      <c r="U795" s="602"/>
      <c r="V795" s="602"/>
      <c r="W795" s="602"/>
      <c r="X795" s="603"/>
      <c r="Y795" s="604">
        <v>0.7</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24.099999999999998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7.5</v>
      </c>
      <c r="AV804" s="832"/>
      <c r="AW804" s="832"/>
      <c r="AX804" s="834"/>
    </row>
    <row r="805" spans="1:50" ht="24.75" customHeight="1" x14ac:dyDescent="0.15">
      <c r="A805" s="634"/>
      <c r="B805" s="635"/>
      <c r="C805" s="635"/>
      <c r="D805" s="635"/>
      <c r="E805" s="635"/>
      <c r="F805" s="636"/>
      <c r="G805" s="598" t="s">
        <v>649</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627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614</v>
      </c>
      <c r="H807" s="674"/>
      <c r="I807" s="674"/>
      <c r="J807" s="674"/>
      <c r="K807" s="675"/>
      <c r="L807" s="667" t="s">
        <v>628</v>
      </c>
      <c r="M807" s="668"/>
      <c r="N807" s="668"/>
      <c r="O807" s="668"/>
      <c r="P807" s="668"/>
      <c r="Q807" s="668"/>
      <c r="R807" s="668"/>
      <c r="S807" s="668"/>
      <c r="T807" s="668"/>
      <c r="U807" s="668"/>
      <c r="V807" s="668"/>
      <c r="W807" s="668"/>
      <c r="X807" s="669"/>
      <c r="Y807" s="388">
        <v>6.4</v>
      </c>
      <c r="Z807" s="389"/>
      <c r="AA807" s="389"/>
      <c r="AB807" s="808"/>
      <c r="AC807" s="673" t="s">
        <v>614</v>
      </c>
      <c r="AD807" s="674"/>
      <c r="AE807" s="674"/>
      <c r="AF807" s="674"/>
      <c r="AG807" s="675"/>
      <c r="AH807" s="667" t="s">
        <v>629</v>
      </c>
      <c r="AI807" s="668"/>
      <c r="AJ807" s="668"/>
      <c r="AK807" s="668"/>
      <c r="AL807" s="668"/>
      <c r="AM807" s="668"/>
      <c r="AN807" s="668"/>
      <c r="AO807" s="668"/>
      <c r="AP807" s="668"/>
      <c r="AQ807" s="668"/>
      <c r="AR807" s="668"/>
      <c r="AS807" s="668"/>
      <c r="AT807" s="669"/>
      <c r="AU807" s="388">
        <v>4.4000000000000004</v>
      </c>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6.4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4.4000000000000004</v>
      </c>
      <c r="AV817" s="832"/>
      <c r="AW817" s="832"/>
      <c r="AX817" s="834"/>
    </row>
    <row r="818" spans="1:50" ht="24.75" customHeight="1" x14ac:dyDescent="0.15">
      <c r="A818" s="634"/>
      <c r="B818" s="635"/>
      <c r="C818" s="635"/>
      <c r="D818" s="635"/>
      <c r="E818" s="635"/>
      <c r="F818" s="636"/>
      <c r="G818" s="598" t="s">
        <v>630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612</v>
      </c>
      <c r="H820" s="674"/>
      <c r="I820" s="674"/>
      <c r="J820" s="674"/>
      <c r="K820" s="675"/>
      <c r="L820" s="667" t="s">
        <v>613</v>
      </c>
      <c r="M820" s="668"/>
      <c r="N820" s="668"/>
      <c r="O820" s="668"/>
      <c r="P820" s="668"/>
      <c r="Q820" s="668"/>
      <c r="R820" s="668"/>
      <c r="S820" s="668"/>
      <c r="T820" s="668"/>
      <c r="U820" s="668"/>
      <c r="V820" s="668"/>
      <c r="W820" s="668"/>
      <c r="X820" s="669"/>
      <c r="Y820" s="388">
        <v>6</v>
      </c>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customHeight="1" x14ac:dyDescent="0.15">
      <c r="A821" s="634"/>
      <c r="B821" s="635"/>
      <c r="C821" s="635"/>
      <c r="D821" s="635"/>
      <c r="E821" s="635"/>
      <c r="F821" s="636"/>
      <c r="G821" s="609" t="s">
        <v>633</v>
      </c>
      <c r="H821" s="610"/>
      <c r="I821" s="610"/>
      <c r="J821" s="610"/>
      <c r="K821" s="611"/>
      <c r="L821" s="601" t="s">
        <v>632</v>
      </c>
      <c r="M821" s="602"/>
      <c r="N821" s="602"/>
      <c r="O821" s="602"/>
      <c r="P821" s="602"/>
      <c r="Q821" s="602"/>
      <c r="R821" s="602"/>
      <c r="S821" s="602"/>
      <c r="T821" s="602"/>
      <c r="U821" s="602"/>
      <c r="V821" s="602"/>
      <c r="W821" s="602"/>
      <c r="X821" s="603"/>
      <c r="Y821" s="604">
        <v>2.6</v>
      </c>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t="s">
        <v>614</v>
      </c>
      <c r="H822" s="610"/>
      <c r="I822" s="610"/>
      <c r="J822" s="610"/>
      <c r="K822" s="611"/>
      <c r="L822" s="601" t="s">
        <v>634</v>
      </c>
      <c r="M822" s="602"/>
      <c r="N822" s="602"/>
      <c r="O822" s="602"/>
      <c r="P822" s="602"/>
      <c r="Q822" s="602"/>
      <c r="R822" s="602"/>
      <c r="S822" s="602"/>
      <c r="T822" s="602"/>
      <c r="U822" s="602"/>
      <c r="V822" s="602"/>
      <c r="W822" s="602"/>
      <c r="X822" s="603"/>
      <c r="Y822" s="604">
        <v>1.6</v>
      </c>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4"/>
      <c r="B823" s="635"/>
      <c r="C823" s="635"/>
      <c r="D823" s="635"/>
      <c r="E823" s="635"/>
      <c r="F823" s="636"/>
      <c r="G823" s="609" t="s">
        <v>631</v>
      </c>
      <c r="H823" s="610"/>
      <c r="I823" s="610"/>
      <c r="J823" s="610"/>
      <c r="K823" s="611"/>
      <c r="L823" s="601" t="s">
        <v>632</v>
      </c>
      <c r="M823" s="602"/>
      <c r="N823" s="602"/>
      <c r="O823" s="602"/>
      <c r="P823" s="602"/>
      <c r="Q823" s="602"/>
      <c r="R823" s="602"/>
      <c r="S823" s="602"/>
      <c r="T823" s="602"/>
      <c r="U823" s="602"/>
      <c r="V823" s="602"/>
      <c r="W823" s="602"/>
      <c r="X823" s="603"/>
      <c r="Y823" s="604">
        <v>1.3</v>
      </c>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4"/>
      <c r="B824" s="635"/>
      <c r="C824" s="635"/>
      <c r="D824" s="635"/>
      <c r="E824" s="635"/>
      <c r="F824" s="636"/>
      <c r="G824" s="609" t="s">
        <v>635</v>
      </c>
      <c r="H824" s="610"/>
      <c r="I824" s="610"/>
      <c r="J824" s="610"/>
      <c r="K824" s="611"/>
      <c r="L824" s="601" t="s">
        <v>636</v>
      </c>
      <c r="M824" s="602"/>
      <c r="N824" s="602"/>
      <c r="O824" s="602"/>
      <c r="P824" s="602"/>
      <c r="Q824" s="602"/>
      <c r="R824" s="602"/>
      <c r="S824" s="602"/>
      <c r="T824" s="602"/>
      <c r="U824" s="602"/>
      <c r="V824" s="602"/>
      <c r="W824" s="602"/>
      <c r="X824" s="603"/>
      <c r="Y824" s="604">
        <v>0.8</v>
      </c>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12.3</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481</v>
      </c>
      <c r="AM831" s="274"/>
      <c r="AN831" s="274"/>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431</v>
      </c>
      <c r="K836" s="361"/>
      <c r="L836" s="361"/>
      <c r="M836" s="361"/>
      <c r="N836" s="361"/>
      <c r="O836" s="361"/>
      <c r="P836" s="362" t="s">
        <v>376</v>
      </c>
      <c r="Q836" s="362"/>
      <c r="R836" s="362"/>
      <c r="S836" s="362"/>
      <c r="T836" s="362"/>
      <c r="U836" s="362"/>
      <c r="V836" s="362"/>
      <c r="W836" s="362"/>
      <c r="X836" s="362"/>
      <c r="Y836" s="363" t="s">
        <v>428</v>
      </c>
      <c r="Z836" s="364"/>
      <c r="AA836" s="364"/>
      <c r="AB836" s="364"/>
      <c r="AC836" s="142" t="s">
        <v>474</v>
      </c>
      <c r="AD836" s="142"/>
      <c r="AE836" s="142"/>
      <c r="AF836" s="142"/>
      <c r="AG836" s="142"/>
      <c r="AH836" s="363" t="s">
        <v>509</v>
      </c>
      <c r="AI836" s="360"/>
      <c r="AJ836" s="360"/>
      <c r="AK836" s="360"/>
      <c r="AL836" s="360" t="s">
        <v>21</v>
      </c>
      <c r="AM836" s="360"/>
      <c r="AN836" s="360"/>
      <c r="AO836" s="365"/>
      <c r="AP836" s="366" t="s">
        <v>432</v>
      </c>
      <c r="AQ836" s="366"/>
      <c r="AR836" s="366"/>
      <c r="AS836" s="366"/>
      <c r="AT836" s="366"/>
      <c r="AU836" s="366"/>
      <c r="AV836" s="366"/>
      <c r="AW836" s="366"/>
      <c r="AX836" s="366"/>
    </row>
    <row r="837" spans="1:50" ht="54" customHeight="1" x14ac:dyDescent="0.15">
      <c r="A837" s="375">
        <v>1</v>
      </c>
      <c r="B837" s="375">
        <v>1</v>
      </c>
      <c r="C837" s="357" t="s">
        <v>637</v>
      </c>
      <c r="D837" s="343"/>
      <c r="E837" s="343"/>
      <c r="F837" s="343"/>
      <c r="G837" s="343"/>
      <c r="H837" s="343"/>
      <c r="I837" s="343"/>
      <c r="J837" s="344" t="s">
        <v>638</v>
      </c>
      <c r="K837" s="345"/>
      <c r="L837" s="345"/>
      <c r="M837" s="345"/>
      <c r="N837" s="345"/>
      <c r="O837" s="345"/>
      <c r="P837" s="358" t="s">
        <v>639</v>
      </c>
      <c r="Q837" s="346"/>
      <c r="R837" s="346"/>
      <c r="S837" s="346"/>
      <c r="T837" s="346"/>
      <c r="U837" s="346"/>
      <c r="V837" s="346"/>
      <c r="W837" s="346"/>
      <c r="X837" s="346"/>
      <c r="Y837" s="347">
        <v>91.5</v>
      </c>
      <c r="Z837" s="348"/>
      <c r="AA837" s="348"/>
      <c r="AB837" s="349"/>
      <c r="AC837" s="359" t="s">
        <v>196</v>
      </c>
      <c r="AD837" s="367"/>
      <c r="AE837" s="367"/>
      <c r="AF837" s="367"/>
      <c r="AG837" s="367"/>
      <c r="AH837" s="368" t="s">
        <v>640</v>
      </c>
      <c r="AI837" s="369"/>
      <c r="AJ837" s="369"/>
      <c r="AK837" s="369"/>
      <c r="AL837" s="353" t="s">
        <v>640</v>
      </c>
      <c r="AM837" s="354"/>
      <c r="AN837" s="354"/>
      <c r="AO837" s="355"/>
      <c r="AP837" s="356"/>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431</v>
      </c>
      <c r="K869" s="361"/>
      <c r="L869" s="361"/>
      <c r="M869" s="361"/>
      <c r="N869" s="361"/>
      <c r="O869" s="361"/>
      <c r="P869" s="362" t="s">
        <v>376</v>
      </c>
      <c r="Q869" s="362"/>
      <c r="R869" s="362"/>
      <c r="S869" s="362"/>
      <c r="T869" s="362"/>
      <c r="U869" s="362"/>
      <c r="V869" s="362"/>
      <c r="W869" s="362"/>
      <c r="X869" s="362"/>
      <c r="Y869" s="363" t="s">
        <v>428</v>
      </c>
      <c r="Z869" s="364"/>
      <c r="AA869" s="364"/>
      <c r="AB869" s="364"/>
      <c r="AC869" s="142" t="s">
        <v>474</v>
      </c>
      <c r="AD869" s="142"/>
      <c r="AE869" s="142"/>
      <c r="AF869" s="142"/>
      <c r="AG869" s="142"/>
      <c r="AH869" s="363" t="s">
        <v>509</v>
      </c>
      <c r="AI869" s="360"/>
      <c r="AJ869" s="360"/>
      <c r="AK869" s="360"/>
      <c r="AL869" s="360" t="s">
        <v>21</v>
      </c>
      <c r="AM869" s="360"/>
      <c r="AN869" s="360"/>
      <c r="AO869" s="365"/>
      <c r="AP869" s="366" t="s">
        <v>432</v>
      </c>
      <c r="AQ869" s="366"/>
      <c r="AR869" s="366"/>
      <c r="AS869" s="366"/>
      <c r="AT869" s="366"/>
      <c r="AU869" s="366"/>
      <c r="AV869" s="366"/>
      <c r="AW869" s="366"/>
      <c r="AX869" s="366"/>
    </row>
    <row r="870" spans="1:50" ht="40.5" customHeight="1" x14ac:dyDescent="0.15">
      <c r="A870" s="375">
        <v>1</v>
      </c>
      <c r="B870" s="375">
        <v>1</v>
      </c>
      <c r="C870" s="357" t="s">
        <v>641</v>
      </c>
      <c r="D870" s="343"/>
      <c r="E870" s="343"/>
      <c r="F870" s="343"/>
      <c r="G870" s="343"/>
      <c r="H870" s="343"/>
      <c r="I870" s="343"/>
      <c r="J870" s="344">
        <v>3430001003575</v>
      </c>
      <c r="K870" s="345"/>
      <c r="L870" s="345"/>
      <c r="M870" s="345"/>
      <c r="N870" s="345"/>
      <c r="O870" s="345"/>
      <c r="P870" s="358" t="s">
        <v>642</v>
      </c>
      <c r="Q870" s="346"/>
      <c r="R870" s="346"/>
      <c r="S870" s="346"/>
      <c r="T870" s="346"/>
      <c r="U870" s="346"/>
      <c r="V870" s="346"/>
      <c r="W870" s="346"/>
      <c r="X870" s="346"/>
      <c r="Y870" s="347">
        <v>15.4</v>
      </c>
      <c r="Z870" s="348"/>
      <c r="AA870" s="348"/>
      <c r="AB870" s="349"/>
      <c r="AC870" s="359" t="s">
        <v>514</v>
      </c>
      <c r="AD870" s="367"/>
      <c r="AE870" s="367"/>
      <c r="AF870" s="367"/>
      <c r="AG870" s="367"/>
      <c r="AH870" s="368">
        <v>2</v>
      </c>
      <c r="AI870" s="369"/>
      <c r="AJ870" s="369"/>
      <c r="AK870" s="369"/>
      <c r="AL870" s="353">
        <v>100</v>
      </c>
      <c r="AM870" s="354"/>
      <c r="AN870" s="354"/>
      <c r="AO870" s="355"/>
      <c r="AP870" s="356"/>
      <c r="AQ870" s="356"/>
      <c r="AR870" s="356"/>
      <c r="AS870" s="356"/>
      <c r="AT870" s="356"/>
      <c r="AU870" s="356"/>
      <c r="AV870" s="356"/>
      <c r="AW870" s="356"/>
      <c r="AX870" s="356"/>
    </row>
    <row r="871" spans="1:50" ht="40.5" customHeight="1" x14ac:dyDescent="0.15">
      <c r="A871" s="375">
        <v>2</v>
      </c>
      <c r="B871" s="375">
        <v>1</v>
      </c>
      <c r="C871" s="357" t="s">
        <v>641</v>
      </c>
      <c r="D871" s="343"/>
      <c r="E871" s="343"/>
      <c r="F871" s="343"/>
      <c r="G871" s="343"/>
      <c r="H871" s="343"/>
      <c r="I871" s="343"/>
      <c r="J871" s="344">
        <v>3430001003575</v>
      </c>
      <c r="K871" s="345"/>
      <c r="L871" s="345"/>
      <c r="M871" s="345"/>
      <c r="N871" s="345"/>
      <c r="O871" s="345"/>
      <c r="P871" s="358" t="s">
        <v>642</v>
      </c>
      <c r="Q871" s="346"/>
      <c r="R871" s="346"/>
      <c r="S871" s="346"/>
      <c r="T871" s="346"/>
      <c r="U871" s="346"/>
      <c r="V871" s="346"/>
      <c r="W871" s="346"/>
      <c r="X871" s="346"/>
      <c r="Y871" s="347">
        <v>15.4</v>
      </c>
      <c r="Z871" s="348"/>
      <c r="AA871" s="348"/>
      <c r="AB871" s="349"/>
      <c r="AC871" s="359" t="s">
        <v>521</v>
      </c>
      <c r="AD871" s="359"/>
      <c r="AE871" s="359"/>
      <c r="AF871" s="359"/>
      <c r="AG871" s="359"/>
      <c r="AH871" s="368" t="s">
        <v>677</v>
      </c>
      <c r="AI871" s="369"/>
      <c r="AJ871" s="369"/>
      <c r="AK871" s="369"/>
      <c r="AL871" s="370">
        <v>100</v>
      </c>
      <c r="AM871" s="371"/>
      <c r="AN871" s="371"/>
      <c r="AO871" s="372"/>
      <c r="AP871" s="356" t="s">
        <v>643</v>
      </c>
      <c r="AQ871" s="356"/>
      <c r="AR871" s="356"/>
      <c r="AS871" s="356"/>
      <c r="AT871" s="356"/>
      <c r="AU871" s="356"/>
      <c r="AV871" s="356"/>
      <c r="AW871" s="356"/>
      <c r="AX871" s="356"/>
    </row>
    <row r="872" spans="1:50" ht="40.5" customHeight="1" x14ac:dyDescent="0.15">
      <c r="A872" s="375">
        <v>3</v>
      </c>
      <c r="B872" s="375">
        <v>1</v>
      </c>
      <c r="C872" s="357" t="s">
        <v>641</v>
      </c>
      <c r="D872" s="343"/>
      <c r="E872" s="343"/>
      <c r="F872" s="343"/>
      <c r="G872" s="343"/>
      <c r="H872" s="343"/>
      <c r="I872" s="343"/>
      <c r="J872" s="344">
        <v>3430001003575</v>
      </c>
      <c r="K872" s="345"/>
      <c r="L872" s="345"/>
      <c r="M872" s="345"/>
      <c r="N872" s="345"/>
      <c r="O872" s="345"/>
      <c r="P872" s="358" t="s">
        <v>642</v>
      </c>
      <c r="Q872" s="346"/>
      <c r="R872" s="346"/>
      <c r="S872" s="346"/>
      <c r="T872" s="346"/>
      <c r="U872" s="346"/>
      <c r="V872" s="346"/>
      <c r="W872" s="346"/>
      <c r="X872" s="346"/>
      <c r="Y872" s="347">
        <v>13</v>
      </c>
      <c r="Z872" s="348"/>
      <c r="AA872" s="348"/>
      <c r="AB872" s="349"/>
      <c r="AC872" s="359" t="s">
        <v>514</v>
      </c>
      <c r="AD872" s="359"/>
      <c r="AE872" s="359"/>
      <c r="AF872" s="359"/>
      <c r="AG872" s="359"/>
      <c r="AH872" s="351">
        <v>2</v>
      </c>
      <c r="AI872" s="352"/>
      <c r="AJ872" s="352"/>
      <c r="AK872" s="352"/>
      <c r="AL872" s="353">
        <v>84.2</v>
      </c>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431</v>
      </c>
      <c r="K902" s="361"/>
      <c r="L902" s="361"/>
      <c r="M902" s="361"/>
      <c r="N902" s="361"/>
      <c r="O902" s="361"/>
      <c r="P902" s="362" t="s">
        <v>376</v>
      </c>
      <c r="Q902" s="362"/>
      <c r="R902" s="362"/>
      <c r="S902" s="362"/>
      <c r="T902" s="362"/>
      <c r="U902" s="362"/>
      <c r="V902" s="362"/>
      <c r="W902" s="362"/>
      <c r="X902" s="362"/>
      <c r="Y902" s="363" t="s">
        <v>428</v>
      </c>
      <c r="Z902" s="364"/>
      <c r="AA902" s="364"/>
      <c r="AB902" s="364"/>
      <c r="AC902" s="142" t="s">
        <v>474</v>
      </c>
      <c r="AD902" s="142"/>
      <c r="AE902" s="142"/>
      <c r="AF902" s="142"/>
      <c r="AG902" s="142"/>
      <c r="AH902" s="363" t="s">
        <v>509</v>
      </c>
      <c r="AI902" s="360"/>
      <c r="AJ902" s="360"/>
      <c r="AK902" s="360"/>
      <c r="AL902" s="360" t="s">
        <v>21</v>
      </c>
      <c r="AM902" s="360"/>
      <c r="AN902" s="360"/>
      <c r="AO902" s="365"/>
      <c r="AP902" s="366" t="s">
        <v>432</v>
      </c>
      <c r="AQ902" s="366"/>
      <c r="AR902" s="366"/>
      <c r="AS902" s="366"/>
      <c r="AT902" s="366"/>
      <c r="AU902" s="366"/>
      <c r="AV902" s="366"/>
      <c r="AW902" s="366"/>
      <c r="AX902" s="366"/>
    </row>
    <row r="903" spans="1:50" ht="40.5" customHeight="1" x14ac:dyDescent="0.15">
      <c r="A903" s="375">
        <v>1</v>
      </c>
      <c r="B903" s="375">
        <v>1</v>
      </c>
      <c r="C903" s="357" t="s">
        <v>644</v>
      </c>
      <c r="D903" s="343"/>
      <c r="E903" s="343"/>
      <c r="F903" s="343"/>
      <c r="G903" s="343"/>
      <c r="H903" s="343"/>
      <c r="I903" s="343"/>
      <c r="J903" s="344">
        <v>9011005001123</v>
      </c>
      <c r="K903" s="345"/>
      <c r="L903" s="345"/>
      <c r="M903" s="345"/>
      <c r="N903" s="345"/>
      <c r="O903" s="345"/>
      <c r="P903" s="358" t="s">
        <v>645</v>
      </c>
      <c r="Q903" s="346"/>
      <c r="R903" s="346"/>
      <c r="S903" s="346"/>
      <c r="T903" s="346"/>
      <c r="U903" s="346"/>
      <c r="V903" s="346"/>
      <c r="W903" s="346"/>
      <c r="X903" s="346"/>
      <c r="Y903" s="347">
        <v>23.4</v>
      </c>
      <c r="Z903" s="348"/>
      <c r="AA903" s="348"/>
      <c r="AB903" s="349"/>
      <c r="AC903" s="359" t="s">
        <v>521</v>
      </c>
      <c r="AD903" s="367"/>
      <c r="AE903" s="367"/>
      <c r="AF903" s="367"/>
      <c r="AG903" s="367"/>
      <c r="AH903" s="368" t="s">
        <v>646</v>
      </c>
      <c r="AI903" s="369"/>
      <c r="AJ903" s="369"/>
      <c r="AK903" s="369"/>
      <c r="AL903" s="353" t="s">
        <v>646</v>
      </c>
      <c r="AM903" s="354"/>
      <c r="AN903" s="354"/>
      <c r="AO903" s="355"/>
      <c r="AP903" s="356"/>
      <c r="AQ903" s="356"/>
      <c r="AR903" s="356"/>
      <c r="AS903" s="356"/>
      <c r="AT903" s="356"/>
      <c r="AU903" s="356"/>
      <c r="AV903" s="356"/>
      <c r="AW903" s="356"/>
      <c r="AX903" s="356"/>
    </row>
    <row r="904" spans="1:50" ht="40.5" customHeight="1" x14ac:dyDescent="0.15">
      <c r="A904" s="375">
        <v>2</v>
      </c>
      <c r="B904" s="375">
        <v>1</v>
      </c>
      <c r="C904" s="357" t="s">
        <v>644</v>
      </c>
      <c r="D904" s="343"/>
      <c r="E904" s="343"/>
      <c r="F904" s="343"/>
      <c r="G904" s="343"/>
      <c r="H904" s="343"/>
      <c r="I904" s="343"/>
      <c r="J904" s="344">
        <v>9011005001123</v>
      </c>
      <c r="K904" s="345"/>
      <c r="L904" s="345"/>
      <c r="M904" s="345"/>
      <c r="N904" s="345"/>
      <c r="O904" s="345"/>
      <c r="P904" s="358" t="s">
        <v>647</v>
      </c>
      <c r="Q904" s="346"/>
      <c r="R904" s="346"/>
      <c r="S904" s="346"/>
      <c r="T904" s="346"/>
      <c r="U904" s="346"/>
      <c r="V904" s="346"/>
      <c r="W904" s="346"/>
      <c r="X904" s="346"/>
      <c r="Y904" s="347">
        <v>0.7</v>
      </c>
      <c r="Z904" s="348"/>
      <c r="AA904" s="348"/>
      <c r="AB904" s="349"/>
      <c r="AC904" s="359" t="s">
        <v>520</v>
      </c>
      <c r="AD904" s="359"/>
      <c r="AE904" s="359"/>
      <c r="AF904" s="359"/>
      <c r="AG904" s="359"/>
      <c r="AH904" s="368" t="s">
        <v>646</v>
      </c>
      <c r="AI904" s="369"/>
      <c r="AJ904" s="369"/>
      <c r="AK904" s="369"/>
      <c r="AL904" s="370">
        <v>100</v>
      </c>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431</v>
      </c>
      <c r="K935" s="361"/>
      <c r="L935" s="361"/>
      <c r="M935" s="361"/>
      <c r="N935" s="361"/>
      <c r="O935" s="361"/>
      <c r="P935" s="362" t="s">
        <v>376</v>
      </c>
      <c r="Q935" s="362"/>
      <c r="R935" s="362"/>
      <c r="S935" s="362"/>
      <c r="T935" s="362"/>
      <c r="U935" s="362"/>
      <c r="V935" s="362"/>
      <c r="W935" s="362"/>
      <c r="X935" s="362"/>
      <c r="Y935" s="363" t="s">
        <v>428</v>
      </c>
      <c r="Z935" s="364"/>
      <c r="AA935" s="364"/>
      <c r="AB935" s="364"/>
      <c r="AC935" s="142" t="s">
        <v>474</v>
      </c>
      <c r="AD935" s="142"/>
      <c r="AE935" s="142"/>
      <c r="AF935" s="142"/>
      <c r="AG935" s="142"/>
      <c r="AH935" s="363" t="s">
        <v>509</v>
      </c>
      <c r="AI935" s="360"/>
      <c r="AJ935" s="360"/>
      <c r="AK935" s="360"/>
      <c r="AL935" s="360" t="s">
        <v>21</v>
      </c>
      <c r="AM935" s="360"/>
      <c r="AN935" s="360"/>
      <c r="AO935" s="365"/>
      <c r="AP935" s="366" t="s">
        <v>432</v>
      </c>
      <c r="AQ935" s="366"/>
      <c r="AR935" s="366"/>
      <c r="AS935" s="366"/>
      <c r="AT935" s="366"/>
      <c r="AU935" s="366"/>
      <c r="AV935" s="366"/>
      <c r="AW935" s="366"/>
      <c r="AX935" s="366"/>
    </row>
    <row r="936" spans="1:50" ht="40.5" customHeight="1" x14ac:dyDescent="0.15">
      <c r="A936" s="375">
        <v>1</v>
      </c>
      <c r="B936" s="375">
        <v>1</v>
      </c>
      <c r="C936" s="357" t="s">
        <v>648</v>
      </c>
      <c r="D936" s="343"/>
      <c r="E936" s="343"/>
      <c r="F936" s="343"/>
      <c r="G936" s="343"/>
      <c r="H936" s="343"/>
      <c r="I936" s="343"/>
      <c r="J936" s="344">
        <v>3430001022617</v>
      </c>
      <c r="K936" s="345"/>
      <c r="L936" s="345"/>
      <c r="M936" s="345"/>
      <c r="N936" s="345"/>
      <c r="O936" s="345"/>
      <c r="P936" s="358" t="s">
        <v>642</v>
      </c>
      <c r="Q936" s="346"/>
      <c r="R936" s="346"/>
      <c r="S936" s="346"/>
      <c r="T936" s="346"/>
      <c r="U936" s="346"/>
      <c r="V936" s="346"/>
      <c r="W936" s="346"/>
      <c r="X936" s="346"/>
      <c r="Y936" s="347">
        <v>2.7</v>
      </c>
      <c r="Z936" s="348"/>
      <c r="AA936" s="348"/>
      <c r="AB936" s="349"/>
      <c r="AC936" s="359" t="s">
        <v>514</v>
      </c>
      <c r="AD936" s="367"/>
      <c r="AE936" s="367"/>
      <c r="AF936" s="367"/>
      <c r="AG936" s="367"/>
      <c r="AH936" s="368">
        <v>3</v>
      </c>
      <c r="AI936" s="369"/>
      <c r="AJ936" s="369"/>
      <c r="AK936" s="369"/>
      <c r="AL936" s="353">
        <v>45.5</v>
      </c>
      <c r="AM936" s="354"/>
      <c r="AN936" s="354"/>
      <c r="AO936" s="355"/>
      <c r="AP936" s="356"/>
      <c r="AQ936" s="356"/>
      <c r="AR936" s="356"/>
      <c r="AS936" s="356"/>
      <c r="AT936" s="356"/>
      <c r="AU936" s="356"/>
      <c r="AV936" s="356"/>
      <c r="AW936" s="356"/>
      <c r="AX936" s="356"/>
    </row>
    <row r="937" spans="1:50" ht="40.5" customHeight="1" x14ac:dyDescent="0.15">
      <c r="A937" s="375">
        <v>2</v>
      </c>
      <c r="B937" s="375">
        <v>1</v>
      </c>
      <c r="C937" s="357" t="s">
        <v>648</v>
      </c>
      <c r="D937" s="343"/>
      <c r="E937" s="343"/>
      <c r="F937" s="343"/>
      <c r="G937" s="343"/>
      <c r="H937" s="343"/>
      <c r="I937" s="343"/>
      <c r="J937" s="344">
        <v>3430001022617</v>
      </c>
      <c r="K937" s="345"/>
      <c r="L937" s="345"/>
      <c r="M937" s="345"/>
      <c r="N937" s="345"/>
      <c r="O937" s="345"/>
      <c r="P937" s="358" t="s">
        <v>642</v>
      </c>
      <c r="Q937" s="346"/>
      <c r="R937" s="346"/>
      <c r="S937" s="346"/>
      <c r="T937" s="346"/>
      <c r="U937" s="346"/>
      <c r="V937" s="346"/>
      <c r="W937" s="346"/>
      <c r="X937" s="346"/>
      <c r="Y937" s="347">
        <v>2.7</v>
      </c>
      <c r="Z937" s="348"/>
      <c r="AA937" s="348"/>
      <c r="AB937" s="349"/>
      <c r="AC937" s="359" t="s">
        <v>514</v>
      </c>
      <c r="AD937" s="367"/>
      <c r="AE937" s="367"/>
      <c r="AF937" s="367"/>
      <c r="AG937" s="367"/>
      <c r="AH937" s="368">
        <v>3</v>
      </c>
      <c r="AI937" s="369"/>
      <c r="AJ937" s="369"/>
      <c r="AK937" s="369"/>
      <c r="AL937" s="370">
        <v>45.3</v>
      </c>
      <c r="AM937" s="371"/>
      <c r="AN937" s="371"/>
      <c r="AO937" s="372"/>
      <c r="AP937" s="356"/>
      <c r="AQ937" s="356"/>
      <c r="AR937" s="356"/>
      <c r="AS937" s="356"/>
      <c r="AT937" s="356"/>
      <c r="AU937" s="356"/>
      <c r="AV937" s="356"/>
      <c r="AW937" s="356"/>
      <c r="AX937" s="356"/>
    </row>
    <row r="938" spans="1:50" ht="40.5" customHeight="1" x14ac:dyDescent="0.15">
      <c r="A938" s="375">
        <v>3</v>
      </c>
      <c r="B938" s="375">
        <v>1</v>
      </c>
      <c r="C938" s="357" t="s">
        <v>648</v>
      </c>
      <c r="D938" s="343"/>
      <c r="E938" s="343"/>
      <c r="F938" s="343"/>
      <c r="G938" s="343"/>
      <c r="H938" s="343"/>
      <c r="I938" s="343"/>
      <c r="J938" s="344">
        <v>3430001022617</v>
      </c>
      <c r="K938" s="345"/>
      <c r="L938" s="345"/>
      <c r="M938" s="345"/>
      <c r="N938" s="345"/>
      <c r="O938" s="345"/>
      <c r="P938" s="358" t="s">
        <v>642</v>
      </c>
      <c r="Q938" s="346"/>
      <c r="R938" s="346"/>
      <c r="S938" s="346"/>
      <c r="T938" s="346"/>
      <c r="U938" s="346"/>
      <c r="V938" s="346"/>
      <c r="W938" s="346"/>
      <c r="X938" s="346"/>
      <c r="Y938" s="347">
        <v>1.1000000000000001</v>
      </c>
      <c r="Z938" s="348"/>
      <c r="AA938" s="348"/>
      <c r="AB938" s="349"/>
      <c r="AC938" s="359" t="s">
        <v>514</v>
      </c>
      <c r="AD938" s="367"/>
      <c r="AE938" s="367"/>
      <c r="AF938" s="367"/>
      <c r="AG938" s="367"/>
      <c r="AH938" s="351">
        <v>2</v>
      </c>
      <c r="AI938" s="352"/>
      <c r="AJ938" s="352"/>
      <c r="AK938" s="352"/>
      <c r="AL938" s="353">
        <v>37.700000000000003</v>
      </c>
      <c r="AM938" s="354"/>
      <c r="AN938" s="354"/>
      <c r="AO938" s="355"/>
      <c r="AP938" s="356"/>
      <c r="AQ938" s="356"/>
      <c r="AR938" s="356"/>
      <c r="AS938" s="356"/>
      <c r="AT938" s="356"/>
      <c r="AU938" s="356"/>
      <c r="AV938" s="356"/>
      <c r="AW938" s="356"/>
      <c r="AX938" s="356"/>
    </row>
    <row r="939" spans="1:50" ht="40.5" customHeight="1" x14ac:dyDescent="0.15">
      <c r="A939" s="375">
        <v>4</v>
      </c>
      <c r="B939" s="375">
        <v>1</v>
      </c>
      <c r="C939" s="357" t="s">
        <v>648</v>
      </c>
      <c r="D939" s="343"/>
      <c r="E939" s="343"/>
      <c r="F939" s="343"/>
      <c r="G939" s="343"/>
      <c r="H939" s="343"/>
      <c r="I939" s="343"/>
      <c r="J939" s="344">
        <v>3430001022617</v>
      </c>
      <c r="K939" s="345"/>
      <c r="L939" s="345"/>
      <c r="M939" s="345"/>
      <c r="N939" s="345"/>
      <c r="O939" s="345"/>
      <c r="P939" s="358" t="s">
        <v>642</v>
      </c>
      <c r="Q939" s="346"/>
      <c r="R939" s="346"/>
      <c r="S939" s="346"/>
      <c r="T939" s="346"/>
      <c r="U939" s="346"/>
      <c r="V939" s="346"/>
      <c r="W939" s="346"/>
      <c r="X939" s="346"/>
      <c r="Y939" s="347">
        <v>1.1000000000000001</v>
      </c>
      <c r="Z939" s="348"/>
      <c r="AA939" s="348"/>
      <c r="AB939" s="349"/>
      <c r="AC939" s="359" t="s">
        <v>514</v>
      </c>
      <c r="AD939" s="367"/>
      <c r="AE939" s="367"/>
      <c r="AF939" s="367"/>
      <c r="AG939" s="367"/>
      <c r="AH939" s="351">
        <v>2</v>
      </c>
      <c r="AI939" s="352"/>
      <c r="AJ939" s="352"/>
      <c r="AK939" s="352"/>
      <c r="AL939" s="353">
        <v>38.5</v>
      </c>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431</v>
      </c>
      <c r="K968" s="361"/>
      <c r="L968" s="361"/>
      <c r="M968" s="361"/>
      <c r="N968" s="361"/>
      <c r="O968" s="361"/>
      <c r="P968" s="362" t="s">
        <v>376</v>
      </c>
      <c r="Q968" s="362"/>
      <c r="R968" s="362"/>
      <c r="S968" s="362"/>
      <c r="T968" s="362"/>
      <c r="U968" s="362"/>
      <c r="V968" s="362"/>
      <c r="W968" s="362"/>
      <c r="X968" s="362"/>
      <c r="Y968" s="363" t="s">
        <v>428</v>
      </c>
      <c r="Z968" s="364"/>
      <c r="AA968" s="364"/>
      <c r="AB968" s="364"/>
      <c r="AC968" s="142" t="s">
        <v>474</v>
      </c>
      <c r="AD968" s="142"/>
      <c r="AE968" s="142"/>
      <c r="AF968" s="142"/>
      <c r="AG968" s="142"/>
      <c r="AH968" s="363" t="s">
        <v>509</v>
      </c>
      <c r="AI968" s="360"/>
      <c r="AJ968" s="360"/>
      <c r="AK968" s="360"/>
      <c r="AL968" s="360" t="s">
        <v>21</v>
      </c>
      <c r="AM968" s="360"/>
      <c r="AN968" s="360"/>
      <c r="AO968" s="365"/>
      <c r="AP968" s="366" t="s">
        <v>432</v>
      </c>
      <c r="AQ968" s="366"/>
      <c r="AR968" s="366"/>
      <c r="AS968" s="366"/>
      <c r="AT968" s="366"/>
      <c r="AU968" s="366"/>
      <c r="AV968" s="366"/>
      <c r="AW968" s="366"/>
      <c r="AX968" s="366"/>
    </row>
    <row r="969" spans="1:50" ht="40.5" customHeight="1" x14ac:dyDescent="0.15">
      <c r="A969" s="375">
        <v>1</v>
      </c>
      <c r="B969" s="375">
        <v>1</v>
      </c>
      <c r="C969" s="357" t="s">
        <v>650</v>
      </c>
      <c r="D969" s="343"/>
      <c r="E969" s="343"/>
      <c r="F969" s="343"/>
      <c r="G969" s="343"/>
      <c r="H969" s="343"/>
      <c r="I969" s="343"/>
      <c r="J969" s="344">
        <v>5010001022137</v>
      </c>
      <c r="K969" s="345"/>
      <c r="L969" s="345"/>
      <c r="M969" s="345"/>
      <c r="N969" s="345"/>
      <c r="O969" s="345"/>
      <c r="P969" s="358" t="s">
        <v>628</v>
      </c>
      <c r="Q969" s="346"/>
      <c r="R969" s="346"/>
      <c r="S969" s="346"/>
      <c r="T969" s="346"/>
      <c r="U969" s="346"/>
      <c r="V969" s="346"/>
      <c r="W969" s="346"/>
      <c r="X969" s="346"/>
      <c r="Y969" s="347">
        <v>6.4</v>
      </c>
      <c r="Z969" s="348"/>
      <c r="AA969" s="348"/>
      <c r="AB969" s="349"/>
      <c r="AC969" s="359" t="s">
        <v>514</v>
      </c>
      <c r="AD969" s="367"/>
      <c r="AE969" s="367"/>
      <c r="AF969" s="367"/>
      <c r="AG969" s="367"/>
      <c r="AH969" s="368">
        <v>4</v>
      </c>
      <c r="AI969" s="369"/>
      <c r="AJ969" s="369"/>
      <c r="AK969" s="369"/>
      <c r="AL969" s="353">
        <v>68.400000000000006</v>
      </c>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431</v>
      </c>
      <c r="K1001" s="361"/>
      <c r="L1001" s="361"/>
      <c r="M1001" s="361"/>
      <c r="N1001" s="361"/>
      <c r="O1001" s="361"/>
      <c r="P1001" s="362" t="s">
        <v>376</v>
      </c>
      <c r="Q1001" s="362"/>
      <c r="R1001" s="362"/>
      <c r="S1001" s="362"/>
      <c r="T1001" s="362"/>
      <c r="U1001" s="362"/>
      <c r="V1001" s="362"/>
      <c r="W1001" s="362"/>
      <c r="X1001" s="362"/>
      <c r="Y1001" s="363" t="s">
        <v>428</v>
      </c>
      <c r="Z1001" s="364"/>
      <c r="AA1001" s="364"/>
      <c r="AB1001" s="364"/>
      <c r="AC1001" s="142" t="s">
        <v>474</v>
      </c>
      <c r="AD1001" s="142"/>
      <c r="AE1001" s="142"/>
      <c r="AF1001" s="142"/>
      <c r="AG1001" s="142"/>
      <c r="AH1001" s="363" t="s">
        <v>509</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40.5" customHeight="1" x14ac:dyDescent="0.15">
      <c r="A1002" s="375">
        <v>1</v>
      </c>
      <c r="B1002" s="375">
        <v>1</v>
      </c>
      <c r="C1002" s="357" t="s">
        <v>651</v>
      </c>
      <c r="D1002" s="343"/>
      <c r="E1002" s="343"/>
      <c r="F1002" s="343"/>
      <c r="G1002" s="343"/>
      <c r="H1002" s="343"/>
      <c r="I1002" s="343"/>
      <c r="J1002" s="344">
        <v>4010001090119</v>
      </c>
      <c r="K1002" s="345"/>
      <c r="L1002" s="345"/>
      <c r="M1002" s="345"/>
      <c r="N1002" s="345"/>
      <c r="O1002" s="345"/>
      <c r="P1002" s="358" t="s">
        <v>652</v>
      </c>
      <c r="Q1002" s="346"/>
      <c r="R1002" s="346"/>
      <c r="S1002" s="346"/>
      <c r="T1002" s="346"/>
      <c r="U1002" s="346"/>
      <c r="V1002" s="346"/>
      <c r="W1002" s="346"/>
      <c r="X1002" s="346"/>
      <c r="Y1002" s="347">
        <v>4.4000000000000004</v>
      </c>
      <c r="Z1002" s="348"/>
      <c r="AA1002" s="348"/>
      <c r="AB1002" s="349"/>
      <c r="AC1002" s="359" t="s">
        <v>514</v>
      </c>
      <c r="AD1002" s="367"/>
      <c r="AE1002" s="367"/>
      <c r="AF1002" s="367"/>
      <c r="AG1002" s="367"/>
      <c r="AH1002" s="368">
        <v>3</v>
      </c>
      <c r="AI1002" s="369"/>
      <c r="AJ1002" s="369"/>
      <c r="AK1002" s="369"/>
      <c r="AL1002" s="353">
        <v>87.1</v>
      </c>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431</v>
      </c>
      <c r="K1034" s="361"/>
      <c r="L1034" s="361"/>
      <c r="M1034" s="361"/>
      <c r="N1034" s="361"/>
      <c r="O1034" s="361"/>
      <c r="P1034" s="362" t="s">
        <v>376</v>
      </c>
      <c r="Q1034" s="362"/>
      <c r="R1034" s="362"/>
      <c r="S1034" s="362"/>
      <c r="T1034" s="362"/>
      <c r="U1034" s="362"/>
      <c r="V1034" s="362"/>
      <c r="W1034" s="362"/>
      <c r="X1034" s="362"/>
      <c r="Y1034" s="363" t="s">
        <v>428</v>
      </c>
      <c r="Z1034" s="364"/>
      <c r="AA1034" s="364"/>
      <c r="AB1034" s="364"/>
      <c r="AC1034" s="142" t="s">
        <v>474</v>
      </c>
      <c r="AD1034" s="142"/>
      <c r="AE1034" s="142"/>
      <c r="AF1034" s="142"/>
      <c r="AG1034" s="142"/>
      <c r="AH1034" s="363" t="s">
        <v>509</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40.5" customHeight="1" x14ac:dyDescent="0.15">
      <c r="A1035" s="375">
        <v>1</v>
      </c>
      <c r="B1035" s="375">
        <v>1</v>
      </c>
      <c r="C1035" s="357" t="s">
        <v>653</v>
      </c>
      <c r="D1035" s="343"/>
      <c r="E1035" s="343"/>
      <c r="F1035" s="343"/>
      <c r="G1035" s="343"/>
      <c r="H1035" s="343"/>
      <c r="I1035" s="343"/>
      <c r="J1035" s="344" t="s">
        <v>654</v>
      </c>
      <c r="K1035" s="345"/>
      <c r="L1035" s="345"/>
      <c r="M1035" s="345"/>
      <c r="N1035" s="345"/>
      <c r="O1035" s="345"/>
      <c r="P1035" s="358" t="s">
        <v>655</v>
      </c>
      <c r="Q1035" s="346"/>
      <c r="R1035" s="346"/>
      <c r="S1035" s="346"/>
      <c r="T1035" s="346"/>
      <c r="U1035" s="346"/>
      <c r="V1035" s="346"/>
      <c r="W1035" s="346"/>
      <c r="X1035" s="346"/>
      <c r="Y1035" s="347">
        <v>1.7</v>
      </c>
      <c r="Z1035" s="348"/>
      <c r="AA1035" s="348"/>
      <c r="AB1035" s="349"/>
      <c r="AC1035" s="359" t="s">
        <v>196</v>
      </c>
      <c r="AD1035" s="367"/>
      <c r="AE1035" s="367"/>
      <c r="AF1035" s="367"/>
      <c r="AG1035" s="367"/>
      <c r="AH1035" s="368" t="s">
        <v>656</v>
      </c>
      <c r="AI1035" s="369"/>
      <c r="AJ1035" s="369"/>
      <c r="AK1035" s="369"/>
      <c r="AL1035" s="353" t="s">
        <v>657</v>
      </c>
      <c r="AM1035" s="354"/>
      <c r="AN1035" s="354"/>
      <c r="AO1035" s="355"/>
      <c r="AP1035" s="356"/>
      <c r="AQ1035" s="356"/>
      <c r="AR1035" s="356"/>
      <c r="AS1035" s="356"/>
      <c r="AT1035" s="356"/>
      <c r="AU1035" s="356"/>
      <c r="AV1035" s="356"/>
      <c r="AW1035" s="356"/>
      <c r="AX1035" s="356"/>
    </row>
    <row r="1036" spans="1:50" ht="40.5" customHeight="1" x14ac:dyDescent="0.15">
      <c r="A1036" s="375">
        <v>2</v>
      </c>
      <c r="B1036" s="375">
        <v>1</v>
      </c>
      <c r="C1036" s="357" t="s">
        <v>663</v>
      </c>
      <c r="D1036" s="343"/>
      <c r="E1036" s="343"/>
      <c r="F1036" s="343"/>
      <c r="G1036" s="343"/>
      <c r="H1036" s="343"/>
      <c r="I1036" s="343"/>
      <c r="J1036" s="344" t="s">
        <v>640</v>
      </c>
      <c r="K1036" s="345"/>
      <c r="L1036" s="345"/>
      <c r="M1036" s="345"/>
      <c r="N1036" s="345"/>
      <c r="O1036" s="345"/>
      <c r="P1036" s="358" t="s">
        <v>659</v>
      </c>
      <c r="Q1036" s="346"/>
      <c r="R1036" s="346"/>
      <c r="S1036" s="346"/>
      <c r="T1036" s="346"/>
      <c r="U1036" s="346"/>
      <c r="V1036" s="346"/>
      <c r="W1036" s="346"/>
      <c r="X1036" s="346"/>
      <c r="Y1036" s="347">
        <v>1.3</v>
      </c>
      <c r="Z1036" s="348"/>
      <c r="AA1036" s="348"/>
      <c r="AB1036" s="349"/>
      <c r="AC1036" s="359" t="s">
        <v>196</v>
      </c>
      <c r="AD1036" s="359"/>
      <c r="AE1036" s="359"/>
      <c r="AF1036" s="359"/>
      <c r="AG1036" s="359"/>
      <c r="AH1036" s="368" t="s">
        <v>660</v>
      </c>
      <c r="AI1036" s="369"/>
      <c r="AJ1036" s="369"/>
      <c r="AK1036" s="369"/>
      <c r="AL1036" s="370" t="s">
        <v>660</v>
      </c>
      <c r="AM1036" s="371"/>
      <c r="AN1036" s="371"/>
      <c r="AO1036" s="372"/>
      <c r="AP1036" s="356"/>
      <c r="AQ1036" s="356"/>
      <c r="AR1036" s="356"/>
      <c r="AS1036" s="356"/>
      <c r="AT1036" s="356"/>
      <c r="AU1036" s="356"/>
      <c r="AV1036" s="356"/>
      <c r="AW1036" s="356"/>
      <c r="AX1036" s="356"/>
    </row>
    <row r="1037" spans="1:50" ht="40.5" customHeight="1" x14ac:dyDescent="0.15">
      <c r="A1037" s="375">
        <v>3</v>
      </c>
      <c r="B1037" s="375">
        <v>1</v>
      </c>
      <c r="C1037" s="357" t="s">
        <v>661</v>
      </c>
      <c r="D1037" s="343"/>
      <c r="E1037" s="343"/>
      <c r="F1037" s="343"/>
      <c r="G1037" s="343"/>
      <c r="H1037" s="343"/>
      <c r="I1037" s="343"/>
      <c r="J1037" s="344" t="s">
        <v>640</v>
      </c>
      <c r="K1037" s="345"/>
      <c r="L1037" s="345"/>
      <c r="M1037" s="345"/>
      <c r="N1037" s="345"/>
      <c r="O1037" s="345"/>
      <c r="P1037" s="358" t="s">
        <v>659</v>
      </c>
      <c r="Q1037" s="346"/>
      <c r="R1037" s="346"/>
      <c r="S1037" s="346"/>
      <c r="T1037" s="346"/>
      <c r="U1037" s="346"/>
      <c r="V1037" s="346"/>
      <c r="W1037" s="346"/>
      <c r="X1037" s="346"/>
      <c r="Y1037" s="347">
        <v>1.2</v>
      </c>
      <c r="Z1037" s="348"/>
      <c r="AA1037" s="348"/>
      <c r="AB1037" s="349"/>
      <c r="AC1037" s="359" t="s">
        <v>196</v>
      </c>
      <c r="AD1037" s="359"/>
      <c r="AE1037" s="359"/>
      <c r="AF1037" s="359"/>
      <c r="AG1037" s="359"/>
      <c r="AH1037" s="351" t="s">
        <v>662</v>
      </c>
      <c r="AI1037" s="352"/>
      <c r="AJ1037" s="352"/>
      <c r="AK1037" s="352"/>
      <c r="AL1037" s="353" t="s">
        <v>660</v>
      </c>
      <c r="AM1037" s="354"/>
      <c r="AN1037" s="354"/>
      <c r="AO1037" s="355"/>
      <c r="AP1037" s="356"/>
      <c r="AQ1037" s="356"/>
      <c r="AR1037" s="356"/>
      <c r="AS1037" s="356"/>
      <c r="AT1037" s="356"/>
      <c r="AU1037" s="356"/>
      <c r="AV1037" s="356"/>
      <c r="AW1037" s="356"/>
      <c r="AX1037" s="356"/>
    </row>
    <row r="1038" spans="1:50" ht="40.5" customHeight="1" x14ac:dyDescent="0.15">
      <c r="A1038" s="375">
        <v>4</v>
      </c>
      <c r="B1038" s="375">
        <v>1</v>
      </c>
      <c r="C1038" s="357" t="s">
        <v>664</v>
      </c>
      <c r="D1038" s="343"/>
      <c r="E1038" s="343"/>
      <c r="F1038" s="343"/>
      <c r="G1038" s="343"/>
      <c r="H1038" s="343"/>
      <c r="I1038" s="343"/>
      <c r="J1038" s="344" t="s">
        <v>640</v>
      </c>
      <c r="K1038" s="345"/>
      <c r="L1038" s="345"/>
      <c r="M1038" s="345"/>
      <c r="N1038" s="345"/>
      <c r="O1038" s="345"/>
      <c r="P1038" s="358" t="s">
        <v>659</v>
      </c>
      <c r="Q1038" s="346"/>
      <c r="R1038" s="346"/>
      <c r="S1038" s="346"/>
      <c r="T1038" s="346"/>
      <c r="U1038" s="346"/>
      <c r="V1038" s="346"/>
      <c r="W1038" s="346"/>
      <c r="X1038" s="346"/>
      <c r="Y1038" s="347">
        <v>1.2</v>
      </c>
      <c r="Z1038" s="348"/>
      <c r="AA1038" s="348"/>
      <c r="AB1038" s="349"/>
      <c r="AC1038" s="359" t="s">
        <v>196</v>
      </c>
      <c r="AD1038" s="359"/>
      <c r="AE1038" s="359"/>
      <c r="AF1038" s="359"/>
      <c r="AG1038" s="359"/>
      <c r="AH1038" s="351" t="s">
        <v>662</v>
      </c>
      <c r="AI1038" s="352"/>
      <c r="AJ1038" s="352"/>
      <c r="AK1038" s="352"/>
      <c r="AL1038" s="353" t="s">
        <v>660</v>
      </c>
      <c r="AM1038" s="354"/>
      <c r="AN1038" s="354"/>
      <c r="AO1038" s="355"/>
      <c r="AP1038" s="356"/>
      <c r="AQ1038" s="356"/>
      <c r="AR1038" s="356"/>
      <c r="AS1038" s="356"/>
      <c r="AT1038" s="356"/>
      <c r="AU1038" s="356"/>
      <c r="AV1038" s="356"/>
      <c r="AW1038" s="356"/>
      <c r="AX1038" s="356"/>
    </row>
    <row r="1039" spans="1:50" ht="40.5" customHeight="1" x14ac:dyDescent="0.15">
      <c r="A1039" s="375">
        <v>5</v>
      </c>
      <c r="B1039" s="375">
        <v>1</v>
      </c>
      <c r="C1039" s="357" t="s">
        <v>665</v>
      </c>
      <c r="D1039" s="343"/>
      <c r="E1039" s="343"/>
      <c r="F1039" s="343"/>
      <c r="G1039" s="343"/>
      <c r="H1039" s="343"/>
      <c r="I1039" s="343"/>
      <c r="J1039" s="344" t="s">
        <v>640</v>
      </c>
      <c r="K1039" s="345"/>
      <c r="L1039" s="345"/>
      <c r="M1039" s="345"/>
      <c r="N1039" s="345"/>
      <c r="O1039" s="345"/>
      <c r="P1039" s="358" t="s">
        <v>659</v>
      </c>
      <c r="Q1039" s="346"/>
      <c r="R1039" s="346"/>
      <c r="S1039" s="346"/>
      <c r="T1039" s="346"/>
      <c r="U1039" s="346"/>
      <c r="V1039" s="346"/>
      <c r="W1039" s="346"/>
      <c r="X1039" s="346"/>
      <c r="Y1039" s="347">
        <v>1.2</v>
      </c>
      <c r="Z1039" s="348"/>
      <c r="AA1039" s="348"/>
      <c r="AB1039" s="349"/>
      <c r="AC1039" s="350" t="s">
        <v>196</v>
      </c>
      <c r="AD1039" s="350"/>
      <c r="AE1039" s="350"/>
      <c r="AF1039" s="350"/>
      <c r="AG1039" s="350"/>
      <c r="AH1039" s="351" t="s">
        <v>662</v>
      </c>
      <c r="AI1039" s="352"/>
      <c r="AJ1039" s="352"/>
      <c r="AK1039" s="352"/>
      <c r="AL1039" s="353" t="s">
        <v>660</v>
      </c>
      <c r="AM1039" s="354"/>
      <c r="AN1039" s="354"/>
      <c r="AO1039" s="355"/>
      <c r="AP1039" s="356"/>
      <c r="AQ1039" s="356"/>
      <c r="AR1039" s="356"/>
      <c r="AS1039" s="356"/>
      <c r="AT1039" s="356"/>
      <c r="AU1039" s="356"/>
      <c r="AV1039" s="356"/>
      <c r="AW1039" s="356"/>
      <c r="AX1039" s="356"/>
    </row>
    <row r="1040" spans="1:50" ht="40.5" customHeight="1" x14ac:dyDescent="0.15">
      <c r="A1040" s="375">
        <v>6</v>
      </c>
      <c r="B1040" s="375">
        <v>1</v>
      </c>
      <c r="C1040" s="357" t="s">
        <v>658</v>
      </c>
      <c r="D1040" s="343"/>
      <c r="E1040" s="343"/>
      <c r="F1040" s="343"/>
      <c r="G1040" s="343"/>
      <c r="H1040" s="343"/>
      <c r="I1040" s="343"/>
      <c r="J1040" s="344" t="s">
        <v>640</v>
      </c>
      <c r="K1040" s="345"/>
      <c r="L1040" s="345"/>
      <c r="M1040" s="345"/>
      <c r="N1040" s="345"/>
      <c r="O1040" s="345"/>
      <c r="P1040" s="358" t="s">
        <v>659</v>
      </c>
      <c r="Q1040" s="346"/>
      <c r="R1040" s="346"/>
      <c r="S1040" s="346"/>
      <c r="T1040" s="346"/>
      <c r="U1040" s="346"/>
      <c r="V1040" s="346"/>
      <c r="W1040" s="346"/>
      <c r="X1040" s="346"/>
      <c r="Y1040" s="347">
        <v>1.1000000000000001</v>
      </c>
      <c r="Z1040" s="348"/>
      <c r="AA1040" s="348"/>
      <c r="AB1040" s="349"/>
      <c r="AC1040" s="350" t="s">
        <v>196</v>
      </c>
      <c r="AD1040" s="350"/>
      <c r="AE1040" s="350"/>
      <c r="AF1040" s="350"/>
      <c r="AG1040" s="350"/>
      <c r="AH1040" s="351" t="s">
        <v>662</v>
      </c>
      <c r="AI1040" s="352"/>
      <c r="AJ1040" s="352"/>
      <c r="AK1040" s="352"/>
      <c r="AL1040" s="353" t="s">
        <v>660</v>
      </c>
      <c r="AM1040" s="354"/>
      <c r="AN1040" s="354"/>
      <c r="AO1040" s="355"/>
      <c r="AP1040" s="356"/>
      <c r="AQ1040" s="356"/>
      <c r="AR1040" s="356"/>
      <c r="AS1040" s="356"/>
      <c r="AT1040" s="356"/>
      <c r="AU1040" s="356"/>
      <c r="AV1040" s="356"/>
      <c r="AW1040" s="356"/>
      <c r="AX1040" s="356"/>
    </row>
    <row r="1041" spans="1:50" ht="40.5" customHeight="1" x14ac:dyDescent="0.15">
      <c r="A1041" s="375">
        <v>7</v>
      </c>
      <c r="B1041" s="375">
        <v>1</v>
      </c>
      <c r="C1041" s="357" t="s">
        <v>666</v>
      </c>
      <c r="D1041" s="343"/>
      <c r="E1041" s="343"/>
      <c r="F1041" s="343"/>
      <c r="G1041" s="343"/>
      <c r="H1041" s="343"/>
      <c r="I1041" s="343"/>
      <c r="J1041" s="344">
        <v>3020001005142</v>
      </c>
      <c r="K1041" s="345"/>
      <c r="L1041" s="345"/>
      <c r="M1041" s="345"/>
      <c r="N1041" s="345"/>
      <c r="O1041" s="345"/>
      <c r="P1041" s="358" t="s">
        <v>667</v>
      </c>
      <c r="Q1041" s="346"/>
      <c r="R1041" s="346"/>
      <c r="S1041" s="346"/>
      <c r="T1041" s="346"/>
      <c r="U1041" s="346"/>
      <c r="V1041" s="346"/>
      <c r="W1041" s="346"/>
      <c r="X1041" s="346"/>
      <c r="Y1041" s="347">
        <v>0.8</v>
      </c>
      <c r="Z1041" s="348"/>
      <c r="AA1041" s="348"/>
      <c r="AB1041" s="349"/>
      <c r="AC1041" s="350" t="s">
        <v>520</v>
      </c>
      <c r="AD1041" s="350"/>
      <c r="AE1041" s="350"/>
      <c r="AF1041" s="350"/>
      <c r="AG1041" s="350"/>
      <c r="AH1041" s="351" t="s">
        <v>668</v>
      </c>
      <c r="AI1041" s="352"/>
      <c r="AJ1041" s="352"/>
      <c r="AK1041" s="352"/>
      <c r="AL1041" s="353">
        <v>100</v>
      </c>
      <c r="AM1041" s="354"/>
      <c r="AN1041" s="354"/>
      <c r="AO1041" s="355"/>
      <c r="AP1041" s="356"/>
      <c r="AQ1041" s="356"/>
      <c r="AR1041" s="356"/>
      <c r="AS1041" s="356"/>
      <c r="AT1041" s="356"/>
      <c r="AU1041" s="356"/>
      <c r="AV1041" s="356"/>
      <c r="AW1041" s="356"/>
      <c r="AX1041" s="356"/>
    </row>
    <row r="1042" spans="1:50" ht="40.5" customHeight="1" x14ac:dyDescent="0.15">
      <c r="A1042" s="375">
        <v>8</v>
      </c>
      <c r="B1042" s="375">
        <v>1</v>
      </c>
      <c r="C1042" s="357" t="s">
        <v>669</v>
      </c>
      <c r="D1042" s="343"/>
      <c r="E1042" s="343"/>
      <c r="F1042" s="343"/>
      <c r="G1042" s="343"/>
      <c r="H1042" s="343"/>
      <c r="I1042" s="343"/>
      <c r="J1042" s="344" t="s">
        <v>670</v>
      </c>
      <c r="K1042" s="345"/>
      <c r="L1042" s="345"/>
      <c r="M1042" s="345"/>
      <c r="N1042" s="345"/>
      <c r="O1042" s="345"/>
      <c r="P1042" s="358" t="s">
        <v>655</v>
      </c>
      <c r="Q1042" s="346"/>
      <c r="R1042" s="346"/>
      <c r="S1042" s="346"/>
      <c r="T1042" s="346"/>
      <c r="U1042" s="346"/>
      <c r="V1042" s="346"/>
      <c r="W1042" s="346"/>
      <c r="X1042" s="346"/>
      <c r="Y1042" s="347">
        <v>0.7</v>
      </c>
      <c r="Z1042" s="348"/>
      <c r="AA1042" s="348"/>
      <c r="AB1042" s="349"/>
      <c r="AC1042" s="350" t="s">
        <v>196</v>
      </c>
      <c r="AD1042" s="350"/>
      <c r="AE1042" s="350"/>
      <c r="AF1042" s="350"/>
      <c r="AG1042" s="350"/>
      <c r="AH1042" s="351" t="s">
        <v>640</v>
      </c>
      <c r="AI1042" s="352"/>
      <c r="AJ1042" s="352"/>
      <c r="AK1042" s="352"/>
      <c r="AL1042" s="353" t="s">
        <v>640</v>
      </c>
      <c r="AM1042" s="354"/>
      <c r="AN1042" s="354"/>
      <c r="AO1042" s="355"/>
      <c r="AP1042" s="356"/>
      <c r="AQ1042" s="356"/>
      <c r="AR1042" s="356"/>
      <c r="AS1042" s="356"/>
      <c r="AT1042" s="356"/>
      <c r="AU1042" s="356"/>
      <c r="AV1042" s="356"/>
      <c r="AW1042" s="356"/>
      <c r="AX1042" s="356"/>
    </row>
    <row r="1043" spans="1:50" ht="40.5" customHeight="1" x14ac:dyDescent="0.15">
      <c r="A1043" s="375">
        <v>9</v>
      </c>
      <c r="B1043" s="375">
        <v>1</v>
      </c>
      <c r="C1043" s="357" t="s">
        <v>671</v>
      </c>
      <c r="D1043" s="343"/>
      <c r="E1043" s="343"/>
      <c r="F1043" s="343"/>
      <c r="G1043" s="343"/>
      <c r="H1043" s="343"/>
      <c r="I1043" s="343"/>
      <c r="J1043" s="344">
        <v>6011101018180</v>
      </c>
      <c r="K1043" s="345"/>
      <c r="L1043" s="345"/>
      <c r="M1043" s="345"/>
      <c r="N1043" s="345"/>
      <c r="O1043" s="345"/>
      <c r="P1043" s="358" t="s">
        <v>672</v>
      </c>
      <c r="Q1043" s="346"/>
      <c r="R1043" s="346"/>
      <c r="S1043" s="346"/>
      <c r="T1043" s="346"/>
      <c r="U1043" s="346"/>
      <c r="V1043" s="346"/>
      <c r="W1043" s="346"/>
      <c r="X1043" s="346"/>
      <c r="Y1043" s="347">
        <v>0.5</v>
      </c>
      <c r="Z1043" s="348"/>
      <c r="AA1043" s="348"/>
      <c r="AB1043" s="349"/>
      <c r="AC1043" s="350" t="s">
        <v>520</v>
      </c>
      <c r="AD1043" s="350"/>
      <c r="AE1043" s="350"/>
      <c r="AF1043" s="350"/>
      <c r="AG1043" s="350"/>
      <c r="AH1043" s="351" t="s">
        <v>657</v>
      </c>
      <c r="AI1043" s="352"/>
      <c r="AJ1043" s="352"/>
      <c r="AK1043" s="352"/>
      <c r="AL1043" s="353">
        <v>100</v>
      </c>
      <c r="AM1043" s="354"/>
      <c r="AN1043" s="354"/>
      <c r="AO1043" s="355"/>
      <c r="AP1043" s="356"/>
      <c r="AQ1043" s="356"/>
      <c r="AR1043" s="356"/>
      <c r="AS1043" s="356"/>
      <c r="AT1043" s="356"/>
      <c r="AU1043" s="356"/>
      <c r="AV1043" s="356"/>
      <c r="AW1043" s="356"/>
      <c r="AX1043" s="356"/>
    </row>
    <row r="1044" spans="1:50" ht="40.5" customHeight="1" x14ac:dyDescent="0.15">
      <c r="A1044" s="375">
        <v>10</v>
      </c>
      <c r="B1044" s="375">
        <v>1</v>
      </c>
      <c r="C1044" s="357" t="s">
        <v>673</v>
      </c>
      <c r="D1044" s="343"/>
      <c r="E1044" s="343"/>
      <c r="F1044" s="343"/>
      <c r="G1044" s="343"/>
      <c r="H1044" s="343"/>
      <c r="I1044" s="343"/>
      <c r="J1044" s="344">
        <v>4011401001887</v>
      </c>
      <c r="K1044" s="345"/>
      <c r="L1044" s="345"/>
      <c r="M1044" s="345"/>
      <c r="N1044" s="345"/>
      <c r="O1044" s="345"/>
      <c r="P1044" s="358" t="s">
        <v>674</v>
      </c>
      <c r="Q1044" s="346"/>
      <c r="R1044" s="346"/>
      <c r="S1044" s="346"/>
      <c r="T1044" s="346"/>
      <c r="U1044" s="346"/>
      <c r="V1044" s="346"/>
      <c r="W1044" s="346"/>
      <c r="X1044" s="346"/>
      <c r="Y1044" s="347">
        <v>0.4</v>
      </c>
      <c r="Z1044" s="348"/>
      <c r="AA1044" s="348"/>
      <c r="AB1044" s="349"/>
      <c r="AC1044" s="350" t="s">
        <v>520</v>
      </c>
      <c r="AD1044" s="350"/>
      <c r="AE1044" s="350"/>
      <c r="AF1044" s="350"/>
      <c r="AG1044" s="350"/>
      <c r="AH1044" s="351" t="s">
        <v>675</v>
      </c>
      <c r="AI1044" s="352"/>
      <c r="AJ1044" s="352"/>
      <c r="AK1044" s="352"/>
      <c r="AL1044" s="353">
        <v>100</v>
      </c>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431</v>
      </c>
      <c r="K1067" s="361"/>
      <c r="L1067" s="361"/>
      <c r="M1067" s="361"/>
      <c r="N1067" s="361"/>
      <c r="O1067" s="361"/>
      <c r="P1067" s="362" t="s">
        <v>376</v>
      </c>
      <c r="Q1067" s="362"/>
      <c r="R1067" s="362"/>
      <c r="S1067" s="362"/>
      <c r="T1067" s="362"/>
      <c r="U1067" s="362"/>
      <c r="V1067" s="362"/>
      <c r="W1067" s="362"/>
      <c r="X1067" s="362"/>
      <c r="Y1067" s="363" t="s">
        <v>428</v>
      </c>
      <c r="Z1067" s="364"/>
      <c r="AA1067" s="364"/>
      <c r="AB1067" s="364"/>
      <c r="AC1067" s="142" t="s">
        <v>474</v>
      </c>
      <c r="AD1067" s="142"/>
      <c r="AE1067" s="142"/>
      <c r="AF1067" s="142"/>
      <c r="AG1067" s="142"/>
      <c r="AH1067" s="363" t="s">
        <v>509</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481</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431</v>
      </c>
      <c r="K1101" s="142"/>
      <c r="L1101" s="142"/>
      <c r="M1101" s="142"/>
      <c r="N1101" s="142"/>
      <c r="O1101" s="142"/>
      <c r="P1101" s="363" t="s">
        <v>27</v>
      </c>
      <c r="Q1101" s="363"/>
      <c r="R1101" s="363"/>
      <c r="S1101" s="363"/>
      <c r="T1101" s="363"/>
      <c r="U1101" s="363"/>
      <c r="V1101" s="363"/>
      <c r="W1101" s="363"/>
      <c r="X1101" s="363"/>
      <c r="Y1101" s="142" t="s">
        <v>433</v>
      </c>
      <c r="Z1101" s="379"/>
      <c r="AA1101" s="379"/>
      <c r="AB1101" s="379"/>
      <c r="AC1101" s="142" t="s">
        <v>377</v>
      </c>
      <c r="AD1101" s="142"/>
      <c r="AE1101" s="142"/>
      <c r="AF1101" s="142"/>
      <c r="AG1101" s="142"/>
      <c r="AH1101" s="363" t="s">
        <v>391</v>
      </c>
      <c r="AI1101" s="364"/>
      <c r="AJ1101" s="364"/>
      <c r="AK1101" s="364"/>
      <c r="AL1101" s="364" t="s">
        <v>21</v>
      </c>
      <c r="AM1101" s="364"/>
      <c r="AN1101" s="364"/>
      <c r="AO1101" s="381"/>
      <c r="AP1101" s="366" t="s">
        <v>463</v>
      </c>
      <c r="AQ1101" s="366"/>
      <c r="AR1101" s="366"/>
      <c r="AS1101" s="366"/>
      <c r="AT1101" s="366"/>
      <c r="AU1101" s="366"/>
      <c r="AV1101" s="366"/>
      <c r="AW1101" s="366"/>
      <c r="AX1101" s="366"/>
    </row>
    <row r="1102" spans="1:50" ht="30" customHeight="1" x14ac:dyDescent="0.15">
      <c r="A1102" s="375">
        <v>1</v>
      </c>
      <c r="B1102" s="375">
        <v>1</v>
      </c>
      <c r="C1102" s="380" t="s">
        <v>681</v>
      </c>
      <c r="D1102" s="373"/>
      <c r="E1102" s="140" t="s">
        <v>681</v>
      </c>
      <c r="F1102" s="374"/>
      <c r="G1102" s="374"/>
      <c r="H1102" s="374"/>
      <c r="I1102" s="374"/>
      <c r="J1102" s="344" t="s">
        <v>681</v>
      </c>
      <c r="K1102" s="345"/>
      <c r="L1102" s="345"/>
      <c r="M1102" s="345"/>
      <c r="N1102" s="345"/>
      <c r="O1102" s="345"/>
      <c r="P1102" s="358" t="s">
        <v>681</v>
      </c>
      <c r="Q1102" s="346"/>
      <c r="R1102" s="346"/>
      <c r="S1102" s="346"/>
      <c r="T1102" s="346"/>
      <c r="U1102" s="346"/>
      <c r="V1102" s="346"/>
      <c r="W1102" s="346"/>
      <c r="X1102" s="346"/>
      <c r="Y1102" s="347" t="s">
        <v>681</v>
      </c>
      <c r="Z1102" s="348"/>
      <c r="AA1102" s="348"/>
      <c r="AB1102" s="349"/>
      <c r="AC1102" s="350" t="s">
        <v>681</v>
      </c>
      <c r="AD1102" s="350"/>
      <c r="AE1102" s="350"/>
      <c r="AF1102" s="350"/>
      <c r="AG1102" s="350"/>
      <c r="AH1102" s="351" t="s">
        <v>681</v>
      </c>
      <c r="AI1102" s="352"/>
      <c r="AJ1102" s="352"/>
      <c r="AK1102" s="352"/>
      <c r="AL1102" s="353" t="s">
        <v>681</v>
      </c>
      <c r="AM1102" s="354"/>
      <c r="AN1102" s="354"/>
      <c r="AO1102" s="355"/>
      <c r="AP1102" s="356" t="s">
        <v>681</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1" priority="13917">
      <formula>IF(RIGHT(TEXT(P18,"0.#"),1)=".",FALSE,TRUE)</formula>
    </cfRule>
    <cfRule type="expression" dxfId="2810" priority="13918">
      <formula>IF(RIGHT(TEXT(P18,"0.#"),1)=".",TRUE,FALSE)</formula>
    </cfRule>
  </conditionalFormatting>
  <conditionalFormatting sqref="Y782">
    <cfRule type="expression" dxfId="2809" priority="13913">
      <formula>IF(RIGHT(TEXT(Y782,"0.#"),1)=".",FALSE,TRUE)</formula>
    </cfRule>
    <cfRule type="expression" dxfId="2808" priority="13914">
      <formula>IF(RIGHT(TEXT(Y782,"0.#"),1)=".",TRUE,FALSE)</formula>
    </cfRule>
  </conditionalFormatting>
  <conditionalFormatting sqref="Y791">
    <cfRule type="expression" dxfId="2807" priority="13909">
      <formula>IF(RIGHT(TEXT(Y791,"0.#"),1)=".",FALSE,TRUE)</formula>
    </cfRule>
    <cfRule type="expression" dxfId="2806" priority="13910">
      <formula>IF(RIGHT(TEXT(Y791,"0.#"),1)=".",TRUE,FALSE)</formula>
    </cfRule>
  </conditionalFormatting>
  <conditionalFormatting sqref="Y822 Y820 Y809:Y816 Y807 Y796:Y803 Y794 Y824:Y829">
    <cfRule type="expression" dxfId="2805" priority="13691">
      <formula>IF(RIGHT(TEXT(Y794,"0.#"),1)=".",FALSE,TRUE)</formula>
    </cfRule>
    <cfRule type="expression" dxfId="2804" priority="13692">
      <formula>IF(RIGHT(TEXT(Y794,"0.#"),1)=".",TRUE,FALSE)</formula>
    </cfRule>
  </conditionalFormatting>
  <conditionalFormatting sqref="AR15:AX15 AK13:AX13">
    <cfRule type="expression" dxfId="2803" priority="13739">
      <formula>IF(RIGHT(TEXT(AK13,"0.#"),1)=".",FALSE,TRUE)</formula>
    </cfRule>
    <cfRule type="expression" dxfId="2802" priority="13740">
      <formula>IF(RIGHT(TEXT(AK13,"0.#"),1)=".",TRUE,FALSE)</formula>
    </cfRule>
  </conditionalFormatting>
  <conditionalFormatting sqref="AD19:AJ19">
    <cfRule type="expression" dxfId="2801" priority="13737">
      <formula>IF(RIGHT(TEXT(AD19,"0.#"),1)=".",FALSE,TRUE)</formula>
    </cfRule>
    <cfRule type="expression" dxfId="2800" priority="13738">
      <formula>IF(RIGHT(TEXT(AD19,"0.#"),1)=".",TRUE,FALSE)</formula>
    </cfRule>
  </conditionalFormatting>
  <conditionalFormatting sqref="AQ101">
    <cfRule type="expression" dxfId="2799" priority="13729">
      <formula>IF(RIGHT(TEXT(AQ101,"0.#"),1)=".",FALSE,TRUE)</formula>
    </cfRule>
    <cfRule type="expression" dxfId="2798" priority="13730">
      <formula>IF(RIGHT(TEXT(AQ101,"0.#"),1)=".",TRUE,FALSE)</formula>
    </cfRule>
  </conditionalFormatting>
  <conditionalFormatting sqref="Y783:Y790 Y781">
    <cfRule type="expression" dxfId="2797" priority="13715">
      <formula>IF(RIGHT(TEXT(Y781,"0.#"),1)=".",FALSE,TRUE)</formula>
    </cfRule>
    <cfRule type="expression" dxfId="2796" priority="13716">
      <formula>IF(RIGHT(TEXT(Y781,"0.#"),1)=".",TRUE,FALSE)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AU781">
    <cfRule type="expression" dxfId="2791" priority="13709">
      <formula>IF(RIGHT(TEXT(AU781,"0.#"),1)=".",FALSE,TRUE)</formula>
    </cfRule>
    <cfRule type="expression" dxfId="2790" priority="13710">
      <formula>IF(RIGHT(TEXT(AU781,"0.#"),1)=".",TRUE,FALSE)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M33">
    <cfRule type="expression" dxfId="2769" priority="13487">
      <formula>IF(RIGHT(TEXT(AM33,"0.#"),1)=".",FALSE,TRUE)</formula>
    </cfRule>
    <cfRule type="expression" dxfId="2768" priority="13488">
      <formula>IF(RIGHT(TEXT(AM33,"0.#"),1)=".",TRUE,FALSE)</formula>
    </cfRule>
  </conditionalFormatting>
  <conditionalFormatting sqref="AQ32:AQ34">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M101">
    <cfRule type="expression" dxfId="2679" priority="13259">
      <formula>IF(RIGHT(TEXT(AM101,"0.#"),1)=".",FALSE,TRUE)</formula>
    </cfRule>
    <cfRule type="expression" dxfId="2678" priority="13260">
      <formula>IF(RIGHT(TEXT(AM101,"0.#"),1)=".",TRUE,FALSE)</formula>
    </cfRule>
  </conditionalFormatting>
  <conditionalFormatting sqref="AM102">
    <cfRule type="expression" dxfId="2677" priority="13253">
      <formula>IF(RIGHT(TEXT(AM102,"0.#"),1)=".",FALSE,TRUE)</formula>
    </cfRule>
    <cfRule type="expression" dxfId="2676" priority="13254">
      <formula>IF(RIGHT(TEXT(AM102,"0.#"),1)=".",TRUE,FALSE)</formula>
    </cfRule>
  </conditionalFormatting>
  <conditionalFormatting sqref="AQ102">
    <cfRule type="expression" dxfId="2675" priority="13251">
      <formula>IF(RIGHT(TEXT(AQ102,"0.#"),1)=".",FALSE,TRUE)</formula>
    </cfRule>
    <cfRule type="expression" dxfId="2674" priority="13252">
      <formula>IF(RIGHT(TEXT(AQ102,"0.#"),1)=".",TRUE,FALSE)</formula>
    </cfRule>
  </conditionalFormatting>
  <conditionalFormatting sqref="AE104">
    <cfRule type="expression" dxfId="2673" priority="13249">
      <formula>IF(RIGHT(TEXT(AE104,"0.#"),1)=".",FALSE,TRUE)</formula>
    </cfRule>
    <cfRule type="expression" dxfId="2672" priority="13250">
      <formula>IF(RIGHT(TEXT(AE104,"0.#"),1)=".",TRUE,FALSE)</formula>
    </cfRule>
  </conditionalFormatting>
  <conditionalFormatting sqref="AI104">
    <cfRule type="expression" dxfId="2671" priority="13247">
      <formula>IF(RIGHT(TEXT(AI104,"0.#"),1)=".",FALSE,TRUE)</formula>
    </cfRule>
    <cfRule type="expression" dxfId="2670" priority="13248">
      <formula>IF(RIGHT(TEXT(AI104,"0.#"),1)=".",TRUE,FALSE)</formula>
    </cfRule>
  </conditionalFormatting>
  <conditionalFormatting sqref="AM104">
    <cfRule type="expression" dxfId="2669" priority="13245">
      <formula>IF(RIGHT(TEXT(AM104,"0.#"),1)=".",FALSE,TRUE)</formula>
    </cfRule>
    <cfRule type="expression" dxfId="2668" priority="13246">
      <formula>IF(RIGHT(TEXT(AM104,"0.#"),1)=".",TRUE,FALSE)</formula>
    </cfRule>
  </conditionalFormatting>
  <conditionalFormatting sqref="AE105">
    <cfRule type="expression" dxfId="2667" priority="13243">
      <formula>IF(RIGHT(TEXT(AE105,"0.#"),1)=".",FALSE,TRUE)</formula>
    </cfRule>
    <cfRule type="expression" dxfId="2666" priority="13244">
      <formula>IF(RIGHT(TEXT(AE105,"0.#"),1)=".",TRUE,FALSE)</formula>
    </cfRule>
  </conditionalFormatting>
  <conditionalFormatting sqref="AI105">
    <cfRule type="expression" dxfId="2665" priority="13241">
      <formula>IF(RIGHT(TEXT(AI105,"0.#"),1)=".",FALSE,TRUE)</formula>
    </cfRule>
    <cfRule type="expression" dxfId="2664" priority="13242">
      <formula>IF(RIGHT(TEXT(AI105,"0.#"),1)=".",TRUE,FALSE)</formula>
    </cfRule>
  </conditionalFormatting>
  <conditionalFormatting sqref="AM105">
    <cfRule type="expression" dxfId="2663" priority="13239">
      <formula>IF(RIGHT(TEXT(AM105,"0.#"),1)=".",FALSE,TRUE)</formula>
    </cfRule>
    <cfRule type="expression" dxfId="2662" priority="13240">
      <formula>IF(RIGHT(TEXT(AM105,"0.#"),1)=".",TRUE,FALSE)</formula>
    </cfRule>
  </conditionalFormatting>
  <conditionalFormatting sqref="AE107">
    <cfRule type="expression" dxfId="2661" priority="13235">
      <formula>IF(RIGHT(TEXT(AE107,"0.#"),1)=".",FALSE,TRUE)</formula>
    </cfRule>
    <cfRule type="expression" dxfId="2660" priority="13236">
      <formula>IF(RIGHT(TEXT(AE107,"0.#"),1)=".",TRUE,FALSE)</formula>
    </cfRule>
  </conditionalFormatting>
  <conditionalFormatting sqref="AI107">
    <cfRule type="expression" dxfId="2659" priority="13233">
      <formula>IF(RIGHT(TEXT(AI107,"0.#"),1)=".",FALSE,TRUE)</formula>
    </cfRule>
    <cfRule type="expression" dxfId="2658" priority="13234">
      <formula>IF(RIGHT(TEXT(AI107,"0.#"),1)=".",TRUE,FALSE)</formula>
    </cfRule>
  </conditionalFormatting>
  <conditionalFormatting sqref="AM107">
    <cfRule type="expression" dxfId="2657" priority="13231">
      <formula>IF(RIGHT(TEXT(AM107,"0.#"),1)=".",FALSE,TRUE)</formula>
    </cfRule>
    <cfRule type="expression" dxfId="2656" priority="13232">
      <formula>IF(RIGHT(TEXT(AM107,"0.#"),1)=".",TRUE,FALSE)</formula>
    </cfRule>
  </conditionalFormatting>
  <conditionalFormatting sqref="AE108">
    <cfRule type="expression" dxfId="2655" priority="13229">
      <formula>IF(RIGHT(TEXT(AE108,"0.#"),1)=".",FALSE,TRUE)</formula>
    </cfRule>
    <cfRule type="expression" dxfId="2654" priority="13230">
      <formula>IF(RIGHT(TEXT(AE108,"0.#"),1)=".",TRUE,FALSE)</formula>
    </cfRule>
  </conditionalFormatting>
  <conditionalFormatting sqref="AI108">
    <cfRule type="expression" dxfId="2653" priority="13227">
      <formula>IF(RIGHT(TEXT(AI108,"0.#"),1)=".",FALSE,TRUE)</formula>
    </cfRule>
    <cfRule type="expression" dxfId="2652" priority="13228">
      <formula>IF(RIGHT(TEXT(AI108,"0.#"),1)=".",TRUE,FALSE)</formula>
    </cfRule>
  </conditionalFormatting>
  <conditionalFormatting sqref="AM108">
    <cfRule type="expression" dxfId="2651" priority="13225">
      <formula>IF(RIGHT(TEXT(AM108,"0.#"),1)=".",FALSE,TRUE)</formula>
    </cfRule>
    <cfRule type="expression" dxfId="2650" priority="13226">
      <formula>IF(RIGHT(TEXT(AM108,"0.#"),1)=".",TRUE,FALSE)</formula>
    </cfRule>
  </conditionalFormatting>
  <conditionalFormatting sqref="AE110">
    <cfRule type="expression" dxfId="2649" priority="13221">
      <formula>IF(RIGHT(TEXT(AE110,"0.#"),1)=".",FALSE,TRUE)</formula>
    </cfRule>
    <cfRule type="expression" dxfId="2648" priority="13222">
      <formula>IF(RIGHT(TEXT(AE110,"0.#"),1)=".",TRUE,FALSE)</formula>
    </cfRule>
  </conditionalFormatting>
  <conditionalFormatting sqref="AI110">
    <cfRule type="expression" dxfId="2647" priority="13219">
      <formula>IF(RIGHT(TEXT(AI110,"0.#"),1)=".",FALSE,TRUE)</formula>
    </cfRule>
    <cfRule type="expression" dxfId="2646" priority="13220">
      <formula>IF(RIGHT(TEXT(AI110,"0.#"),1)=".",TRUE,FALSE)</formula>
    </cfRule>
  </conditionalFormatting>
  <conditionalFormatting sqref="AM110">
    <cfRule type="expression" dxfId="2645" priority="13217">
      <formula>IF(RIGHT(TEXT(AM110,"0.#"),1)=".",FALSE,TRUE)</formula>
    </cfRule>
    <cfRule type="expression" dxfId="2644" priority="13218">
      <formula>IF(RIGHT(TEXT(AM110,"0.#"),1)=".",TRUE,FALSE)</formula>
    </cfRule>
  </conditionalFormatting>
  <conditionalFormatting sqref="AE111">
    <cfRule type="expression" dxfId="2643" priority="13215">
      <formula>IF(RIGHT(TEXT(AE111,"0.#"),1)=".",FALSE,TRUE)</formula>
    </cfRule>
    <cfRule type="expression" dxfId="2642" priority="13216">
      <formula>IF(RIGHT(TEXT(AE111,"0.#"),1)=".",TRUE,FALSE)</formula>
    </cfRule>
  </conditionalFormatting>
  <conditionalFormatting sqref="AI111">
    <cfRule type="expression" dxfId="2641" priority="13213">
      <formula>IF(RIGHT(TEXT(AI111,"0.#"),1)=".",FALSE,TRUE)</formula>
    </cfRule>
    <cfRule type="expression" dxfId="2640" priority="13214">
      <formula>IF(RIGHT(TEXT(AI111,"0.#"),1)=".",TRUE,FALSE)</formula>
    </cfRule>
  </conditionalFormatting>
  <conditionalFormatting sqref="AM111">
    <cfRule type="expression" dxfId="2639" priority="13211">
      <formula>IF(RIGHT(TEXT(AM111,"0.#"),1)=".",FALSE,TRUE)</formula>
    </cfRule>
    <cfRule type="expression" dxfId="2638" priority="13212">
      <formula>IF(RIGHT(TEXT(AM111,"0.#"),1)=".",TRUE,FALSE)</formula>
    </cfRule>
  </conditionalFormatting>
  <conditionalFormatting sqref="AE113">
    <cfRule type="expression" dxfId="2637" priority="13207">
      <formula>IF(RIGHT(TEXT(AE113,"0.#"),1)=".",FALSE,TRUE)</formula>
    </cfRule>
    <cfRule type="expression" dxfId="2636" priority="13208">
      <formula>IF(RIGHT(TEXT(AE113,"0.#"),1)=".",TRUE,FALSE)</formula>
    </cfRule>
  </conditionalFormatting>
  <conditionalFormatting sqref="AI113">
    <cfRule type="expression" dxfId="2635" priority="13205">
      <formula>IF(RIGHT(TEXT(AI113,"0.#"),1)=".",FALSE,TRUE)</formula>
    </cfRule>
    <cfRule type="expression" dxfId="2634" priority="13206">
      <formula>IF(RIGHT(TEXT(AI113,"0.#"),1)=".",TRUE,FALSE)</formula>
    </cfRule>
  </conditionalFormatting>
  <conditionalFormatting sqref="AM113">
    <cfRule type="expression" dxfId="2633" priority="13203">
      <formula>IF(RIGHT(TEXT(AM113,"0.#"),1)=".",FALSE,TRUE)</formula>
    </cfRule>
    <cfRule type="expression" dxfId="2632" priority="13204">
      <formula>IF(RIGHT(TEXT(AM113,"0.#"),1)=".",TRUE,FALSE)</formula>
    </cfRule>
  </conditionalFormatting>
  <conditionalFormatting sqref="AE114">
    <cfRule type="expression" dxfId="2631" priority="13201">
      <formula>IF(RIGHT(TEXT(AE114,"0.#"),1)=".",FALSE,TRUE)</formula>
    </cfRule>
    <cfRule type="expression" dxfId="2630" priority="13202">
      <formula>IF(RIGHT(TEXT(AE114,"0.#"),1)=".",TRUE,FALSE)</formula>
    </cfRule>
  </conditionalFormatting>
  <conditionalFormatting sqref="AI114">
    <cfRule type="expression" dxfId="2629" priority="13199">
      <formula>IF(RIGHT(TEXT(AI114,"0.#"),1)=".",FALSE,TRUE)</formula>
    </cfRule>
    <cfRule type="expression" dxfId="2628" priority="13200">
      <formula>IF(RIGHT(TEXT(AI114,"0.#"),1)=".",TRUE,FALSE)</formula>
    </cfRule>
  </conditionalFormatting>
  <conditionalFormatting sqref="AM114">
    <cfRule type="expression" dxfId="2627" priority="13197">
      <formula>IF(RIGHT(TEXT(AM114,"0.#"),1)=".",FALSE,TRUE)</formula>
    </cfRule>
    <cfRule type="expression" dxfId="2626" priority="13198">
      <formula>IF(RIGHT(TEXT(AM114,"0.#"),1)=".",TRUE,FALSE)</formula>
    </cfRule>
  </conditionalFormatting>
  <conditionalFormatting sqref="AQ116">
    <cfRule type="expression" dxfId="2625" priority="13193">
      <formula>IF(RIGHT(TEXT(AQ116,"0.#"),1)=".",FALSE,TRUE)</formula>
    </cfRule>
    <cfRule type="expression" dxfId="2624" priority="13194">
      <formula>IF(RIGHT(TEXT(AQ116,"0.#"),1)=".",TRUE,FALSE)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M117">
    <cfRule type="expression" dxfId="2621" priority="13187">
      <formula>IF(RIGHT(TEXT(AM117,"0.#"),1)=".",FALSE,TRUE)</formula>
    </cfRule>
    <cfRule type="expression" dxfId="2620" priority="13188">
      <formula>IF(RIGHT(TEXT(AM117,"0.#"),1)=".",TRUE,FALSE)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M134:AM135 AQ134:AQ135 AU134:AU135">
    <cfRule type="expression" dxfId="2567" priority="13093">
      <formula>IF(RIGHT(TEXT(AM134,"0.#"),1)=".",FALSE,TRUE)</formula>
    </cfRule>
    <cfRule type="expression" dxfId="2566" priority="13094">
      <formula>IF(RIGHT(TEXT(AM134,"0.#"),1)=".",TRUE,FALSE)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4:AQ14">
    <cfRule type="expression" dxfId="739" priority="39">
      <formula>IF(RIGHT(TEXT(P14,"0.#"),1)=".",FALSE,TRUE)</formula>
    </cfRule>
    <cfRule type="expression" dxfId="738" priority="40">
      <formula>IF(RIGHT(TEXT(P14,"0.#"),1)=".",TRUE,FALSE)</formula>
    </cfRule>
  </conditionalFormatting>
  <conditionalFormatting sqref="P13:AJ13 P15:AQ17">
    <cfRule type="expression" dxfId="737" priority="37">
      <formula>IF(RIGHT(TEXT(P13,"0.#"),1)=".",FALSE,TRUE)</formula>
    </cfRule>
    <cfRule type="expression" dxfId="736" priority="38">
      <formula>IF(RIGHT(TEXT(P13,"0.#"),1)=".",TRUE,FALSE)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4">
    <cfRule type="expression" dxfId="725" priority="23">
      <formula>IF(RIGHT(TEXT(AI34,"0.#"),1)=".",FALSE,TRUE)</formula>
    </cfRule>
    <cfRule type="expression" dxfId="724" priority="24">
      <formula>IF(RIGHT(TEXT(AI34,"0.#"),1)=".",TRUE,FALSE)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34:AI135">
    <cfRule type="expression" dxfId="705" priority="5">
      <formula>IF(RIGHT(TEXT(AI134,"0.#"),1)=".",FALSE,TRUE)</formula>
    </cfRule>
    <cfRule type="expression" dxfId="704" priority="6">
      <formula>IF(RIGHT(TEXT(AI134,"0.#"),1)=".",TRUE,FALSE)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Y823">
    <cfRule type="expression" dxfId="701" priority="1">
      <formula>IF(RIGHT(TEXT(Y823,"0.#"),1)=".",FALSE,TRUE)</formula>
    </cfRule>
    <cfRule type="expression" dxfId="700" priority="2">
      <formula>IF(RIGHT(TEXT(Y823,"0.#"),1)=".",TRUE,FALSE)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9" max="49" man="1"/>
    <brk id="81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357</v>
      </c>
      <c r="AF2" s="1037"/>
      <c r="AG2" s="1037"/>
      <c r="AH2" s="1037"/>
      <c r="AI2" s="1037" t="s">
        <v>363</v>
      </c>
      <c r="AJ2" s="1037"/>
      <c r="AK2" s="1037"/>
      <c r="AL2" s="1037"/>
      <c r="AM2" s="1037" t="s">
        <v>467</v>
      </c>
      <c r="AN2" s="1037"/>
      <c r="AO2" s="1037"/>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4"/>
      <c r="H4" s="1004"/>
      <c r="I4" s="1004"/>
      <c r="J4" s="1004"/>
      <c r="K4" s="1004"/>
      <c r="L4" s="1004"/>
      <c r="M4" s="1004"/>
      <c r="N4" s="1004"/>
      <c r="O4" s="1005"/>
      <c r="P4" s="98"/>
      <c r="Q4" s="1012"/>
      <c r="R4" s="1012"/>
      <c r="S4" s="1012"/>
      <c r="T4" s="1012"/>
      <c r="U4" s="1012"/>
      <c r="V4" s="1012"/>
      <c r="W4" s="1012"/>
      <c r="X4" s="1013"/>
      <c r="Y4" s="1022" t="s">
        <v>12</v>
      </c>
      <c r="Z4" s="1023"/>
      <c r="AA4" s="1024"/>
      <c r="AB4" s="461"/>
      <c r="AC4" s="1026"/>
      <c r="AD4" s="102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486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357</v>
      </c>
      <c r="AF9" s="1037"/>
      <c r="AG9" s="1037"/>
      <c r="AH9" s="1037"/>
      <c r="AI9" s="1037" t="s">
        <v>363</v>
      </c>
      <c r="AJ9" s="1037"/>
      <c r="AK9" s="1037"/>
      <c r="AL9" s="1037"/>
      <c r="AM9" s="1037" t="s">
        <v>467</v>
      </c>
      <c r="AN9" s="1037"/>
      <c r="AO9" s="1037"/>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1"/>
      <c r="AC11" s="1026"/>
      <c r="AD11" s="102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486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357</v>
      </c>
      <c r="AF16" s="1037"/>
      <c r="AG16" s="1037"/>
      <c r="AH16" s="1037"/>
      <c r="AI16" s="1037" t="s">
        <v>363</v>
      </c>
      <c r="AJ16" s="1037"/>
      <c r="AK16" s="1037"/>
      <c r="AL16" s="1037"/>
      <c r="AM16" s="1037" t="s">
        <v>467</v>
      </c>
      <c r="AN16" s="1037"/>
      <c r="AO16" s="1037"/>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1"/>
      <c r="AC18" s="1026"/>
      <c r="AD18" s="102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486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357</v>
      </c>
      <c r="AF23" s="1037"/>
      <c r="AG23" s="1037"/>
      <c r="AH23" s="1037"/>
      <c r="AI23" s="1037" t="s">
        <v>363</v>
      </c>
      <c r="AJ23" s="1037"/>
      <c r="AK23" s="1037"/>
      <c r="AL23" s="1037"/>
      <c r="AM23" s="1037" t="s">
        <v>467</v>
      </c>
      <c r="AN23" s="1037"/>
      <c r="AO23" s="1037"/>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1"/>
      <c r="AC25" s="1026"/>
      <c r="AD25" s="102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486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357</v>
      </c>
      <c r="AF30" s="1037"/>
      <c r="AG30" s="1037"/>
      <c r="AH30" s="1037"/>
      <c r="AI30" s="1037" t="s">
        <v>363</v>
      </c>
      <c r="AJ30" s="1037"/>
      <c r="AK30" s="1037"/>
      <c r="AL30" s="1037"/>
      <c r="AM30" s="1037" t="s">
        <v>467</v>
      </c>
      <c r="AN30" s="1037"/>
      <c r="AO30" s="1037"/>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1"/>
      <c r="AC32" s="1026"/>
      <c r="AD32" s="102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486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357</v>
      </c>
      <c r="AF37" s="1037"/>
      <c r="AG37" s="1037"/>
      <c r="AH37" s="1037"/>
      <c r="AI37" s="1037" t="s">
        <v>363</v>
      </c>
      <c r="AJ37" s="1037"/>
      <c r="AK37" s="1037"/>
      <c r="AL37" s="1037"/>
      <c r="AM37" s="1037" t="s">
        <v>467</v>
      </c>
      <c r="AN37" s="1037"/>
      <c r="AO37" s="1037"/>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1"/>
      <c r="AC39" s="1026"/>
      <c r="AD39" s="102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486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357</v>
      </c>
      <c r="AF44" s="1037"/>
      <c r="AG44" s="1037"/>
      <c r="AH44" s="1037"/>
      <c r="AI44" s="1037" t="s">
        <v>363</v>
      </c>
      <c r="AJ44" s="1037"/>
      <c r="AK44" s="1037"/>
      <c r="AL44" s="1037"/>
      <c r="AM44" s="1037" t="s">
        <v>467</v>
      </c>
      <c r="AN44" s="1037"/>
      <c r="AO44" s="1037"/>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1"/>
      <c r="AC46" s="1026"/>
      <c r="AD46" s="102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486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357</v>
      </c>
      <c r="AF51" s="1037"/>
      <c r="AG51" s="1037"/>
      <c r="AH51" s="1037"/>
      <c r="AI51" s="1037" t="s">
        <v>363</v>
      </c>
      <c r="AJ51" s="1037"/>
      <c r="AK51" s="1037"/>
      <c r="AL51" s="1037"/>
      <c r="AM51" s="1037" t="s">
        <v>467</v>
      </c>
      <c r="AN51" s="1037"/>
      <c r="AO51" s="1037"/>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1"/>
      <c r="AC53" s="1026"/>
      <c r="AD53" s="102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486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357</v>
      </c>
      <c r="AF58" s="1037"/>
      <c r="AG58" s="1037"/>
      <c r="AH58" s="1037"/>
      <c r="AI58" s="1037" t="s">
        <v>363</v>
      </c>
      <c r="AJ58" s="1037"/>
      <c r="AK58" s="1037"/>
      <c r="AL58" s="1037"/>
      <c r="AM58" s="1037" t="s">
        <v>467</v>
      </c>
      <c r="AN58" s="1037"/>
      <c r="AO58" s="1037"/>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1"/>
      <c r="AC60" s="1026"/>
      <c r="AD60" s="102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486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357</v>
      </c>
      <c r="AF65" s="1037"/>
      <c r="AG65" s="1037"/>
      <c r="AH65" s="1037"/>
      <c r="AI65" s="1037" t="s">
        <v>363</v>
      </c>
      <c r="AJ65" s="1037"/>
      <c r="AK65" s="1037"/>
      <c r="AL65" s="1037"/>
      <c r="AM65" s="1037" t="s">
        <v>467</v>
      </c>
      <c r="AN65" s="1037"/>
      <c r="AO65" s="1037"/>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1"/>
      <c r="AC67" s="1026"/>
      <c r="AD67" s="102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8" t="s">
        <v>508</v>
      </c>
      <c r="H2" s="599"/>
      <c r="I2" s="599"/>
      <c r="J2" s="599"/>
      <c r="K2" s="599"/>
      <c r="L2" s="599"/>
      <c r="M2" s="599"/>
      <c r="N2" s="599"/>
      <c r="O2" s="599"/>
      <c r="P2" s="599"/>
      <c r="Q2" s="599"/>
      <c r="R2" s="599"/>
      <c r="S2" s="599"/>
      <c r="T2" s="599"/>
      <c r="U2" s="599"/>
      <c r="V2" s="599"/>
      <c r="W2" s="599"/>
      <c r="X2" s="599"/>
      <c r="Y2" s="599"/>
      <c r="Z2" s="599"/>
      <c r="AA2" s="599"/>
      <c r="AB2" s="600"/>
      <c r="AC2" s="598" t="s">
        <v>510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8" t="s">
        <v>401</v>
      </c>
      <c r="H15" s="599"/>
      <c r="I15" s="599"/>
      <c r="J15" s="599"/>
      <c r="K15" s="599"/>
      <c r="L15" s="599"/>
      <c r="M15" s="599"/>
      <c r="N15" s="599"/>
      <c r="O15" s="599"/>
      <c r="P15" s="599"/>
      <c r="Q15" s="599"/>
      <c r="R15" s="599"/>
      <c r="S15" s="599"/>
      <c r="T15" s="599"/>
      <c r="U15" s="599"/>
      <c r="V15" s="599"/>
      <c r="W15" s="599"/>
      <c r="X15" s="599"/>
      <c r="Y15" s="599"/>
      <c r="Z15" s="599"/>
      <c r="AA15" s="599"/>
      <c r="AB15" s="600"/>
      <c r="AC15" s="598" t="s">
        <v>402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0"/>
      <c r="B16" s="1051"/>
      <c r="C16" s="1051"/>
      <c r="D16" s="1051"/>
      <c r="E16" s="1051"/>
      <c r="F16" s="1052"/>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8" t="s">
        <v>400</v>
      </c>
      <c r="H28" s="599"/>
      <c r="I28" s="599"/>
      <c r="J28" s="599"/>
      <c r="K28" s="599"/>
      <c r="L28" s="599"/>
      <c r="M28" s="599"/>
      <c r="N28" s="599"/>
      <c r="O28" s="599"/>
      <c r="P28" s="599"/>
      <c r="Q28" s="599"/>
      <c r="R28" s="599"/>
      <c r="S28" s="599"/>
      <c r="T28" s="599"/>
      <c r="U28" s="599"/>
      <c r="V28" s="599"/>
      <c r="W28" s="599"/>
      <c r="X28" s="599"/>
      <c r="Y28" s="599"/>
      <c r="Z28" s="599"/>
      <c r="AA28" s="599"/>
      <c r="AB28" s="600"/>
      <c r="AC28" s="598" t="s">
        <v>403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0"/>
      <c r="B29" s="1051"/>
      <c r="C29" s="1051"/>
      <c r="D29" s="1051"/>
      <c r="E29" s="1051"/>
      <c r="F29" s="1052"/>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8" t="s">
        <v>450</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0"/>
      <c r="B42" s="1051"/>
      <c r="C42" s="1051"/>
      <c r="D42" s="1051"/>
      <c r="E42" s="1051"/>
      <c r="F42" s="1052"/>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0"/>
      <c r="B56" s="1051"/>
      <c r="C56" s="1051"/>
      <c r="D56" s="1051"/>
      <c r="E56" s="1051"/>
      <c r="F56" s="1052"/>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8" t="s">
        <v>405</v>
      </c>
      <c r="H68" s="599"/>
      <c r="I68" s="599"/>
      <c r="J68" s="599"/>
      <c r="K68" s="599"/>
      <c r="L68" s="599"/>
      <c r="M68" s="599"/>
      <c r="N68" s="599"/>
      <c r="O68" s="599"/>
      <c r="P68" s="599"/>
      <c r="Q68" s="599"/>
      <c r="R68" s="599"/>
      <c r="S68" s="599"/>
      <c r="T68" s="599"/>
      <c r="U68" s="599"/>
      <c r="V68" s="599"/>
      <c r="W68" s="599"/>
      <c r="X68" s="599"/>
      <c r="Y68" s="599"/>
      <c r="Z68" s="599"/>
      <c r="AA68" s="599"/>
      <c r="AB68" s="600"/>
      <c r="AC68" s="598" t="s">
        <v>406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0"/>
      <c r="B69" s="1051"/>
      <c r="C69" s="1051"/>
      <c r="D69" s="1051"/>
      <c r="E69" s="1051"/>
      <c r="F69" s="1052"/>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8" t="s">
        <v>407</v>
      </c>
      <c r="H81" s="599"/>
      <c r="I81" s="599"/>
      <c r="J81" s="599"/>
      <c r="K81" s="599"/>
      <c r="L81" s="599"/>
      <c r="M81" s="599"/>
      <c r="N81" s="599"/>
      <c r="O81" s="599"/>
      <c r="P81" s="599"/>
      <c r="Q81" s="599"/>
      <c r="R81" s="599"/>
      <c r="S81" s="599"/>
      <c r="T81" s="599"/>
      <c r="U81" s="599"/>
      <c r="V81" s="599"/>
      <c r="W81" s="599"/>
      <c r="X81" s="599"/>
      <c r="Y81" s="599"/>
      <c r="Z81" s="599"/>
      <c r="AA81" s="599"/>
      <c r="AB81" s="600"/>
      <c r="AC81" s="598" t="s">
        <v>408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0"/>
      <c r="B82" s="1051"/>
      <c r="C82" s="1051"/>
      <c r="D82" s="1051"/>
      <c r="E82" s="1051"/>
      <c r="F82" s="1052"/>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8" t="s">
        <v>409</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0"/>
      <c r="B95" s="1051"/>
      <c r="C95" s="1051"/>
      <c r="D95" s="1051"/>
      <c r="E95" s="1051"/>
      <c r="F95" s="1052"/>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0"/>
      <c r="B109" s="1051"/>
      <c r="C109" s="1051"/>
      <c r="D109" s="1051"/>
      <c r="E109" s="1051"/>
      <c r="F109" s="1052"/>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8" t="s">
        <v>411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0"/>
      <c r="B122" s="1051"/>
      <c r="C122" s="1051"/>
      <c r="D122" s="1051"/>
      <c r="E122" s="1051"/>
      <c r="F122" s="1052"/>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8" t="s">
        <v>413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0"/>
      <c r="B135" s="1051"/>
      <c r="C135" s="1051"/>
      <c r="D135" s="1051"/>
      <c r="E135" s="1051"/>
      <c r="F135" s="1052"/>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8" t="s">
        <v>415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0"/>
      <c r="B148" s="1051"/>
      <c r="C148" s="1051"/>
      <c r="D148" s="1051"/>
      <c r="E148" s="1051"/>
      <c r="F148" s="1052"/>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0"/>
      <c r="B162" s="1051"/>
      <c r="C162" s="1051"/>
      <c r="D162" s="1051"/>
      <c r="E162" s="1051"/>
      <c r="F162" s="1052"/>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8" t="s">
        <v>417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0"/>
      <c r="B175" s="1051"/>
      <c r="C175" s="1051"/>
      <c r="D175" s="1051"/>
      <c r="E175" s="1051"/>
      <c r="F175" s="1052"/>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8" t="s">
        <v>420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0"/>
      <c r="B188" s="1051"/>
      <c r="C188" s="1051"/>
      <c r="D188" s="1051"/>
      <c r="E188" s="1051"/>
      <c r="F188" s="1052"/>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8" t="s">
        <v>421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0"/>
      <c r="B201" s="1051"/>
      <c r="C201" s="1051"/>
      <c r="D201" s="1051"/>
      <c r="E201" s="1051"/>
      <c r="F201" s="1052"/>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0"/>
      <c r="B215" s="1051"/>
      <c r="C215" s="1051"/>
      <c r="D215" s="1051"/>
      <c r="E215" s="1051"/>
      <c r="F215" s="1052"/>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8" t="s">
        <v>423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0"/>
      <c r="B228" s="1051"/>
      <c r="C228" s="1051"/>
      <c r="D228" s="1051"/>
      <c r="E228" s="1051"/>
      <c r="F228" s="1052"/>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8" t="s">
        <v>425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0"/>
      <c r="B241" s="1051"/>
      <c r="C241" s="1051"/>
      <c r="D241" s="1051"/>
      <c r="E241" s="1051"/>
      <c r="F241" s="1052"/>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8" t="s">
        <v>427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0"/>
      <c r="B254" s="1051"/>
      <c r="C254" s="1051"/>
      <c r="D254" s="1051"/>
      <c r="E254" s="1051"/>
      <c r="F254" s="1052"/>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431</v>
      </c>
      <c r="K3" s="361"/>
      <c r="L3" s="361"/>
      <c r="M3" s="361"/>
      <c r="N3" s="361"/>
      <c r="O3" s="361"/>
      <c r="P3" s="362" t="s">
        <v>27</v>
      </c>
      <c r="Q3" s="362"/>
      <c r="R3" s="362"/>
      <c r="S3" s="362"/>
      <c r="T3" s="362"/>
      <c r="U3" s="362"/>
      <c r="V3" s="362"/>
      <c r="W3" s="362"/>
      <c r="X3" s="362"/>
      <c r="Y3" s="363" t="s">
        <v>491</v>
      </c>
      <c r="Z3" s="364"/>
      <c r="AA3" s="364"/>
      <c r="AB3" s="364"/>
      <c r="AC3" s="142" t="s">
        <v>474</v>
      </c>
      <c r="AD3" s="142"/>
      <c r="AE3" s="142"/>
      <c r="AF3" s="142"/>
      <c r="AG3" s="142"/>
      <c r="AH3" s="363" t="s">
        <v>391</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1">
        <v>28</v>
      </c>
      <c r="B31" s="106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1">
        <v>29</v>
      </c>
      <c r="B32" s="106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1">
        <v>30</v>
      </c>
      <c r="B33" s="106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431</v>
      </c>
      <c r="K36" s="361"/>
      <c r="L36" s="361"/>
      <c r="M36" s="361"/>
      <c r="N36" s="361"/>
      <c r="O36" s="361"/>
      <c r="P36" s="362" t="s">
        <v>27</v>
      </c>
      <c r="Q36" s="362"/>
      <c r="R36" s="362"/>
      <c r="S36" s="362"/>
      <c r="T36" s="362"/>
      <c r="U36" s="362"/>
      <c r="V36" s="362"/>
      <c r="W36" s="362"/>
      <c r="X36" s="362"/>
      <c r="Y36" s="363" t="s">
        <v>491</v>
      </c>
      <c r="Z36" s="364"/>
      <c r="AA36" s="364"/>
      <c r="AB36" s="364"/>
      <c r="AC36" s="142" t="s">
        <v>474</v>
      </c>
      <c r="AD36" s="142"/>
      <c r="AE36" s="142"/>
      <c r="AF36" s="142"/>
      <c r="AG36" s="142"/>
      <c r="AH36" s="363" t="s">
        <v>391</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61">
        <v>1</v>
      </c>
      <c r="B37" s="106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431</v>
      </c>
      <c r="K69" s="361"/>
      <c r="L69" s="361"/>
      <c r="M69" s="361"/>
      <c r="N69" s="361"/>
      <c r="O69" s="361"/>
      <c r="P69" s="362" t="s">
        <v>27</v>
      </c>
      <c r="Q69" s="362"/>
      <c r="R69" s="362"/>
      <c r="S69" s="362"/>
      <c r="T69" s="362"/>
      <c r="U69" s="362"/>
      <c r="V69" s="362"/>
      <c r="W69" s="362"/>
      <c r="X69" s="362"/>
      <c r="Y69" s="363" t="s">
        <v>491</v>
      </c>
      <c r="Z69" s="364"/>
      <c r="AA69" s="364"/>
      <c r="AB69" s="364"/>
      <c r="AC69" s="142" t="s">
        <v>474</v>
      </c>
      <c r="AD69" s="142"/>
      <c r="AE69" s="142"/>
      <c r="AF69" s="142"/>
      <c r="AG69" s="142"/>
      <c r="AH69" s="363" t="s">
        <v>391</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431</v>
      </c>
      <c r="K102" s="361"/>
      <c r="L102" s="361"/>
      <c r="M102" s="361"/>
      <c r="N102" s="361"/>
      <c r="O102" s="361"/>
      <c r="P102" s="362" t="s">
        <v>27</v>
      </c>
      <c r="Q102" s="362"/>
      <c r="R102" s="362"/>
      <c r="S102" s="362"/>
      <c r="T102" s="362"/>
      <c r="U102" s="362"/>
      <c r="V102" s="362"/>
      <c r="W102" s="362"/>
      <c r="X102" s="362"/>
      <c r="Y102" s="363" t="s">
        <v>491</v>
      </c>
      <c r="Z102" s="364"/>
      <c r="AA102" s="364"/>
      <c r="AB102" s="364"/>
      <c r="AC102" s="142" t="s">
        <v>474</v>
      </c>
      <c r="AD102" s="142"/>
      <c r="AE102" s="142"/>
      <c r="AF102" s="142"/>
      <c r="AG102" s="142"/>
      <c r="AH102" s="363" t="s">
        <v>391</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431</v>
      </c>
      <c r="K135" s="361"/>
      <c r="L135" s="361"/>
      <c r="M135" s="361"/>
      <c r="N135" s="361"/>
      <c r="O135" s="361"/>
      <c r="P135" s="362" t="s">
        <v>27</v>
      </c>
      <c r="Q135" s="362"/>
      <c r="R135" s="362"/>
      <c r="S135" s="362"/>
      <c r="T135" s="362"/>
      <c r="U135" s="362"/>
      <c r="V135" s="362"/>
      <c r="W135" s="362"/>
      <c r="X135" s="362"/>
      <c r="Y135" s="363" t="s">
        <v>491</v>
      </c>
      <c r="Z135" s="364"/>
      <c r="AA135" s="364"/>
      <c r="AB135" s="364"/>
      <c r="AC135" s="142" t="s">
        <v>474</v>
      </c>
      <c r="AD135" s="142"/>
      <c r="AE135" s="142"/>
      <c r="AF135" s="142"/>
      <c r="AG135" s="142"/>
      <c r="AH135" s="363" t="s">
        <v>391</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431</v>
      </c>
      <c r="K168" s="361"/>
      <c r="L168" s="361"/>
      <c r="M168" s="361"/>
      <c r="N168" s="361"/>
      <c r="O168" s="361"/>
      <c r="P168" s="362" t="s">
        <v>27</v>
      </c>
      <c r="Q168" s="362"/>
      <c r="R168" s="362"/>
      <c r="S168" s="362"/>
      <c r="T168" s="362"/>
      <c r="U168" s="362"/>
      <c r="V168" s="362"/>
      <c r="W168" s="362"/>
      <c r="X168" s="362"/>
      <c r="Y168" s="363" t="s">
        <v>491</v>
      </c>
      <c r="Z168" s="364"/>
      <c r="AA168" s="364"/>
      <c r="AB168" s="364"/>
      <c r="AC168" s="142" t="s">
        <v>474</v>
      </c>
      <c r="AD168" s="142"/>
      <c r="AE168" s="142"/>
      <c r="AF168" s="142"/>
      <c r="AG168" s="142"/>
      <c r="AH168" s="363" t="s">
        <v>391</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431</v>
      </c>
      <c r="K201" s="361"/>
      <c r="L201" s="361"/>
      <c r="M201" s="361"/>
      <c r="N201" s="361"/>
      <c r="O201" s="361"/>
      <c r="P201" s="362" t="s">
        <v>27</v>
      </c>
      <c r="Q201" s="362"/>
      <c r="R201" s="362"/>
      <c r="S201" s="362"/>
      <c r="T201" s="362"/>
      <c r="U201" s="362"/>
      <c r="V201" s="362"/>
      <c r="W201" s="362"/>
      <c r="X201" s="362"/>
      <c r="Y201" s="363" t="s">
        <v>491</v>
      </c>
      <c r="Z201" s="364"/>
      <c r="AA201" s="364"/>
      <c r="AB201" s="364"/>
      <c r="AC201" s="142" t="s">
        <v>474</v>
      </c>
      <c r="AD201" s="142"/>
      <c r="AE201" s="142"/>
      <c r="AF201" s="142"/>
      <c r="AG201" s="142"/>
      <c r="AH201" s="363" t="s">
        <v>391</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61">
        <v>1</v>
      </c>
      <c r="B202" s="106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431</v>
      </c>
      <c r="K234" s="361"/>
      <c r="L234" s="361"/>
      <c r="M234" s="361"/>
      <c r="N234" s="361"/>
      <c r="O234" s="361"/>
      <c r="P234" s="362" t="s">
        <v>27</v>
      </c>
      <c r="Q234" s="362"/>
      <c r="R234" s="362"/>
      <c r="S234" s="362"/>
      <c r="T234" s="362"/>
      <c r="U234" s="362"/>
      <c r="V234" s="362"/>
      <c r="W234" s="362"/>
      <c r="X234" s="362"/>
      <c r="Y234" s="363" t="s">
        <v>491</v>
      </c>
      <c r="Z234" s="364"/>
      <c r="AA234" s="364"/>
      <c r="AB234" s="364"/>
      <c r="AC234" s="142" t="s">
        <v>474</v>
      </c>
      <c r="AD234" s="142"/>
      <c r="AE234" s="142"/>
      <c r="AF234" s="142"/>
      <c r="AG234" s="142"/>
      <c r="AH234" s="363" t="s">
        <v>391</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431</v>
      </c>
      <c r="K267" s="361"/>
      <c r="L267" s="361"/>
      <c r="M267" s="361"/>
      <c r="N267" s="361"/>
      <c r="O267" s="361"/>
      <c r="P267" s="362" t="s">
        <v>27</v>
      </c>
      <c r="Q267" s="362"/>
      <c r="R267" s="362"/>
      <c r="S267" s="362"/>
      <c r="T267" s="362"/>
      <c r="U267" s="362"/>
      <c r="V267" s="362"/>
      <c r="W267" s="362"/>
      <c r="X267" s="362"/>
      <c r="Y267" s="363" t="s">
        <v>491</v>
      </c>
      <c r="Z267" s="364"/>
      <c r="AA267" s="364"/>
      <c r="AB267" s="364"/>
      <c r="AC267" s="142" t="s">
        <v>474</v>
      </c>
      <c r="AD267" s="142"/>
      <c r="AE267" s="142"/>
      <c r="AF267" s="142"/>
      <c r="AG267" s="142"/>
      <c r="AH267" s="363" t="s">
        <v>391</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431</v>
      </c>
      <c r="K300" s="361"/>
      <c r="L300" s="361"/>
      <c r="M300" s="361"/>
      <c r="N300" s="361"/>
      <c r="O300" s="361"/>
      <c r="P300" s="362" t="s">
        <v>27</v>
      </c>
      <c r="Q300" s="362"/>
      <c r="R300" s="362"/>
      <c r="S300" s="362"/>
      <c r="T300" s="362"/>
      <c r="U300" s="362"/>
      <c r="V300" s="362"/>
      <c r="W300" s="362"/>
      <c r="X300" s="362"/>
      <c r="Y300" s="363" t="s">
        <v>491</v>
      </c>
      <c r="Z300" s="364"/>
      <c r="AA300" s="364"/>
      <c r="AB300" s="364"/>
      <c r="AC300" s="142" t="s">
        <v>474</v>
      </c>
      <c r="AD300" s="142"/>
      <c r="AE300" s="142"/>
      <c r="AF300" s="142"/>
      <c r="AG300" s="142"/>
      <c r="AH300" s="363" t="s">
        <v>391</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431</v>
      </c>
      <c r="K333" s="361"/>
      <c r="L333" s="361"/>
      <c r="M333" s="361"/>
      <c r="N333" s="361"/>
      <c r="O333" s="361"/>
      <c r="P333" s="362" t="s">
        <v>27</v>
      </c>
      <c r="Q333" s="362"/>
      <c r="R333" s="362"/>
      <c r="S333" s="362"/>
      <c r="T333" s="362"/>
      <c r="U333" s="362"/>
      <c r="V333" s="362"/>
      <c r="W333" s="362"/>
      <c r="X333" s="362"/>
      <c r="Y333" s="363" t="s">
        <v>491</v>
      </c>
      <c r="Z333" s="364"/>
      <c r="AA333" s="364"/>
      <c r="AB333" s="364"/>
      <c r="AC333" s="142" t="s">
        <v>474</v>
      </c>
      <c r="AD333" s="142"/>
      <c r="AE333" s="142"/>
      <c r="AF333" s="142"/>
      <c r="AG333" s="142"/>
      <c r="AH333" s="363" t="s">
        <v>391</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431</v>
      </c>
      <c r="K366" s="361"/>
      <c r="L366" s="361"/>
      <c r="M366" s="361"/>
      <c r="N366" s="361"/>
      <c r="O366" s="361"/>
      <c r="P366" s="362" t="s">
        <v>27</v>
      </c>
      <c r="Q366" s="362"/>
      <c r="R366" s="362"/>
      <c r="S366" s="362"/>
      <c r="T366" s="362"/>
      <c r="U366" s="362"/>
      <c r="V366" s="362"/>
      <c r="W366" s="362"/>
      <c r="X366" s="362"/>
      <c r="Y366" s="363" t="s">
        <v>491</v>
      </c>
      <c r="Z366" s="364"/>
      <c r="AA366" s="364"/>
      <c r="AB366" s="364"/>
      <c r="AC366" s="142" t="s">
        <v>474</v>
      </c>
      <c r="AD366" s="142"/>
      <c r="AE366" s="142"/>
      <c r="AF366" s="142"/>
      <c r="AG366" s="142"/>
      <c r="AH366" s="363" t="s">
        <v>391</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431</v>
      </c>
      <c r="K399" s="361"/>
      <c r="L399" s="361"/>
      <c r="M399" s="361"/>
      <c r="N399" s="361"/>
      <c r="O399" s="361"/>
      <c r="P399" s="362" t="s">
        <v>27</v>
      </c>
      <c r="Q399" s="362"/>
      <c r="R399" s="362"/>
      <c r="S399" s="362"/>
      <c r="T399" s="362"/>
      <c r="U399" s="362"/>
      <c r="V399" s="362"/>
      <c r="W399" s="362"/>
      <c r="X399" s="362"/>
      <c r="Y399" s="363" t="s">
        <v>491</v>
      </c>
      <c r="Z399" s="364"/>
      <c r="AA399" s="364"/>
      <c r="AB399" s="364"/>
      <c r="AC399" s="142" t="s">
        <v>474</v>
      </c>
      <c r="AD399" s="142"/>
      <c r="AE399" s="142"/>
      <c r="AF399" s="142"/>
      <c r="AG399" s="142"/>
      <c r="AH399" s="363" t="s">
        <v>391</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431</v>
      </c>
      <c r="K432" s="361"/>
      <c r="L432" s="361"/>
      <c r="M432" s="361"/>
      <c r="N432" s="361"/>
      <c r="O432" s="361"/>
      <c r="P432" s="362" t="s">
        <v>27</v>
      </c>
      <c r="Q432" s="362"/>
      <c r="R432" s="362"/>
      <c r="S432" s="362"/>
      <c r="T432" s="362"/>
      <c r="U432" s="362"/>
      <c r="V432" s="362"/>
      <c r="W432" s="362"/>
      <c r="X432" s="362"/>
      <c r="Y432" s="363" t="s">
        <v>491</v>
      </c>
      <c r="Z432" s="364"/>
      <c r="AA432" s="364"/>
      <c r="AB432" s="364"/>
      <c r="AC432" s="142" t="s">
        <v>474</v>
      </c>
      <c r="AD432" s="142"/>
      <c r="AE432" s="142"/>
      <c r="AF432" s="142"/>
      <c r="AG432" s="142"/>
      <c r="AH432" s="363" t="s">
        <v>391</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431</v>
      </c>
      <c r="K465" s="361"/>
      <c r="L465" s="361"/>
      <c r="M465" s="361"/>
      <c r="N465" s="361"/>
      <c r="O465" s="361"/>
      <c r="P465" s="362" t="s">
        <v>27</v>
      </c>
      <c r="Q465" s="362"/>
      <c r="R465" s="362"/>
      <c r="S465" s="362"/>
      <c r="T465" s="362"/>
      <c r="U465" s="362"/>
      <c r="V465" s="362"/>
      <c r="W465" s="362"/>
      <c r="X465" s="362"/>
      <c r="Y465" s="363" t="s">
        <v>491</v>
      </c>
      <c r="Z465" s="364"/>
      <c r="AA465" s="364"/>
      <c r="AB465" s="364"/>
      <c r="AC465" s="142" t="s">
        <v>474</v>
      </c>
      <c r="AD465" s="142"/>
      <c r="AE465" s="142"/>
      <c r="AF465" s="142"/>
      <c r="AG465" s="142"/>
      <c r="AH465" s="363" t="s">
        <v>391</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431</v>
      </c>
      <c r="K498" s="361"/>
      <c r="L498" s="361"/>
      <c r="M498" s="361"/>
      <c r="N498" s="361"/>
      <c r="O498" s="361"/>
      <c r="P498" s="362" t="s">
        <v>27</v>
      </c>
      <c r="Q498" s="362"/>
      <c r="R498" s="362"/>
      <c r="S498" s="362"/>
      <c r="T498" s="362"/>
      <c r="U498" s="362"/>
      <c r="V498" s="362"/>
      <c r="W498" s="362"/>
      <c r="X498" s="362"/>
      <c r="Y498" s="363" t="s">
        <v>491</v>
      </c>
      <c r="Z498" s="364"/>
      <c r="AA498" s="364"/>
      <c r="AB498" s="364"/>
      <c r="AC498" s="142" t="s">
        <v>474</v>
      </c>
      <c r="AD498" s="142"/>
      <c r="AE498" s="142"/>
      <c r="AF498" s="142"/>
      <c r="AG498" s="142"/>
      <c r="AH498" s="363" t="s">
        <v>391</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431</v>
      </c>
      <c r="K531" s="361"/>
      <c r="L531" s="361"/>
      <c r="M531" s="361"/>
      <c r="N531" s="361"/>
      <c r="O531" s="361"/>
      <c r="P531" s="362" t="s">
        <v>27</v>
      </c>
      <c r="Q531" s="362"/>
      <c r="R531" s="362"/>
      <c r="S531" s="362"/>
      <c r="T531" s="362"/>
      <c r="U531" s="362"/>
      <c r="V531" s="362"/>
      <c r="W531" s="362"/>
      <c r="X531" s="362"/>
      <c r="Y531" s="363" t="s">
        <v>491</v>
      </c>
      <c r="Z531" s="364"/>
      <c r="AA531" s="364"/>
      <c r="AB531" s="364"/>
      <c r="AC531" s="142" t="s">
        <v>474</v>
      </c>
      <c r="AD531" s="142"/>
      <c r="AE531" s="142"/>
      <c r="AF531" s="142"/>
      <c r="AG531" s="142"/>
      <c r="AH531" s="363" t="s">
        <v>391</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431</v>
      </c>
      <c r="K564" s="361"/>
      <c r="L564" s="361"/>
      <c r="M564" s="361"/>
      <c r="N564" s="361"/>
      <c r="O564" s="361"/>
      <c r="P564" s="362" t="s">
        <v>27</v>
      </c>
      <c r="Q564" s="362"/>
      <c r="R564" s="362"/>
      <c r="S564" s="362"/>
      <c r="T564" s="362"/>
      <c r="U564" s="362"/>
      <c r="V564" s="362"/>
      <c r="W564" s="362"/>
      <c r="X564" s="362"/>
      <c r="Y564" s="363" t="s">
        <v>491</v>
      </c>
      <c r="Z564" s="364"/>
      <c r="AA564" s="364"/>
      <c r="AB564" s="364"/>
      <c r="AC564" s="142" t="s">
        <v>474</v>
      </c>
      <c r="AD564" s="142"/>
      <c r="AE564" s="142"/>
      <c r="AF564" s="142"/>
      <c r="AG564" s="142"/>
      <c r="AH564" s="363" t="s">
        <v>391</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431</v>
      </c>
      <c r="K597" s="361"/>
      <c r="L597" s="361"/>
      <c r="M597" s="361"/>
      <c r="N597" s="361"/>
      <c r="O597" s="361"/>
      <c r="P597" s="362" t="s">
        <v>27</v>
      </c>
      <c r="Q597" s="362"/>
      <c r="R597" s="362"/>
      <c r="S597" s="362"/>
      <c r="T597" s="362"/>
      <c r="U597" s="362"/>
      <c r="V597" s="362"/>
      <c r="W597" s="362"/>
      <c r="X597" s="362"/>
      <c r="Y597" s="363" t="s">
        <v>491</v>
      </c>
      <c r="Z597" s="364"/>
      <c r="AA597" s="364"/>
      <c r="AB597" s="364"/>
      <c r="AC597" s="142" t="s">
        <v>474</v>
      </c>
      <c r="AD597" s="142"/>
      <c r="AE597" s="142"/>
      <c r="AF597" s="142"/>
      <c r="AG597" s="142"/>
      <c r="AH597" s="363" t="s">
        <v>391</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431</v>
      </c>
      <c r="K630" s="361"/>
      <c r="L630" s="361"/>
      <c r="M630" s="361"/>
      <c r="N630" s="361"/>
      <c r="O630" s="361"/>
      <c r="P630" s="362" t="s">
        <v>27</v>
      </c>
      <c r="Q630" s="362"/>
      <c r="R630" s="362"/>
      <c r="S630" s="362"/>
      <c r="T630" s="362"/>
      <c r="U630" s="362"/>
      <c r="V630" s="362"/>
      <c r="W630" s="362"/>
      <c r="X630" s="362"/>
      <c r="Y630" s="363" t="s">
        <v>491</v>
      </c>
      <c r="Z630" s="364"/>
      <c r="AA630" s="364"/>
      <c r="AB630" s="364"/>
      <c r="AC630" s="142" t="s">
        <v>474</v>
      </c>
      <c r="AD630" s="142"/>
      <c r="AE630" s="142"/>
      <c r="AF630" s="142"/>
      <c r="AG630" s="142"/>
      <c r="AH630" s="363" t="s">
        <v>391</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1">
        <v>17</v>
      </c>
      <c r="B647" s="106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431</v>
      </c>
      <c r="K663" s="361"/>
      <c r="L663" s="361"/>
      <c r="M663" s="361"/>
      <c r="N663" s="361"/>
      <c r="O663" s="361"/>
      <c r="P663" s="362" t="s">
        <v>27</v>
      </c>
      <c r="Q663" s="362"/>
      <c r="R663" s="362"/>
      <c r="S663" s="362"/>
      <c r="T663" s="362"/>
      <c r="U663" s="362"/>
      <c r="V663" s="362"/>
      <c r="W663" s="362"/>
      <c r="X663" s="362"/>
      <c r="Y663" s="363" t="s">
        <v>491</v>
      </c>
      <c r="Z663" s="364"/>
      <c r="AA663" s="364"/>
      <c r="AB663" s="364"/>
      <c r="AC663" s="142" t="s">
        <v>474</v>
      </c>
      <c r="AD663" s="142"/>
      <c r="AE663" s="142"/>
      <c r="AF663" s="142"/>
      <c r="AG663" s="142"/>
      <c r="AH663" s="363" t="s">
        <v>391</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431</v>
      </c>
      <c r="K696" s="361"/>
      <c r="L696" s="361"/>
      <c r="M696" s="361"/>
      <c r="N696" s="361"/>
      <c r="O696" s="361"/>
      <c r="P696" s="362" t="s">
        <v>27</v>
      </c>
      <c r="Q696" s="362"/>
      <c r="R696" s="362"/>
      <c r="S696" s="362"/>
      <c r="T696" s="362"/>
      <c r="U696" s="362"/>
      <c r="V696" s="362"/>
      <c r="W696" s="362"/>
      <c r="X696" s="362"/>
      <c r="Y696" s="363" t="s">
        <v>491</v>
      </c>
      <c r="Z696" s="364"/>
      <c r="AA696" s="364"/>
      <c r="AB696" s="364"/>
      <c r="AC696" s="142" t="s">
        <v>474</v>
      </c>
      <c r="AD696" s="142"/>
      <c r="AE696" s="142"/>
      <c r="AF696" s="142"/>
      <c r="AG696" s="142"/>
      <c r="AH696" s="363" t="s">
        <v>391</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431</v>
      </c>
      <c r="K729" s="361"/>
      <c r="L729" s="361"/>
      <c r="M729" s="361"/>
      <c r="N729" s="361"/>
      <c r="O729" s="361"/>
      <c r="P729" s="362" t="s">
        <v>27</v>
      </c>
      <c r="Q729" s="362"/>
      <c r="R729" s="362"/>
      <c r="S729" s="362"/>
      <c r="T729" s="362"/>
      <c r="U729" s="362"/>
      <c r="V729" s="362"/>
      <c r="W729" s="362"/>
      <c r="X729" s="362"/>
      <c r="Y729" s="363" t="s">
        <v>491</v>
      </c>
      <c r="Z729" s="364"/>
      <c r="AA729" s="364"/>
      <c r="AB729" s="364"/>
      <c r="AC729" s="142" t="s">
        <v>474</v>
      </c>
      <c r="AD729" s="142"/>
      <c r="AE729" s="142"/>
      <c r="AF729" s="142"/>
      <c r="AG729" s="142"/>
      <c r="AH729" s="363" t="s">
        <v>391</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431</v>
      </c>
      <c r="K762" s="361"/>
      <c r="L762" s="361"/>
      <c r="M762" s="361"/>
      <c r="N762" s="361"/>
      <c r="O762" s="361"/>
      <c r="P762" s="362" t="s">
        <v>27</v>
      </c>
      <c r="Q762" s="362"/>
      <c r="R762" s="362"/>
      <c r="S762" s="362"/>
      <c r="T762" s="362"/>
      <c r="U762" s="362"/>
      <c r="V762" s="362"/>
      <c r="W762" s="362"/>
      <c r="X762" s="362"/>
      <c r="Y762" s="363" t="s">
        <v>491</v>
      </c>
      <c r="Z762" s="364"/>
      <c r="AA762" s="364"/>
      <c r="AB762" s="364"/>
      <c r="AC762" s="142" t="s">
        <v>474</v>
      </c>
      <c r="AD762" s="142"/>
      <c r="AE762" s="142"/>
      <c r="AF762" s="142"/>
      <c r="AG762" s="142"/>
      <c r="AH762" s="363" t="s">
        <v>391</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431</v>
      </c>
      <c r="K795" s="361"/>
      <c r="L795" s="361"/>
      <c r="M795" s="361"/>
      <c r="N795" s="361"/>
      <c r="O795" s="361"/>
      <c r="P795" s="362" t="s">
        <v>27</v>
      </c>
      <c r="Q795" s="362"/>
      <c r="R795" s="362"/>
      <c r="S795" s="362"/>
      <c r="T795" s="362"/>
      <c r="U795" s="362"/>
      <c r="V795" s="362"/>
      <c r="W795" s="362"/>
      <c r="X795" s="362"/>
      <c r="Y795" s="363" t="s">
        <v>491</v>
      </c>
      <c r="Z795" s="364"/>
      <c r="AA795" s="364"/>
      <c r="AB795" s="364"/>
      <c r="AC795" s="142" t="s">
        <v>474</v>
      </c>
      <c r="AD795" s="142"/>
      <c r="AE795" s="142"/>
      <c r="AF795" s="142"/>
      <c r="AG795" s="142"/>
      <c r="AH795" s="363" t="s">
        <v>391</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431</v>
      </c>
      <c r="K828" s="361"/>
      <c r="L828" s="361"/>
      <c r="M828" s="361"/>
      <c r="N828" s="361"/>
      <c r="O828" s="361"/>
      <c r="P828" s="362" t="s">
        <v>27</v>
      </c>
      <c r="Q828" s="362"/>
      <c r="R828" s="362"/>
      <c r="S828" s="362"/>
      <c r="T828" s="362"/>
      <c r="U828" s="362"/>
      <c r="V828" s="362"/>
      <c r="W828" s="362"/>
      <c r="X828" s="362"/>
      <c r="Y828" s="363" t="s">
        <v>491</v>
      </c>
      <c r="Z828" s="364"/>
      <c r="AA828" s="364"/>
      <c r="AB828" s="364"/>
      <c r="AC828" s="142" t="s">
        <v>474</v>
      </c>
      <c r="AD828" s="142"/>
      <c r="AE828" s="142"/>
      <c r="AF828" s="142"/>
      <c r="AG828" s="142"/>
      <c r="AH828" s="363" t="s">
        <v>391</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431</v>
      </c>
      <c r="K861" s="361"/>
      <c r="L861" s="361"/>
      <c r="M861" s="361"/>
      <c r="N861" s="361"/>
      <c r="O861" s="361"/>
      <c r="P861" s="362" t="s">
        <v>27</v>
      </c>
      <c r="Q861" s="362"/>
      <c r="R861" s="362"/>
      <c r="S861" s="362"/>
      <c r="T861" s="362"/>
      <c r="U861" s="362"/>
      <c r="V861" s="362"/>
      <c r="W861" s="362"/>
      <c r="X861" s="362"/>
      <c r="Y861" s="363" t="s">
        <v>491</v>
      </c>
      <c r="Z861" s="364"/>
      <c r="AA861" s="364"/>
      <c r="AB861" s="364"/>
      <c r="AC861" s="142" t="s">
        <v>474</v>
      </c>
      <c r="AD861" s="142"/>
      <c r="AE861" s="142"/>
      <c r="AF861" s="142"/>
      <c r="AG861" s="142"/>
      <c r="AH861" s="363" t="s">
        <v>391</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431</v>
      </c>
      <c r="K894" s="361"/>
      <c r="L894" s="361"/>
      <c r="M894" s="361"/>
      <c r="N894" s="361"/>
      <c r="O894" s="361"/>
      <c r="P894" s="362" t="s">
        <v>27</v>
      </c>
      <c r="Q894" s="362"/>
      <c r="R894" s="362"/>
      <c r="S894" s="362"/>
      <c r="T894" s="362"/>
      <c r="U894" s="362"/>
      <c r="V894" s="362"/>
      <c r="W894" s="362"/>
      <c r="X894" s="362"/>
      <c r="Y894" s="363" t="s">
        <v>491</v>
      </c>
      <c r="Z894" s="364"/>
      <c r="AA894" s="364"/>
      <c r="AB894" s="364"/>
      <c r="AC894" s="142" t="s">
        <v>474</v>
      </c>
      <c r="AD894" s="142"/>
      <c r="AE894" s="142"/>
      <c r="AF894" s="142"/>
      <c r="AG894" s="142"/>
      <c r="AH894" s="363" t="s">
        <v>391</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431</v>
      </c>
      <c r="K927" s="361"/>
      <c r="L927" s="361"/>
      <c r="M927" s="361"/>
      <c r="N927" s="361"/>
      <c r="O927" s="361"/>
      <c r="P927" s="362" t="s">
        <v>27</v>
      </c>
      <c r="Q927" s="362"/>
      <c r="R927" s="362"/>
      <c r="S927" s="362"/>
      <c r="T927" s="362"/>
      <c r="U927" s="362"/>
      <c r="V927" s="362"/>
      <c r="W927" s="362"/>
      <c r="X927" s="362"/>
      <c r="Y927" s="363" t="s">
        <v>491</v>
      </c>
      <c r="Z927" s="364"/>
      <c r="AA927" s="364"/>
      <c r="AB927" s="364"/>
      <c r="AC927" s="142" t="s">
        <v>474</v>
      </c>
      <c r="AD927" s="142"/>
      <c r="AE927" s="142"/>
      <c r="AF927" s="142"/>
      <c r="AG927" s="142"/>
      <c r="AH927" s="363" t="s">
        <v>391</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61">
        <v>1</v>
      </c>
      <c r="B928" s="106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431</v>
      </c>
      <c r="K960" s="361"/>
      <c r="L960" s="361"/>
      <c r="M960" s="361"/>
      <c r="N960" s="361"/>
      <c r="O960" s="361"/>
      <c r="P960" s="362" t="s">
        <v>27</v>
      </c>
      <c r="Q960" s="362"/>
      <c r="R960" s="362"/>
      <c r="S960" s="362"/>
      <c r="T960" s="362"/>
      <c r="U960" s="362"/>
      <c r="V960" s="362"/>
      <c r="W960" s="362"/>
      <c r="X960" s="362"/>
      <c r="Y960" s="363" t="s">
        <v>491</v>
      </c>
      <c r="Z960" s="364"/>
      <c r="AA960" s="364"/>
      <c r="AB960" s="364"/>
      <c r="AC960" s="142" t="s">
        <v>474</v>
      </c>
      <c r="AD960" s="142"/>
      <c r="AE960" s="142"/>
      <c r="AF960" s="142"/>
      <c r="AG960" s="142"/>
      <c r="AH960" s="363" t="s">
        <v>391</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431</v>
      </c>
      <c r="K993" s="361"/>
      <c r="L993" s="361"/>
      <c r="M993" s="361"/>
      <c r="N993" s="361"/>
      <c r="O993" s="361"/>
      <c r="P993" s="362" t="s">
        <v>27</v>
      </c>
      <c r="Q993" s="362"/>
      <c r="R993" s="362"/>
      <c r="S993" s="362"/>
      <c r="T993" s="362"/>
      <c r="U993" s="362"/>
      <c r="V993" s="362"/>
      <c r="W993" s="362"/>
      <c r="X993" s="362"/>
      <c r="Y993" s="363" t="s">
        <v>491</v>
      </c>
      <c r="Z993" s="364"/>
      <c r="AA993" s="364"/>
      <c r="AB993" s="364"/>
      <c r="AC993" s="142" t="s">
        <v>474</v>
      </c>
      <c r="AD993" s="142"/>
      <c r="AE993" s="142"/>
      <c r="AF993" s="142"/>
      <c r="AG993" s="142"/>
      <c r="AH993" s="363" t="s">
        <v>391</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431</v>
      </c>
      <c r="K1026" s="361"/>
      <c r="L1026" s="361"/>
      <c r="M1026" s="361"/>
      <c r="N1026" s="361"/>
      <c r="O1026" s="361"/>
      <c r="P1026" s="362" t="s">
        <v>27</v>
      </c>
      <c r="Q1026" s="362"/>
      <c r="R1026" s="362"/>
      <c r="S1026" s="362"/>
      <c r="T1026" s="362"/>
      <c r="U1026" s="362"/>
      <c r="V1026" s="362"/>
      <c r="W1026" s="362"/>
      <c r="X1026" s="362"/>
      <c r="Y1026" s="363" t="s">
        <v>491</v>
      </c>
      <c r="Z1026" s="364"/>
      <c r="AA1026" s="364"/>
      <c r="AB1026" s="364"/>
      <c r="AC1026" s="142" t="s">
        <v>474</v>
      </c>
      <c r="AD1026" s="142"/>
      <c r="AE1026" s="142"/>
      <c r="AF1026" s="142"/>
      <c r="AG1026" s="142"/>
      <c r="AH1026" s="363" t="s">
        <v>391</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431</v>
      </c>
      <c r="K1059" s="361"/>
      <c r="L1059" s="361"/>
      <c r="M1059" s="361"/>
      <c r="N1059" s="361"/>
      <c r="O1059" s="361"/>
      <c r="P1059" s="362" t="s">
        <v>27</v>
      </c>
      <c r="Q1059" s="362"/>
      <c r="R1059" s="362"/>
      <c r="S1059" s="362"/>
      <c r="T1059" s="362"/>
      <c r="U1059" s="362"/>
      <c r="V1059" s="362"/>
      <c r="W1059" s="362"/>
      <c r="X1059" s="362"/>
      <c r="Y1059" s="363" t="s">
        <v>491</v>
      </c>
      <c r="Z1059" s="364"/>
      <c r="AA1059" s="364"/>
      <c r="AB1059" s="364"/>
      <c r="AC1059" s="142" t="s">
        <v>474</v>
      </c>
      <c r="AD1059" s="142"/>
      <c r="AE1059" s="142"/>
      <c r="AF1059" s="142"/>
      <c r="AG1059" s="142"/>
      <c r="AH1059" s="363" t="s">
        <v>391</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431</v>
      </c>
      <c r="K1092" s="361"/>
      <c r="L1092" s="361"/>
      <c r="M1092" s="361"/>
      <c r="N1092" s="361"/>
      <c r="O1092" s="361"/>
      <c r="P1092" s="362" t="s">
        <v>27</v>
      </c>
      <c r="Q1092" s="362"/>
      <c r="R1092" s="362"/>
      <c r="S1092" s="362"/>
      <c r="T1092" s="362"/>
      <c r="U1092" s="362"/>
      <c r="V1092" s="362"/>
      <c r="W1092" s="362"/>
      <c r="X1092" s="362"/>
      <c r="Y1092" s="363" t="s">
        <v>491</v>
      </c>
      <c r="Z1092" s="364"/>
      <c r="AA1092" s="364"/>
      <c r="AB1092" s="364"/>
      <c r="AC1092" s="142" t="s">
        <v>474</v>
      </c>
      <c r="AD1092" s="142"/>
      <c r="AE1092" s="142"/>
      <c r="AF1092" s="142"/>
      <c r="AG1092" s="142"/>
      <c r="AH1092" s="363" t="s">
        <v>391</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431</v>
      </c>
      <c r="K1125" s="361"/>
      <c r="L1125" s="361"/>
      <c r="M1125" s="361"/>
      <c r="N1125" s="361"/>
      <c r="O1125" s="361"/>
      <c r="P1125" s="362" t="s">
        <v>27</v>
      </c>
      <c r="Q1125" s="362"/>
      <c r="R1125" s="362"/>
      <c r="S1125" s="362"/>
      <c r="T1125" s="362"/>
      <c r="U1125" s="362"/>
      <c r="V1125" s="362"/>
      <c r="W1125" s="362"/>
      <c r="X1125" s="362"/>
      <c r="Y1125" s="363" t="s">
        <v>491</v>
      </c>
      <c r="Z1125" s="364"/>
      <c r="AA1125" s="364"/>
      <c r="AB1125" s="364"/>
      <c r="AC1125" s="142" t="s">
        <v>474</v>
      </c>
      <c r="AD1125" s="142"/>
      <c r="AE1125" s="142"/>
      <c r="AF1125" s="142"/>
      <c r="AG1125" s="142"/>
      <c r="AH1125" s="363" t="s">
        <v>391</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431</v>
      </c>
      <c r="K1158" s="361"/>
      <c r="L1158" s="361"/>
      <c r="M1158" s="361"/>
      <c r="N1158" s="361"/>
      <c r="O1158" s="361"/>
      <c r="P1158" s="362" t="s">
        <v>27</v>
      </c>
      <c r="Q1158" s="362"/>
      <c r="R1158" s="362"/>
      <c r="S1158" s="362"/>
      <c r="T1158" s="362"/>
      <c r="U1158" s="362"/>
      <c r="V1158" s="362"/>
      <c r="W1158" s="362"/>
      <c r="X1158" s="362"/>
      <c r="Y1158" s="363" t="s">
        <v>491</v>
      </c>
      <c r="Z1158" s="364"/>
      <c r="AA1158" s="364"/>
      <c r="AB1158" s="364"/>
      <c r="AC1158" s="142" t="s">
        <v>474</v>
      </c>
      <c r="AD1158" s="142"/>
      <c r="AE1158" s="142"/>
      <c r="AF1158" s="142"/>
      <c r="AG1158" s="142"/>
      <c r="AH1158" s="363" t="s">
        <v>391</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431</v>
      </c>
      <c r="K1191" s="361"/>
      <c r="L1191" s="361"/>
      <c r="M1191" s="361"/>
      <c r="N1191" s="361"/>
      <c r="O1191" s="361"/>
      <c r="P1191" s="362" t="s">
        <v>27</v>
      </c>
      <c r="Q1191" s="362"/>
      <c r="R1191" s="362"/>
      <c r="S1191" s="362"/>
      <c r="T1191" s="362"/>
      <c r="U1191" s="362"/>
      <c r="V1191" s="362"/>
      <c r="W1191" s="362"/>
      <c r="X1191" s="362"/>
      <c r="Y1191" s="363" t="s">
        <v>491</v>
      </c>
      <c r="Z1191" s="364"/>
      <c r="AA1191" s="364"/>
      <c r="AB1191" s="364"/>
      <c r="AC1191" s="142" t="s">
        <v>474</v>
      </c>
      <c r="AD1191" s="142"/>
      <c r="AE1191" s="142"/>
      <c r="AF1191" s="142"/>
      <c r="AG1191" s="142"/>
      <c r="AH1191" s="363" t="s">
        <v>391</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431</v>
      </c>
      <c r="K1224" s="361"/>
      <c r="L1224" s="361"/>
      <c r="M1224" s="361"/>
      <c r="N1224" s="361"/>
      <c r="O1224" s="361"/>
      <c r="P1224" s="362" t="s">
        <v>27</v>
      </c>
      <c r="Q1224" s="362"/>
      <c r="R1224" s="362"/>
      <c r="S1224" s="362"/>
      <c r="T1224" s="362"/>
      <c r="U1224" s="362"/>
      <c r="V1224" s="362"/>
      <c r="W1224" s="362"/>
      <c r="X1224" s="362"/>
      <c r="Y1224" s="363" t="s">
        <v>491</v>
      </c>
      <c r="Z1224" s="364"/>
      <c r="AA1224" s="364"/>
      <c r="AB1224" s="364"/>
      <c r="AC1224" s="142" t="s">
        <v>474</v>
      </c>
      <c r="AD1224" s="142"/>
      <c r="AE1224" s="142"/>
      <c r="AF1224" s="142"/>
      <c r="AG1224" s="142"/>
      <c r="AH1224" s="363" t="s">
        <v>391</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431</v>
      </c>
      <c r="K1257" s="361"/>
      <c r="L1257" s="361"/>
      <c r="M1257" s="361"/>
      <c r="N1257" s="361"/>
      <c r="O1257" s="361"/>
      <c r="P1257" s="362" t="s">
        <v>27</v>
      </c>
      <c r="Q1257" s="362"/>
      <c r="R1257" s="362"/>
      <c r="S1257" s="362"/>
      <c r="T1257" s="362"/>
      <c r="U1257" s="362"/>
      <c r="V1257" s="362"/>
      <c r="W1257" s="362"/>
      <c r="X1257" s="362"/>
      <c r="Y1257" s="363" t="s">
        <v>491</v>
      </c>
      <c r="Z1257" s="364"/>
      <c r="AA1257" s="364"/>
      <c r="AB1257" s="364"/>
      <c r="AC1257" s="142" t="s">
        <v>474</v>
      </c>
      <c r="AD1257" s="142"/>
      <c r="AE1257" s="142"/>
      <c r="AF1257" s="142"/>
      <c r="AG1257" s="142"/>
      <c r="AH1257" s="363" t="s">
        <v>391</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431</v>
      </c>
      <c r="K1290" s="361"/>
      <c r="L1290" s="361"/>
      <c r="M1290" s="361"/>
      <c r="N1290" s="361"/>
      <c r="O1290" s="361"/>
      <c r="P1290" s="362" t="s">
        <v>27</v>
      </c>
      <c r="Q1290" s="362"/>
      <c r="R1290" s="362"/>
      <c r="S1290" s="362"/>
      <c r="T1290" s="362"/>
      <c r="U1290" s="362"/>
      <c r="V1290" s="362"/>
      <c r="W1290" s="362"/>
      <c r="X1290" s="362"/>
      <c r="Y1290" s="363" t="s">
        <v>491</v>
      </c>
      <c r="Z1290" s="364"/>
      <c r="AA1290" s="364"/>
      <c r="AB1290" s="364"/>
      <c r="AC1290" s="142" t="s">
        <v>474</v>
      </c>
      <c r="AD1290" s="142"/>
      <c r="AE1290" s="142"/>
      <c r="AF1290" s="142"/>
      <c r="AG1290" s="142"/>
      <c r="AH1290" s="363" t="s">
        <v>391</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2018-05-18T00:55:47Z</cp:lastPrinted>
  <dcterms:created xsi:type="dcterms:W3CDTF">2012-03-13T00:50:25Z</dcterms:created>
  <dcterms:modified xsi:type="dcterms:W3CDTF">2018-07-05T04:19:22Z</dcterms:modified>
</cp:coreProperties>
</file>